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 List" sheetId="1" r:id="rId3"/>
    <sheet state="visible" name="Project Review schedule" sheetId="2" r:id="rId4"/>
    <sheet state="visible" name="Team Info" sheetId="3" r:id="rId5"/>
    <sheet state="visible" name="EES1" sheetId="4" r:id="rId6"/>
    <sheet state="visible" name="EES2" sheetId="5" r:id="rId7"/>
    <sheet state="visible" name="EES3-Tech. Arch." sheetId="6" r:id="rId8"/>
    <sheet state="visible" name="EES4" sheetId="7" r:id="rId9"/>
    <sheet state="visible" name="Contract status" sheetId="8" r:id="rId10"/>
    <sheet state="visible" name="Scrum Simu" sheetId="9" r:id="rId11"/>
    <sheet state="visible" name="Meetings with clients 11.10." sheetId="10" r:id="rId12"/>
    <sheet state="visible" name="CSM Training"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Give a unique Id "Sxx" (where xx&gt;59) for all students (max 2 as there are no more many slots left in most of the teams) who would like to be in the same team, but don't yet belong to an official team.
</t>
      </text>
    </comment>
    <comment authorId="0" ref="D1">
      <text>
        <t xml:space="preserve">S = Scrum master
D = Developer
</t>
      </text>
    </comment>
    <comment authorId="0" ref="I1">
      <text>
        <t xml:space="preserve">Options:
-CS-C2130&amp;40: 10
-CS-E4910: 5-8 (choose a tentative size, you can change it during the course)
</t>
      </text>
    </comment>
    <comment authorId="0" ref="J1">
      <text>
        <t xml:space="preserve">Use the following fields to inform other students on anything that might help in team formation.</t>
      </text>
    </comment>
    <comment authorId="0" ref="K1">
      <text>
        <t xml:space="preserve">e.g. which days, 
weekdays/weekend
morning/afternoon/evening
remotely / physically together
</t>
      </text>
    </comment>
    <comment authorId="0" ref="Q1">
      <text>
        <t xml:space="preserve">If you don't find a team before the recruitment DL, you can fill this field by Su 18.9.
List team numbers [1-18] in priority order.
The teacher assigns the remaining students into the teams considering also this column. However, due to overlapping preferences, and limited free slots all preferences probably cannot be taken into account. 
See the "Team Info"- sheet for the Team IDs.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Given by the teacher.
</t>
      </text>
    </comment>
    <comment authorId="0" ref="B1">
      <text>
        <t xml:space="preserve">Filled automatically from Student list sheet.
</t>
      </text>
    </comment>
    <comment authorId="0" ref="C1">
      <text>
        <t xml:space="preserve">Use this Sheet first to tell about the Scrum Master, and later about the core team, which is still looking for more members. 
</t>
      </text>
    </comment>
    <comment authorId="0" ref="E1">
      <text>
        <t xml:space="preserve">Use this column to show
1) The favorite topics of the core team while more members are still joining the team. 
2) After the team is full, which clients the team intends to send/sent a "Team CV" so that all the teams know the overall situation.
3) After the discussions with the clients in the pitching session, finalize the priority order by Th 12.10. 11am. Use bold text (Ctrl-B) to indicate the finalized order.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Register to one session only. 
Please, try to fill the first sessions first.
Try to get the scrum master and all team members to the same session. 
You can change your session as long as there are free slots.
If there are students from more teams than the max. number of  teams in the same session, the largest teams work together, and the remaining students are assigned to these teams. 
</t>
      </text>
    </comment>
    <comment authorId="0" ref="A8">
      <text>
        <t xml:space="preserve">... or 2nd scrum master who will 
1) act as a developer, if he has not done this LEGO simu before, OR
2) act as an observer, if he has done this LEGO simu before
</t>
      </text>
    </comment>
    <comment authorId="0" ref="A17">
      <text>
        <t xml:space="preserve">... or 2nd scrum master who will 
1) act as a developer, if he has not done this LEGO simu before, OR
2) act as an observer, if he has done this LEGO simu before
</t>
      </text>
    </comment>
    <comment authorId="0" ref="A26">
      <text>
        <t xml:space="preserve">... or 2nd scrum master who will 
1) act as a developer, if he has not done this LEGO simu before, OR
2) act as an observer, if he has done this LEGO simu before
</t>
      </text>
    </comment>
    <comment authorId="0" ref="A35">
      <text>
        <t xml:space="preserve">... or 2nd scrum master who will 
1) act as a developer, if he has not done this LEGO simu before, OR
2) act as an observer, if he has done this LEGO simu before
</t>
      </text>
    </comment>
    <comment authorId="0" ref="A44">
      <text>
        <t xml:space="preserve">... or 2nd scrum master who will 
1) act as a developer, if he has not done this LEGO simu before, OR
2) act as an observer, if he has done this LEGO simu before
</t>
      </text>
    </comment>
  </commentList>
</comments>
</file>

<file path=xl/sharedStrings.xml><?xml version="1.0" encoding="utf-8"?>
<sst xmlns="http://schemas.openxmlformats.org/spreadsheetml/2006/main" count="2702" uniqueCount="1744">
  <si>
    <t>Key</t>
  </si>
  <si>
    <t>Team
ID</t>
  </si>
  <si>
    <t>Sub
ID</t>
  </si>
  <si>
    <t>Role</t>
  </si>
  <si>
    <t>Lastname</t>
  </si>
  <si>
    <t>Firstname</t>
  </si>
  <si>
    <t>E-mail</t>
  </si>
  <si>
    <t>Course</t>
  </si>
  <si>
    <t>Cr</t>
  </si>
  <si>
    <t>Prefs:</t>
  </si>
  <si>
    <t>Possible weekly teamwork times (co-located and/or remotely)</t>
  </si>
  <si>
    <t>Preferred Topic IDs</t>
  </si>
  <si>
    <t>Technologies that I know already</t>
  </si>
  <si>
    <t>Technologies that I would like to learn</t>
  </si>
  <si>
    <t>Work languages</t>
  </si>
  <si>
    <t>Other notes</t>
  </si>
  <si>
    <t>Preferred teams (1-18)</t>
  </si>
  <si>
    <t>Assigned</t>
  </si>
  <si>
    <t>S</t>
  </si>
  <si>
    <t>Birnzain</t>
  </si>
  <si>
    <t>Evelyn</t>
  </si>
  <si>
    <t>evelyn.birnzain@aalto.fi</t>
  </si>
  <si>
    <t>For the fall semester, Mo-Thu after noon, Friday all day. Tue or Wed I'll likely be blocked for 1-2 h in the afternoon from time to time. I'd prefer co-located (on campus) at least for getting started, online as needed. Next semester I'm going to write my thesis, still unclear on the modalities then.</t>
  </si>
  <si>
    <t>Python, JS, TS, Angular, React, Svelte, Java, Kotlin, Spring Boot, NodeJS, Git, SQL, MongoDB, Docker, Kubernetes, C/C++, Haskell, R, ...</t>
  </si>
  <si>
    <t>Cloud, but happy with anything</t>
  </si>
  <si>
    <t>ENG</t>
  </si>
  <si>
    <t>TG: @evelynbirnzain</t>
  </si>
  <si>
    <t>D</t>
  </si>
  <si>
    <t>Desmaison</t>
  </si>
  <si>
    <t>Simon</t>
  </si>
  <si>
    <t>simon.desmaison@aalto.fi</t>
  </si>
  <si>
    <t>2130&amp;40</t>
  </si>
  <si>
    <t>Preferably afternoons (about 14 - 18) or morning (about 10-12) during the week except Monday and Wednesday from 4PM--&gt;6PM. I'am also open for night sessions ! I am very flexible with this. I would prefer doing IRL meetings/working. But I'm also confortable if we need some weeks with online meetings</t>
  </si>
  <si>
    <t>Java, Scala, C, Network Protocols, ML Principles, Git, some Python</t>
  </si>
  <si>
    <t>SQL,C++,Web dev(JS,html,css,Full stack), Docker, Cloud Services (have the course actually)</t>
  </si>
  <si>
    <t>ENG, FRA</t>
  </si>
  <si>
    <t>TG: @simon_dmsn . I'm really motivated to learn new technologies and be proactive with the team work !</t>
  </si>
  <si>
    <t>Eloranta</t>
  </si>
  <si>
    <t>Annika</t>
  </si>
  <si>
    <t>annika.eloranta@aalto.fi</t>
  </si>
  <si>
    <t>Preferably co-located</t>
  </si>
  <si>
    <t>L, O, G, A, T</t>
  </si>
  <si>
    <t>Python, Scala, JavaScript, CSS, HTML, C, SQL, Docker, Git</t>
  </si>
  <si>
    <t>UX, UI, larger projects in web dev</t>
  </si>
  <si>
    <t>FIN, ENG</t>
  </si>
  <si>
    <t>TG: @AnnikaEloranta</t>
  </si>
  <si>
    <t>5, 1, 10, 9</t>
  </si>
  <si>
    <t>x</t>
  </si>
  <si>
    <t>s71</t>
  </si>
  <si>
    <t>Eronen</t>
  </si>
  <si>
    <t>Kaisa</t>
  </si>
  <si>
    <t>kaisa.eronen@aalto.fi</t>
  </si>
  <si>
    <t>Preferably co-located, hybrid also ok, Mon-Fri, office hours (9-17), few lecture limitations</t>
  </si>
  <si>
    <t>C, G, J, L, M, O, T</t>
  </si>
  <si>
    <t xml:space="preserve">Scala, Python, Java, JavaScript, React, HTML, CSS, SQL, NoSQL, </t>
  </si>
  <si>
    <t>UI/UX, web dev</t>
  </si>
  <si>
    <t>TG: @eronenkaisa</t>
  </si>
  <si>
    <t>s56</t>
  </si>
  <si>
    <t>Kaartokallio</t>
  </si>
  <si>
    <t>Louna</t>
  </si>
  <si>
    <t>louna.kaartokallio@aalto.fi</t>
  </si>
  <si>
    <t>Monday 9-16, Tuesday 9-16, Thursday 9-16, Friday --&gt;12.00</t>
  </si>
  <si>
    <t>Kekkonen</t>
  </si>
  <si>
    <t>Aamos</t>
  </si>
  <si>
    <t>aamos.kekkonen@aalto.fi</t>
  </si>
  <si>
    <r>
      <rPr>
        <rFont val="Arial"/>
        <sz val="8.0"/>
      </rPr>
      <t xml:space="preserve">I prefer co-located, but hybrid is fine too. I'm generally very flexible. </t>
    </r>
    <r>
      <rPr>
        <rFont val="Arial"/>
        <b/>
        <sz val="8.0"/>
      </rPr>
      <t>Mon</t>
    </r>
    <r>
      <rPr>
        <rFont val="Arial"/>
        <sz val="8.0"/>
      </rPr>
      <t xml:space="preserve">: any time, </t>
    </r>
    <r>
      <rPr>
        <rFont val="Arial"/>
        <b/>
        <sz val="8.0"/>
      </rPr>
      <t>Tue</t>
    </r>
    <r>
      <rPr>
        <rFont val="Arial"/>
        <sz val="8.0"/>
      </rPr>
      <t xml:space="preserve">: 12-23, </t>
    </r>
    <r>
      <rPr>
        <rFont val="Arial"/>
        <b/>
        <sz val="8.0"/>
      </rPr>
      <t>Wed</t>
    </r>
    <r>
      <rPr>
        <rFont val="Arial"/>
        <sz val="8.0"/>
      </rPr>
      <t xml:space="preserve">: 6-12 or 18-23, </t>
    </r>
    <r>
      <rPr>
        <rFont val="Arial"/>
        <b/>
        <sz val="8.0"/>
      </rPr>
      <t>Thu</t>
    </r>
    <r>
      <rPr>
        <rFont val="Arial"/>
        <sz val="8.0"/>
      </rPr>
      <t xml:space="preserve">: 6-15.30 or 20-23, </t>
    </r>
    <r>
      <rPr>
        <rFont val="Arial"/>
        <b/>
        <sz val="8.0"/>
      </rPr>
      <t>Fri</t>
    </r>
    <r>
      <rPr>
        <rFont val="Arial"/>
        <sz val="8.0"/>
      </rPr>
      <t xml:space="preserve">: 6-11.45 or 14-23, </t>
    </r>
    <r>
      <rPr>
        <rFont val="Arial"/>
        <b/>
        <sz val="8.0"/>
      </rPr>
      <t>Sat</t>
    </r>
    <r>
      <rPr>
        <rFont val="Arial"/>
        <sz val="8.0"/>
      </rPr>
      <t>/</t>
    </r>
    <r>
      <rPr>
        <rFont val="Arial"/>
        <b/>
        <sz val="8.0"/>
      </rPr>
      <t>Sun</t>
    </r>
    <r>
      <rPr>
        <rFont val="Arial"/>
        <sz val="8.0"/>
      </rPr>
      <t>: any time.</t>
    </r>
  </si>
  <si>
    <t>G, E, C, M, O</t>
  </si>
  <si>
    <t>Swift, Scala, C++, C, Git, Figma, SQL, Firebase, JavaScript, HTML, CSS, Python (some)</t>
  </si>
  <si>
    <t>UX / UI design, React, TypeScript, React Native, mobile, web, cloud, front end</t>
  </si>
  <si>
    <t>ENG, FIN</t>
  </si>
  <si>
    <t>TG: @aamoskekkonen. I'm most capable of developing for mobile (native iOS / Swift), but I'm currently improving my web development skills (JS/React/TypeScript). So, at the start of the actual development (Oct. 16), I think I should be comfortable with these technologies.</t>
  </si>
  <si>
    <r>
      <rPr>
        <rFont val="Arial"/>
        <sz val="8.0"/>
      </rPr>
      <t>In order of preference:</t>
    </r>
    <r>
      <rPr>
        <rFont val="Arial"/>
        <b/>
        <sz val="8.0"/>
      </rPr>
      <t xml:space="preserve"> </t>
    </r>
    <r>
      <rPr>
        <rFont val="Arial"/>
        <sz val="8.0"/>
      </rPr>
      <t>5, 1, 9, 8</t>
    </r>
  </si>
  <si>
    <t>Manninen</t>
  </si>
  <si>
    <t>Meeri</t>
  </si>
  <si>
    <t>meeri.manninen@aalto.fi</t>
  </si>
  <si>
    <t>C, G, J, L, M, O, Q, T</t>
  </si>
  <si>
    <t>Scala, C, HTML, CSS, JavaScript, SQL</t>
  </si>
  <si>
    <t>UI/UX design, web development</t>
  </si>
  <si>
    <t>FIN / ENG</t>
  </si>
  <si>
    <t>TG: @meerimanninen</t>
  </si>
  <si>
    <t>QUIT</t>
  </si>
  <si>
    <t>P.A. (team 1)</t>
  </si>
  <si>
    <t>Monday 12 -&gt;, Wed &amp; Thu &amp; Fri -&gt; 16, preferably co-located</t>
  </si>
  <si>
    <t>Scala, C, Git, Linux, SQL</t>
  </si>
  <si>
    <t>van der Meer</t>
  </si>
  <si>
    <t>Johan</t>
  </si>
  <si>
    <t>johan.vandermeer@aalto.fi</t>
  </si>
  <si>
    <t>Monday -&gt;16, Tuesday&amp;Wednesday&amp;Thursday -&gt;14, Friday-&gt;12, preferably tuesdays or thursdays and co-located.</t>
  </si>
  <si>
    <t>B,K,Q,R,O</t>
  </si>
  <si>
    <t>Scala, Python, Git, Django, SQL, REST API, NLP</t>
  </si>
  <si>
    <t>ML, Security</t>
  </si>
  <si>
    <t>TG: johanonmarkkinat</t>
  </si>
  <si>
    <t>Enberg</t>
  </si>
  <si>
    <t>Micke</t>
  </si>
  <si>
    <t>micke.enberg@aalto.fi</t>
  </si>
  <si>
    <t>Backlund</t>
  </si>
  <si>
    <t>Emil</t>
  </si>
  <si>
    <t>emil.backlund@aalto.fi</t>
  </si>
  <si>
    <t>E.E. (team 2)</t>
  </si>
  <si>
    <t>not Thursdays</t>
  </si>
  <si>
    <t>C, E, G, O, P, T</t>
  </si>
  <si>
    <t>Scala, C, HTML, Javascript, React, SQL, Git</t>
  </si>
  <si>
    <t>Kajava</t>
  </si>
  <si>
    <t>Kia</t>
  </si>
  <si>
    <t>kia.kajava@aalto.fi</t>
  </si>
  <si>
    <t>Pref hybrid</t>
  </si>
  <si>
    <t>C, E, G, O</t>
  </si>
  <si>
    <t>Scala, Git, SQL, C</t>
  </si>
  <si>
    <t>Web development, React, UI/UX design, (mobile)</t>
  </si>
  <si>
    <t>FIN/ENG</t>
  </si>
  <si>
    <t>TG: @kajavakia</t>
  </si>
  <si>
    <t>s63</t>
  </si>
  <si>
    <t>Karila</t>
  </si>
  <si>
    <t>Unto</t>
  </si>
  <si>
    <t>unto.karila@aalto.fi</t>
  </si>
  <si>
    <t>no time on tuesdays</t>
  </si>
  <si>
    <t>I, P, A</t>
  </si>
  <si>
    <t>C/C++, Python, Typescript (Javascript), Rust, C#, Angular, WebSockets, PostgreSQL, linux, git</t>
  </si>
  <si>
    <t>Docker, Unity, Embedded systems</t>
  </si>
  <si>
    <t>FIN,ENG</t>
  </si>
  <si>
    <t>TG: @UntoKarila</t>
  </si>
  <si>
    <t>Komulainen</t>
  </si>
  <si>
    <t>Onni</t>
  </si>
  <si>
    <t>onni.komulainen@aalto.fi</t>
  </si>
  <si>
    <t>Have work on tuesday and wednesday evenings, and saturday day, but apart frmo that everything is good. No location limits</t>
  </si>
  <si>
    <t>Scala, SQL, Python, C, C++, Javascript, Node, React, Git, MongoDB</t>
  </si>
  <si>
    <t>Cloud, Machine Learning, Artificial Intelligence, Security</t>
  </si>
  <si>
    <t>TG: @onnikomulainen</t>
  </si>
  <si>
    <t>Metsälä</t>
  </si>
  <si>
    <t>Ilari</t>
  </si>
  <si>
    <t>ilari.metsala@aalto.fi</t>
  </si>
  <si>
    <t>prefer weekdays and not very early but flexible</t>
  </si>
  <si>
    <t>C/C++, Scala, React, Javascript, Git</t>
  </si>
  <si>
    <t>ML,AI, python, mobile development, more Fullstack, improving the ones I know</t>
  </si>
  <si>
    <t>FI/ENG</t>
  </si>
  <si>
    <t>TG:@ilari_m</t>
  </si>
  <si>
    <t>Tiusanen</t>
  </si>
  <si>
    <t>Antti</t>
  </si>
  <si>
    <t>antti.tiusanen@aalto.fi</t>
  </si>
  <si>
    <t>Yli-Juuti</t>
  </si>
  <si>
    <t>Niko</t>
  </si>
  <si>
    <t>niko.yli-juuti@aalto.fi</t>
  </si>
  <si>
    <t>Scala, C, Javascript/React, SQL</t>
  </si>
  <si>
    <t>cloud, mobile</t>
  </si>
  <si>
    <t>TG: @nikoyj1</t>
  </si>
  <si>
    <t>Hao</t>
  </si>
  <si>
    <t>Yifan</t>
  </si>
  <si>
    <t>yifan.hao@aalto.fi</t>
  </si>
  <si>
    <t>I prefer co-located. Time is flexible.</t>
  </si>
  <si>
    <t>Java, C++, C#, Unity, Python(machine learning), MySQL, Spring Boot, Microservices, Activiti, MyBatis, Git, Redis, MongoDB, Maven, Linux</t>
  </si>
  <si>
    <t>TG: @yifanhao</t>
  </si>
  <si>
    <t>Junttila</t>
  </si>
  <si>
    <t>Oskari</t>
  </si>
  <si>
    <t>oskari.junttila@aalto.fi</t>
  </si>
  <si>
    <t>Pref not weekends, hybrid</t>
  </si>
  <si>
    <t>T, A, B, L</t>
  </si>
  <si>
    <t>Python, Scala, JavaScript, SQL, Git</t>
  </si>
  <si>
    <t>TG: @puskuri666</t>
  </si>
  <si>
    <t>s01</t>
  </si>
  <si>
    <t>Katovich</t>
  </si>
  <si>
    <t>Stepan</t>
  </si>
  <si>
    <t>stepan.katovich@aalto.fi</t>
  </si>
  <si>
    <t>mon 13 -&gt;,  tue 10 -&gt;,  thu 16 -&gt;, other days ok</t>
  </si>
  <si>
    <t>C/C++, Scala, Python, Shell scripting, Linux, Git, SQL</t>
  </si>
  <si>
    <t>Computer graphics, embedded systems, mobile dev</t>
  </si>
  <si>
    <t>TG: @kato4</t>
  </si>
  <si>
    <t>s47</t>
  </si>
  <si>
    <t>Koivu</t>
  </si>
  <si>
    <t>Joonas</t>
  </si>
  <si>
    <t>joonas.koivu@aalto.fi</t>
  </si>
  <si>
    <t>Monday after 14, Tuesday and Friday preferably after 17 (but flexible), Wednesday and Thursday before 12.</t>
  </si>
  <si>
    <t>Scala, JS, C#, SQL, Git, Figma, some: python, docker</t>
  </si>
  <si>
    <t xml:space="preserve">Cloud, web dev, ML, AI </t>
  </si>
  <si>
    <t>TG: @joonas.koivu</t>
  </si>
  <si>
    <t>Mäki</t>
  </si>
  <si>
    <t>Riku-Erik</t>
  </si>
  <si>
    <t>riku-erik.maki@aalto.fi</t>
  </si>
  <si>
    <t>prefer weekdays, but my calendar is pretty flexible!</t>
  </si>
  <si>
    <t>Q, R, T,K</t>
  </si>
  <si>
    <t>Scala, Pascal, Object Pascal(Delphi), Python, Git, sql, C, small amount of JS, deno and CSS</t>
  </si>
  <si>
    <t>ML, AI, more fullstack, Cloud. Also eager to learn anything new and improve technologies I already know!</t>
  </si>
  <si>
    <t>TG: @rukimaki</t>
  </si>
  <si>
    <t>Nguyen</t>
  </si>
  <si>
    <t>Khac</t>
  </si>
  <si>
    <t>khac.1.nguyen@aalto.fi</t>
  </si>
  <si>
    <t>My time is quite flexible, however, i prefer to work on weekends. I can work both remotely or onsite.</t>
  </si>
  <si>
    <t>H, F, C</t>
  </si>
  <si>
    <t>Python (torch, django), Js, Git, PSQL, MySQL, React</t>
  </si>
  <si>
    <t>Cloud, Docker, Kubernetes, more web dev</t>
  </si>
  <si>
    <t>ENG only</t>
  </si>
  <si>
    <t>TG: @pop1_231</t>
  </si>
  <si>
    <t>Renssi</t>
  </si>
  <si>
    <t>Mark</t>
  </si>
  <si>
    <t>mark.renssi@aalto.fi</t>
  </si>
  <si>
    <t>I have some lectures on tuesdays otherwise pretty flexible.</t>
  </si>
  <si>
    <t>J, Q, N, H, G, T,</t>
  </si>
  <si>
    <t>Scala, JavaScript, HTML, CSS, React, Node.js, Deno, PostgreSQL, MongoDB, C/C++, Python, Git, Flutter, Figma</t>
  </si>
  <si>
    <r>
      <rPr>
        <rFont val="Arial"/>
        <sz val="8.0"/>
      </rPr>
      <t xml:space="preserve">React Native, NextJs, Cloud, CI tools (such as CircleCI), Security, Django, Redis, Kafka, Typescript, Docker, </t>
    </r>
    <r>
      <rPr>
        <rFont val="Arial"/>
        <sz val="8.0"/>
      </rPr>
      <t>Socket.io</t>
    </r>
    <r>
      <rPr>
        <rFont val="Arial"/>
        <sz val="8.0"/>
      </rPr>
      <t>, AI, ML</t>
    </r>
  </si>
  <si>
    <t>FIN, ENG, RUS</t>
  </si>
  <si>
    <t>TG: @amourtech</t>
  </si>
  <si>
    <t>Wähälä</t>
  </si>
  <si>
    <t>Patricia</t>
  </si>
  <si>
    <t>patricia.wahala@aalto.fi</t>
  </si>
  <si>
    <t>Mon-fri office hours 9-17</t>
  </si>
  <si>
    <t xml:space="preserve">F, H </t>
  </si>
  <si>
    <t>Scala, C, Git, SQL, Python, Linux</t>
  </si>
  <si>
    <t>AI/ML, XR, mobile dev</t>
  </si>
  <si>
    <t>tg: @patriciawah</t>
  </si>
  <si>
    <t>Harju</t>
  </si>
  <si>
    <t>antti.v.harju@aalto.fi</t>
  </si>
  <si>
    <t>Happy to work co-located, as long as occasional remote work is allowed (have one vacation planned for 19-26th of Oct). I have lectures on most weekdays, but I believe it'd be possible to work around them. Might do more credits but depends on other workload (MSc thesis)</t>
  </si>
  <si>
    <t>P, I, G, O, M</t>
  </si>
  <si>
    <t>Go, Docker, Google Cloud, Azure, Python, C, PostgreSQL, C#, Java, Git, Jenkins, little Type/JavaScript + React, SQL</t>
  </si>
  <si>
    <t>Grafana (or metrics/measurement, data things in general)</t>
  </si>
  <si>
    <r>
      <rPr>
        <rFont val="Arial"/>
        <sz val="8.0"/>
      </rPr>
      <t xml:space="preserve">TG: @harjuharjuharju; Website, links to other places at </t>
    </r>
    <r>
      <rPr>
        <rFont val="Arial"/>
        <color rgb="FF000000"/>
        <sz val="8.0"/>
        <u/>
      </rPr>
      <t>https://harju.io</t>
    </r>
    <r>
      <rPr>
        <rFont val="Arial"/>
        <sz val="8.0"/>
      </rPr>
      <t xml:space="preserve"> </t>
    </r>
  </si>
  <si>
    <t>Anttoni</t>
  </si>
  <si>
    <t>anttoni.koivu@aalto.fi</t>
  </si>
  <si>
    <t>All weekdays 8.00-14.00 preferred, later hours are fine but I'm working on some days. Same goes for weekends.</t>
  </si>
  <si>
    <t>A, K, N, P</t>
  </si>
  <si>
    <t>C/C++, Python, Java</t>
  </si>
  <si>
    <t>Web application development (full-stack)</t>
  </si>
  <si>
    <t>TG: @anttoniii</t>
  </si>
  <si>
    <t>s51</t>
  </si>
  <si>
    <t>Köngäs</t>
  </si>
  <si>
    <t>Konsta</t>
  </si>
  <si>
    <t>konsta.kongas@aalto.fi</t>
  </si>
  <si>
    <t>Monday afternoon, Tuesday 8-14, Thursday 8-14, Friday 14-&gt;</t>
  </si>
  <si>
    <t>P, N, I, A, K</t>
  </si>
  <si>
    <t xml:space="preserve">C/C++, Java, Scala, JavaScript, TypeScript, React, React Native, Git, SQL </t>
  </si>
  <si>
    <t>AI/ML, any programming language, cloud, security</t>
  </si>
  <si>
    <t>tg: @konstakongas</t>
  </si>
  <si>
    <t>Markkanen</t>
  </si>
  <si>
    <t>Tarmo</t>
  </si>
  <si>
    <t>tarmo.markkanen@aalto.fi</t>
  </si>
  <si>
    <t>Monday afternoon, Tuesday morning, friday afternoon. No location limitations.</t>
  </si>
  <si>
    <t>Scala, Java, JavaScript, C, Node, React, Git, SQL</t>
  </si>
  <si>
    <t>AI/ML, cloud</t>
  </si>
  <si>
    <t>tg: @tarmomarkkanen</t>
  </si>
  <si>
    <t>Saarinen</t>
  </si>
  <si>
    <t>oskari.a.saarinen@aalto.fi</t>
  </si>
  <si>
    <t>Mon-Fri anytime (preferably 9-16). No limitation on location.</t>
  </si>
  <si>
    <t>P, A, J, I, E, G, H</t>
  </si>
  <si>
    <t>Python, Scala, C, JavaScript, TypeScript, Docker, Git, React, SQL</t>
  </si>
  <si>
    <t>Anything goes (especially the technologies in my preferred topic IDs)</t>
  </si>
  <si>
    <t>TG: @OskariSaarinen</t>
  </si>
  <si>
    <t>Suomalainen</t>
  </si>
  <si>
    <t>onni.suomalainen@aalto.fi</t>
  </si>
  <si>
    <t>Mon, Tue 8-14, Wed 8-12, Fri 14 -&gt;</t>
  </si>
  <si>
    <t>Scala, Python, JavaScript, C/C++, SQL, Linux, Git</t>
  </si>
  <si>
    <t>AI, ML, C#, cloud, security</t>
  </si>
  <si>
    <t>tg: @onnisuomalainen</t>
  </si>
  <si>
    <t>Suorsa</t>
  </si>
  <si>
    <t>Saku</t>
  </si>
  <si>
    <t>saku.suorsa@aalto.fi</t>
  </si>
  <si>
    <t>Mon: 13 -&gt;, Tue: 8-14, Fri: 16 -&gt;</t>
  </si>
  <si>
    <t>C/C++, Java, Scala, JavaScript, Git, SQL, Python, R</t>
  </si>
  <si>
    <t>tg: @Sakuski</t>
  </si>
  <si>
    <t>Toppinen</t>
  </si>
  <si>
    <t>Joel</t>
  </si>
  <si>
    <t>joel.toppinen@aalto.fi</t>
  </si>
  <si>
    <t>Tuesdays, Thursday or Fridays, as well as Monday and Wednesday evenings. Both remote and local work fine.</t>
  </si>
  <si>
    <t>A, C, P, K</t>
  </si>
  <si>
    <t>C, C++, Scala, Java, Python, JavaScript, PostgreSQL, Git. Starting on R</t>
  </si>
  <si>
    <t>AI, ML, Data stuff, mobile, Cloud</t>
  </si>
  <si>
    <r>
      <rPr>
        <rFont val="Arial"/>
        <sz val="8.0"/>
      </rPr>
      <t xml:space="preserve">TG: </t>
    </r>
    <r>
      <rPr>
        <rFont val="Arial"/>
        <sz val="8.0"/>
      </rPr>
      <t>@Jopemies</t>
    </r>
  </si>
  <si>
    <t>Voipio</t>
  </si>
  <si>
    <t>Anton</t>
  </si>
  <si>
    <t>anton.voipio@aalto.fi</t>
  </si>
  <si>
    <t>Prefer co-located/hybrid. Most weekdays should be fine.</t>
  </si>
  <si>
    <t>N, P, K, L, T, E</t>
  </si>
  <si>
    <t>Scala, Python, C, C++, Javascript, Typescript, SQL, Git, Node.js, Docker</t>
  </si>
  <si>
    <t>Data processing, fontend, mobile</t>
  </si>
  <si>
    <t>TG: @VotkaKotka</t>
  </si>
  <si>
    <t>Ingervo</t>
  </si>
  <si>
    <t>Valtteri</t>
  </si>
  <si>
    <t>valtteri.ingervo@aalto.fi</t>
  </si>
  <si>
    <t>Would strongly prefer working co-located. Monday, Thursday are currently completely free. Friday except for 13-15 works. Tuesdays from 14.00 onwards. Wednesdays are blocked for me. Would prefer to avoid weekends and have working times approximately at 9-17 but that is flexible if there are any critical deadlines.</t>
  </si>
  <si>
    <t>D, G, M, O (Yet to read about P-T)</t>
  </si>
  <si>
    <t xml:space="preserve">Javascript, Typescript, React, Node, Express, MongoDB, Docker, Linux, GraphQL, SQL, GitHub Actions
</t>
  </si>
  <si>
    <t>Cloud services, open to any web-related new technologies</t>
  </si>
  <si>
    <t>TG: @vadevade24</t>
  </si>
  <si>
    <t>Halvorsén</t>
  </si>
  <si>
    <t>Jenniina</t>
  </si>
  <si>
    <t>jenniina.halvorsen@aalto.fi</t>
  </si>
  <si>
    <t>Not Mondays on 16-19 or tuesdays 16-20. Any other is ok. Prefer weekdays above weekends. Co-located/hybrid/remotely is all fine.</t>
  </si>
  <si>
    <t>Scala, Python, C, C#, MySQL, Java, HTML, ML,</t>
  </si>
  <si>
    <t>Web development, AI, Security, UI, mobile</t>
  </si>
  <si>
    <t xml:space="preserve">TG: @JenniinaH </t>
  </si>
  <si>
    <t>Kiple</t>
  </si>
  <si>
    <t>Albert</t>
  </si>
  <si>
    <t>albert.kiple@aalto.fi</t>
  </si>
  <si>
    <t>Any day besides Tuesday. Preferably Monday and Wednesday before 16:00, or Thursday before 14:00, no location limitations</t>
  </si>
  <si>
    <t>A, E, G, M, O, S</t>
  </si>
  <si>
    <t>Scala, Python, C basics, SQL, Git, Blender, Matlab, CSS, Adobe programs</t>
  </si>
  <si>
    <t>HTML, JavaScript, Cloud (AWS), Web application development, React</t>
  </si>
  <si>
    <t>TG: @akiple</t>
  </si>
  <si>
    <t>Kosama</t>
  </si>
  <si>
    <t>Elias</t>
  </si>
  <si>
    <t>elias.kosama@aalto.fi</t>
  </si>
  <si>
    <t>Prefer weekdays during the day. Working 2-3 days a week, usually evenings and/or weekends. Prefer co-located meetings</t>
  </si>
  <si>
    <t xml:space="preserve">C, E, G, M, Q </t>
  </si>
  <si>
    <t>Scala, C/C++, SQL, Python, Git</t>
  </si>
  <si>
    <t>React/JS, Cloud, AI</t>
  </si>
  <si>
    <t>TG: @elipekil</t>
  </si>
  <si>
    <t>s61</t>
  </si>
  <si>
    <t>Kovalenko</t>
  </si>
  <si>
    <t>Egor</t>
  </si>
  <si>
    <t>egor.kovalenko@aalto.fi</t>
  </si>
  <si>
    <t>Almost every day is flexible, except for Wednesday. Thursday is the best option. Also available on weekends.</t>
  </si>
  <si>
    <t>C,G, F, K</t>
  </si>
  <si>
    <t>Scala, SQL, Java, some JS, C, html, CSS, Git, some Python, Playwright</t>
  </si>
  <si>
    <t>React, React Native, typescript, Spring  Boot, Docker</t>
  </si>
  <si>
    <t>TG: @Mof1sh</t>
  </si>
  <si>
    <t>Kurri</t>
  </si>
  <si>
    <t>Aino</t>
  </si>
  <si>
    <t>aino.kurri@aalto.fi</t>
  </si>
  <si>
    <t>pref not weekends, Monday after 16, Tuesday after 12, other days ok, pref co-located</t>
  </si>
  <si>
    <t>G, J, M, O, C</t>
  </si>
  <si>
    <t>Scala, SQL, JavaScript, Git, Python, Figma, HTML, CSS, React</t>
  </si>
  <si>
    <t>TG: @ainokurri</t>
  </si>
  <si>
    <t>Kuznetsov</t>
  </si>
  <si>
    <t>Denis</t>
  </si>
  <si>
    <t>denis.kuznetsov@aalto.fi</t>
  </si>
  <si>
    <t>Typescript (also JS), React, React Native (a bit), Scala, Node, Docker, C, Git, MongoDB, SQL, Playwright, Jest, GraphQL (a bit), CI/CD, Python (used couple years ago)</t>
  </si>
  <si>
    <t>ML and AI. Would like to learn mobile development on Swift or to improve my React Native skills, AWS</t>
  </si>
  <si>
    <t>TG: @Dereden</t>
  </si>
  <si>
    <t>Pernu</t>
  </si>
  <si>
    <t>Miki</t>
  </si>
  <si>
    <t>mikael.l.pernu@aalto.fi</t>
  </si>
  <si>
    <t>Preferably on Thursdays for any on-site stuff. Can't do evenings nor weekends. Remote work otherwise preferably.</t>
  </si>
  <si>
    <t>E, J, M, T, G</t>
  </si>
  <si>
    <t>Python (Pandas, Flask), JavaScript/TypeScript (React, Vue), SQL (PostgreSQL), git, Docker, Scala, HTML, CSS, Figma (UI design)</t>
  </si>
  <si>
    <t>Cloud (AWS, Azure), Redis, Kafka</t>
  </si>
  <si>
    <t>FIN, ENG, SWE</t>
  </si>
  <si>
    <t>TG: @mikipernu</t>
  </si>
  <si>
    <t>Roslöf</t>
  </si>
  <si>
    <t>Eli</t>
  </si>
  <si>
    <t>eli.roslof@aalto.fi</t>
  </si>
  <si>
    <t>Preferably Tue-Fri during "normal working hours", with some minor lecture limitations. Prefer co-located.</t>
  </si>
  <si>
    <t>J, O, G, M</t>
  </si>
  <si>
    <t>Scala, JavaScript (React, Node.js), SQL (PostgreSQL, MySQL), MongoDB, C/C++, Python, Git, Docker, HTML</t>
  </si>
  <si>
    <t>Typescript, Cloud, Security, Mobile development, (UX), open to pretty much any technologies</t>
  </si>
  <si>
    <t>TG: @Roslofe</t>
  </si>
  <si>
    <t>Jokila</t>
  </si>
  <si>
    <t>Jeremias</t>
  </si>
  <si>
    <t>jeremias.jokila@aalto.fi</t>
  </si>
  <si>
    <t>Preferably weekdays. Wednesday &amp; Thursday afternoons busy</t>
  </si>
  <si>
    <t>Q, T, E, I, P, J (maybe others)</t>
  </si>
  <si>
    <t>Javascript, React, SQL, NodeJS, MongoDB, Unity, C#, C/C++</t>
  </si>
  <si>
    <t>tg: @JeremiasJokila</t>
  </si>
  <si>
    <t>E.K. (team 6)</t>
  </si>
  <si>
    <t>Mon, weds and thurs fit the best, but I can be flexible. Prefer weekdays, but occasionally on weekends is okay too. Co-located and remote are both ok.</t>
  </si>
  <si>
    <t>G, L, Q, T</t>
  </si>
  <si>
    <t>Scala, Python, C, SQL, Git, R</t>
  </si>
  <si>
    <t>Cloud, Web development, security, new stuff in general</t>
  </si>
  <si>
    <t>Eränne</t>
  </si>
  <si>
    <t>Jani</t>
  </si>
  <si>
    <t>jani.eranne@aalto.fi</t>
  </si>
  <si>
    <t>pref remote or hybrid, any day of the week is ok</t>
  </si>
  <si>
    <t>T, Q, P, M, I, A</t>
  </si>
  <si>
    <t>Scala, C, Python,  Javascript, HTML, CSS, SQL, Git, SOQL, Apex</t>
  </si>
  <si>
    <t>Cloud, mobile</t>
  </si>
  <si>
    <t>TG: @JaniEranne</t>
  </si>
  <si>
    <t>Komu</t>
  </si>
  <si>
    <t>Venla</t>
  </si>
  <si>
    <t>venla.komu@aalto.fi</t>
  </si>
  <si>
    <t>Preferably not weekends or evenings. Preferably co-located. Some lecture limitations.</t>
  </si>
  <si>
    <t>E, G, M, Q, S</t>
  </si>
  <si>
    <t>Scala, SQL, MATLAB, Git, Linux, Tableau, some Python</t>
  </si>
  <si>
    <t>Cloud, AI, ML, Security, new programming languages</t>
  </si>
  <si>
    <t>TG: @venlakomu</t>
  </si>
  <si>
    <t>Li</t>
  </si>
  <si>
    <t>Bang</t>
  </si>
  <si>
    <t>bang.li@aalto.fi</t>
  </si>
  <si>
    <t>Preferably remote or hybrid, hours free except Wed</t>
  </si>
  <si>
    <t>K, N,R,J,P</t>
  </si>
  <si>
    <t>React, Node.js, Java, Python, MySQL,Scala,WEB3</t>
  </si>
  <si>
    <t>Web development, Security, AI Development</t>
  </si>
  <si>
    <t>TG: Bang Li</t>
  </si>
  <si>
    <t>6,7,8</t>
  </si>
  <si>
    <t>Pitkänen</t>
  </si>
  <si>
    <t>valtteri.m.pitkanen@aalto.fi</t>
  </si>
  <si>
    <t>Prefer co-located. Few lectures every now and then otherwise flexible schedule.</t>
  </si>
  <si>
    <t>B, Q, C, J, K, N</t>
  </si>
  <si>
    <t>Scala, Python, JavaScript, HTML, CSS, SQL, Figma</t>
  </si>
  <si>
    <r>
      <rPr>
        <rFont val="Arial"/>
        <sz val="8.0"/>
      </rPr>
      <t xml:space="preserve">AI/ML, Cloud(AWS, Azure), C, </t>
    </r>
    <r>
      <rPr>
        <rFont val="Arial"/>
        <i/>
        <sz val="8.0"/>
      </rPr>
      <t>open to all new Technologies</t>
    </r>
  </si>
  <si>
    <t>TG: @valtterimj</t>
  </si>
  <si>
    <t>Pulkkinen</t>
  </si>
  <si>
    <t>Leo</t>
  </si>
  <si>
    <t>leo.pulkkinen@aalto.fi</t>
  </si>
  <si>
    <t>Away on 6.10-10.10. Otherwise any time.</t>
  </si>
  <si>
    <t>E,G,J,K,O,Q,S</t>
  </si>
  <si>
    <t>Scala, JavaScript, HTML, C, SQL, Python</t>
  </si>
  <si>
    <t>TG: @Leopulkkinen</t>
  </si>
  <si>
    <t>Saari</t>
  </si>
  <si>
    <t>Eemeli</t>
  </si>
  <si>
    <t>eemeli.saari@aalto.fi</t>
  </si>
  <si>
    <t>Mondays 12-20, wednesdays 8-16, have work during weekends so can't then. co-located and remote are both fine</t>
  </si>
  <si>
    <t>Python, Scala, C/C++</t>
  </si>
  <si>
    <t>C#, unity(any game engine), 3D modeling, javascript, web developement</t>
  </si>
  <si>
    <t>TG: @Eememelei</t>
  </si>
  <si>
    <t>Vahvanen</t>
  </si>
  <si>
    <t>Eetu</t>
  </si>
  <si>
    <t>eetu.vahvanen@aalto.fi</t>
  </si>
  <si>
    <t>Pretty flexibly every day other than Mon or Thu. Hybrid works very well.</t>
  </si>
  <si>
    <t>E, I, M, N, R, T</t>
  </si>
  <si>
    <t>Scala, SQL, Python, C, C++, Javascript, Node, React, Git</t>
  </si>
  <si>
    <t>Cloud, security, improving on technologies I know, somewhat ready for anything new</t>
  </si>
  <si>
    <t>TG: @eetu_v</t>
  </si>
  <si>
    <t>Mannonen</t>
  </si>
  <si>
    <t>Samuli</t>
  </si>
  <si>
    <t>samuli.mannonen@aalto.fi</t>
  </si>
  <si>
    <t>Very flexible, but preferably during the day/afternoon. Happy to work co-located most of the time.</t>
  </si>
  <si>
    <t>Q, J, N, I, T, K, others</t>
  </si>
  <si>
    <t>JS, NodeJS, React, C/C++, Python, Scala, SQL</t>
  </si>
  <si>
    <t>Getting better at cloud technologies, although anything goes</t>
  </si>
  <si>
    <t>tg: @schmuli</t>
  </si>
  <si>
    <t>s53</t>
  </si>
  <si>
    <t>Ikonen</t>
  </si>
  <si>
    <t>Antti-Jussi</t>
  </si>
  <si>
    <t>antti-jussi.ikonen@aalto.fi</t>
  </si>
  <si>
    <t>After office hours, preferably co-located</t>
  </si>
  <si>
    <t>I, J, K, L, N, Q, T</t>
  </si>
  <si>
    <t>JS, TS, React, Node, SQL, MongoDB, Scala, Python, C, UiPath, Docker, Linux, Git</t>
  </si>
  <si>
    <t>Cloud and security</t>
  </si>
  <si>
    <t>Juvaste</t>
  </si>
  <si>
    <t>Sami</t>
  </si>
  <si>
    <t>sami.juvaste@aalto.fi</t>
  </si>
  <si>
    <t>Preferably afternoons, except for Wednesdays. No location limitations.</t>
  </si>
  <si>
    <t>J, N, K, Q, I</t>
  </si>
  <si>
    <t>JavaScript, Node, React, Python, PostgreSQL, Flask, Docker, Linux, Git, Scala</t>
  </si>
  <si>
    <t>TypeScript, Cloud services, security</t>
  </si>
  <si>
    <t>Keränen</t>
  </si>
  <si>
    <t>oskari.keranen@aalto.fi</t>
  </si>
  <si>
    <t>Wednesday or Friday, Monday before 14, Thursdays fine after 23.10.</t>
  </si>
  <si>
    <t>F, H, I, J, K, L, N, O, P, Q, S, T</t>
  </si>
  <si>
    <t>Scala, C, C++, .NET, C#, Python, JavaScript, Vue,js, SQL, Azure Cloud, Git, Atlassia platforms (BitBucket, Jira agile board etc.)</t>
  </si>
  <si>
    <t>AI, ML, full stack</t>
  </si>
  <si>
    <t>TG: @oskarike</t>
  </si>
  <si>
    <t>Kukkula</t>
  </si>
  <si>
    <t>Lasse</t>
  </si>
  <si>
    <t>lasse.kukkula@aalto.fi</t>
  </si>
  <si>
    <t>Basically anyday except Wednesday or friday(before 14)</t>
  </si>
  <si>
    <t>A,C,G,K,O,Q</t>
  </si>
  <si>
    <t>Scala, Python, SQL, C, git, html, some(react, js)</t>
  </si>
  <si>
    <t>ML, C++, more Web Development</t>
  </si>
  <si>
    <t>TG: @lassekukkula</t>
  </si>
  <si>
    <t>Palmunen</t>
  </si>
  <si>
    <t>Henri</t>
  </si>
  <si>
    <t>henri.palmunen@aalto.fi</t>
  </si>
  <si>
    <t>Flexible. Pref. co-located</t>
  </si>
  <si>
    <t>I, J, K, N, Q, R, T</t>
  </si>
  <si>
    <t>Scala, Python, SQL, Blue Prism, Git</t>
  </si>
  <si>
    <t>ML / AI, Web Development</t>
  </si>
  <si>
    <t>Perkkola</t>
  </si>
  <si>
    <t>Frans</t>
  </si>
  <si>
    <t>frans.perkkola@aalto.fi</t>
  </si>
  <si>
    <t>Scala, C/C++, Python, JS, NodeJS, Vanilla HTML and CSS, Linux, Git, SQL, MongoDB, Quantum computing and QML</t>
  </si>
  <si>
    <t>Cloud, Security, ML, Web in general. Open to everything</t>
  </si>
  <si>
    <t>Puscasu</t>
  </si>
  <si>
    <t>Victor</t>
  </si>
  <si>
    <t>victor.puscasu@aalto.fi</t>
  </si>
  <si>
    <t>Scala, Python, JS, React, NodeJS, PostgreSQL, MongoDB, Docker, Git</t>
  </si>
  <si>
    <t>Cloud services, Mobile development, Security. Open to all new technologies</t>
  </si>
  <si>
    <t>M.J. (team 8)</t>
  </si>
  <si>
    <t>Monday - Friday, around midday preferred but during working hours 9 - 17 is okay. Mostly remotely but depending on my work schedule I can also make it co-located.</t>
  </si>
  <si>
    <t>N, J, E, I (maybe some others)</t>
  </si>
  <si>
    <t>JavaScript, TypeScript, React, Redux, NodeJS, Express, Java, SQL, AWS, CI/CD, Git</t>
  </si>
  <si>
    <t>tg: @maenpaalla</t>
  </si>
  <si>
    <t>Aaltonen</t>
  </si>
  <si>
    <t>Aarne</t>
  </si>
  <si>
    <t>aarne.aaltonen@aalto.fi</t>
  </si>
  <si>
    <t>Scala, C, Python, Javascript, react, nodejs, SQL</t>
  </si>
  <si>
    <t>C++, cloud, ML &amp; data, docker, react native, typescript</t>
  </si>
  <si>
    <t>TG: @aarneaaltonen</t>
  </si>
  <si>
    <t>s69</t>
  </si>
  <si>
    <t>Alitalo</t>
  </si>
  <si>
    <t>Viivi</t>
  </si>
  <si>
    <t>viivi.alitalo@aalto.fi</t>
  </si>
  <si>
    <t>Monday, Tueasday 16-&gt;, Wednesday -&gt;14, Thursday, Friday -&gt;12 or 14-&gt;</t>
  </si>
  <si>
    <t>Scala, C, C++, Javascript/React, SQL, Python</t>
  </si>
  <si>
    <t>TG: viivial</t>
  </si>
  <si>
    <t>Hakimi</t>
  </si>
  <si>
    <t>Mohammad</t>
  </si>
  <si>
    <t>edris.hakimi@aalto.fi</t>
  </si>
  <si>
    <t>G, K, O, S, T</t>
  </si>
  <si>
    <t>Scala, C/C++, Python, PHP, JavaScript, Vue.js, Node,Js, MySQL, Git, Azure, Vagrant, Jenkis CI, Docker, HTML, CSS, Robot Process Automation (UIPath), PHPunit, ML</t>
  </si>
  <si>
    <t>AI, ML, Cloud, Security</t>
  </si>
  <si>
    <t>TG: @Edrishakimi</t>
  </si>
  <si>
    <t>Kivirikko</t>
  </si>
  <si>
    <t>Klaus</t>
  </si>
  <si>
    <t>klaus.kivirikko@aalto.fi</t>
  </si>
  <si>
    <t>Any weekday, preferrably co-located.</t>
  </si>
  <si>
    <t>P, A, N, M, K</t>
  </si>
  <si>
    <t>Python, C/C++, Scala, SQL, Git</t>
  </si>
  <si>
    <t>AI/ML technologies</t>
  </si>
  <si>
    <t>TG: @klauskivirikko, I have previous work experience programming in a large project with C and python.</t>
  </si>
  <si>
    <t>Lietsala</t>
  </si>
  <si>
    <t>Alex</t>
  </si>
  <si>
    <t>alex.lietsala@aalto.fi</t>
  </si>
  <si>
    <t>Almost everyday works, very flexible. Remote and onsite works!</t>
  </si>
  <si>
    <t>C/C++, Python, Scala, html, java, Git</t>
  </si>
  <si>
    <t>Cloud services, security, AI and Web Developement</t>
  </si>
  <si>
    <t>Fin/Eng</t>
  </si>
  <si>
    <t>TG: @alexlietsala</t>
  </si>
  <si>
    <t>Öhman</t>
  </si>
  <si>
    <t>samuli.ohman@aalto.fi</t>
  </si>
  <si>
    <t>Skondras</t>
  </si>
  <si>
    <t>Antonio</t>
  </si>
  <si>
    <t>antonio.skondras@aalto.fi</t>
  </si>
  <si>
    <t>Almost everyday works</t>
  </si>
  <si>
    <t>C/C++, Scala, JavaScript, React, MongoDB, PostgreSQL, NodeJS, Git, Java, Python/AI, Rust</t>
  </si>
  <si>
    <t>Cloud services, security, AI, ML and more about web development</t>
  </si>
  <si>
    <t>TG: @andokonda</t>
  </si>
  <si>
    <t>Matias</t>
  </si>
  <si>
    <t>matias.tarmo@aalto.fi</t>
  </si>
  <si>
    <t>Pref wed-fri</t>
  </si>
  <si>
    <t>I, J, K, Q, R, T</t>
  </si>
  <si>
    <t>Scala, Java, Python, C++,Javascript, SQL, Delphi, Git</t>
  </si>
  <si>
    <t>Cloud, AI/ML, Security</t>
  </si>
  <si>
    <t>TG: @matiastarmo</t>
  </si>
  <si>
    <t>Nevavuori</t>
  </si>
  <si>
    <t>Jussi</t>
  </si>
  <si>
    <t>jussi.nevavuori@aalto.fi</t>
  </si>
  <si>
    <t>Preferably afternoons (about 15 - 18), early morning (about 8-11), however I am very flexible with this. Co-located is preferred.</t>
  </si>
  <si>
    <t>D, E, H, I, J, M, O, T</t>
  </si>
  <si>
    <t>Full-stack web development, JavaScript, TypeScript, React, Vue, Svelte, Google Cloud, Git, Docker, SQL, NodeJS, CI/CD, Web design, UI / UX design</t>
  </si>
  <si>
    <t>LLM, React Native</t>
  </si>
  <si>
    <t>tg: @jussinevavuori (https://www.jussinevavuori.com)</t>
  </si>
  <si>
    <t>Fedotov</t>
  </si>
  <si>
    <t>stepan.fedotov@aalto.fi</t>
  </si>
  <si>
    <t>R, C, J, N, E</t>
  </si>
  <si>
    <t>PHP, JS/TS, Go, Python, Scala, Java, Lua, MySQL, PostgreSQL, Redis, Laravel, Kubernetes, Docker, Ansible, Terraform, CI/CD</t>
  </si>
  <si>
    <t>GraphQL</t>
  </si>
  <si>
    <t>TG: @TrixterTheTux</t>
  </si>
  <si>
    <t>4, 8, 9</t>
  </si>
  <si>
    <t>Hyvärinen</t>
  </si>
  <si>
    <t>Henrik</t>
  </si>
  <si>
    <t>henrik.hyvarinen@aalto.fi</t>
  </si>
  <si>
    <t>almost anytime of the week except wednesdays, prefer weekdays above weekends</t>
  </si>
  <si>
    <t>Scala, Git, C, C++, C#, Python, SQL</t>
  </si>
  <si>
    <t>TG: @Henriki2305</t>
  </si>
  <si>
    <t>s54</t>
  </si>
  <si>
    <t>Korpela</t>
  </si>
  <si>
    <t>Joonatan</t>
  </si>
  <si>
    <t>joonatan.korpela@aalto.fi</t>
  </si>
  <si>
    <t>Mondy or friday after 14, weekends, either on campus or online</t>
  </si>
  <si>
    <t>Java, Scala, TypeScript, C++, React, NextJS, NodeJS, ExpressJS, Sequelize, Prisma, Playwright, Docker, Kubernetes, OpenGL, Git, Linux, Ansible, Terraform, Jenkins, Gitlab CI, Keycloak, Jira, Confluence, Figma</t>
  </si>
  <si>
    <t>More webdev (Kafka, Camel, Redis, Vault, AWS, S3)</t>
  </si>
  <si>
    <t>FIN / ENG / SWE</t>
  </si>
  <si>
    <t>TG: @joonatan_aatos</t>
  </si>
  <si>
    <t>Oksanen</t>
  </si>
  <si>
    <t>(Juho) Eemeli</t>
  </si>
  <si>
    <t>eemeli.oksanen@aalto.fi</t>
  </si>
  <si>
    <t>general office hours, preferring co-located</t>
  </si>
  <si>
    <t>Scala, Python, C/C++, JS, TS, R, NodeJS, React, Docker, Linux, Git, SQL, cloud stuff, Apache Airflow, ExpressJS</t>
  </si>
  <si>
    <t>TG: eemelioksanen</t>
  </si>
  <si>
    <t>Pekkanen</t>
  </si>
  <si>
    <t>antti.o.pekkanen@aalto.fi</t>
  </si>
  <si>
    <t>Mon-Tue &amp; Thu-Fri, co-located preferred</t>
  </si>
  <si>
    <t>F, O, G, K, N</t>
  </si>
  <si>
    <t>Scala, Python, C, C++, Java, JavaScript, SQL, Git, Linux</t>
  </si>
  <si>
    <t>Web, mobile, ML</t>
  </si>
  <si>
    <t>TG: @anapekkanen</t>
  </si>
  <si>
    <t>9, 2, 8, 18, 5</t>
  </si>
  <si>
    <t>Puhakka</t>
  </si>
  <si>
    <t>Noora</t>
  </si>
  <si>
    <t>noora.puhakka@aalto.fi</t>
  </si>
  <si>
    <t>Scala, Python, C, JavaScript, TypeScript, React, NodeJS, Git, SQL, HTML, CSS</t>
  </si>
  <si>
    <t>TG: norppaaaa</t>
  </si>
  <si>
    <t>Yli-Salomäki</t>
  </si>
  <si>
    <t>samuli.yli-salomaki@aalto.fi</t>
  </si>
  <si>
    <t>general office hours, preferably co-located</t>
  </si>
  <si>
    <t>Scala, Python, C, C++, JavaScript, Deno, React, SQL, Git, HTML, CSS, REST API</t>
  </si>
  <si>
    <t>TS, security, cloud</t>
  </si>
  <si>
    <t>TG: YliSamuli</t>
  </si>
  <si>
    <t>Zitting</t>
  </si>
  <si>
    <t>Suvi</t>
  </si>
  <si>
    <t>suviiidasofia.zitting@aalto.fi</t>
  </si>
  <si>
    <t>general office hours, preferably co-located on campus</t>
  </si>
  <si>
    <t>Scala, C/C++, Java, Python, Flutter/Dart, JavaScript, Deno, SQL, PostgreSQL, Git, Linux, Docker, Figma, HTML, CSS</t>
  </si>
  <si>
    <t xml:space="preserve"> </t>
  </si>
  <si>
    <t>TG: suvi_z</t>
  </si>
  <si>
    <t>hao.5.nguyen@aalto.fi</t>
  </si>
  <si>
    <t>I prefer working online. Wednesday is preferable but time can be flexible. Depending on team preferences, it's possible to arrange time to work together physically (e.g. bi-weekly or monthly)</t>
  </si>
  <si>
    <t xml:space="preserve">C#, .NET Core, Angular, React, Redux, TypeScript, MS SQL, Redis, RabbitMQ, Entity Framework, Azure </t>
  </si>
  <si>
    <t xml:space="preserve">I'm happy to learn any new technology </t>
  </si>
  <si>
    <t>TG: @haonguyen33</t>
  </si>
  <si>
    <t>s59</t>
  </si>
  <si>
    <t>Aro</t>
  </si>
  <si>
    <t>Nina</t>
  </si>
  <si>
    <t>nina.aro@aalto.fi</t>
  </si>
  <si>
    <t>Pref remote, anytime</t>
  </si>
  <si>
    <t>T L K J E G</t>
  </si>
  <si>
    <t>Scala, Javascript, Docker, Python (+pytorch), C, SQL, HTML, CSS</t>
  </si>
  <si>
    <t>TG @nianin</t>
  </si>
  <si>
    <t>Björk</t>
  </si>
  <si>
    <t>joonas.bjork@aalto.fi</t>
  </si>
  <si>
    <t>No weekday preference, I have a lot of lectures. Especially on wednesdays I'm booked for the entire day.</t>
  </si>
  <si>
    <t>A, H, I, K, L, O, P, Q, R, T</t>
  </si>
  <si>
    <t>Scala, JavaScript, Python/ML, C, C++, QT, R, Rust, bash, WASM/WASI, SQL, git, React, Docker, MongoDB, transfer protocols, IoT data, currently studying cloud software and systems</t>
  </si>
  <si>
    <t>Cloud, Kubernetes/Container orchestration, CI/CD, TDD, security, low level, kafka Go</t>
  </si>
  <si>
    <t>TG: @JoonasB</t>
  </si>
  <si>
    <t>Björmans</t>
  </si>
  <si>
    <t>Erika</t>
  </si>
  <si>
    <t>erika.bjormans@aalto.fi</t>
  </si>
  <si>
    <t>Preferably Mon-Fri and co-located</t>
  </si>
  <si>
    <t>Scala, C, Java, Python, SQL, some UI/UX design</t>
  </si>
  <si>
    <t>web development, more UI/UX, front end stuff</t>
  </si>
  <si>
    <t>TG: @erikabjormans</t>
  </si>
  <si>
    <t>5,10</t>
  </si>
  <si>
    <t>Elovaara</t>
  </si>
  <si>
    <t>Sofia</t>
  </si>
  <si>
    <t>sofia.elovaara@aalto.fi</t>
  </si>
  <si>
    <t>pref mon-wed "normal working hours" (some lecture limitations during days), other days also maybe possible, both meeting ways okay</t>
  </si>
  <si>
    <t>I, N, O, S</t>
  </si>
  <si>
    <t>Scala, C, Python, HTML, CSS, JavaScript, SQL, Git</t>
  </si>
  <si>
    <t>Kauriinvaha</t>
  </si>
  <si>
    <t>Kaarlo</t>
  </si>
  <si>
    <t>kaarlo.kauriinvaha@aalto.fi</t>
  </si>
  <si>
    <t>mon 12 - 14, tue 12-14, wed before 16, thu before 12 or after 16, fri before 12 or after 16, weekends also work</t>
  </si>
  <si>
    <t>C/C++, react (next.js), SQL, Linux, Docker, scala, flutter, ansible, git, networks</t>
  </si>
  <si>
    <t>cloud, kubernetes, ci/cd</t>
  </si>
  <si>
    <t>TG: @k_a_k_e_e</t>
  </si>
  <si>
    <t>Nappa</t>
  </si>
  <si>
    <t>Tuomo</t>
  </si>
  <si>
    <t>tuomo.nappa@aalto.fi</t>
  </si>
  <si>
    <t>K, L, N, Q, R, T</t>
  </si>
  <si>
    <t>Scala, Python, C/C++, Git, Sql, JavaScript, Html, CSS, React, Flutter, Solid Works, YAML, Qt</t>
  </si>
  <si>
    <t>Go, CI/CD, Security, Cloud, ML</t>
  </si>
  <si>
    <t>TG: @tuomon</t>
  </si>
  <si>
    <t>Nguyen Xuan</t>
  </si>
  <si>
    <t>Binh</t>
  </si>
  <si>
    <t>binh.nguyen@aalto.fi</t>
  </si>
  <si>
    <t>Remote or onsite either is okay. I'd highly prefer weekends (All Saturday and Sunday every time is okay to me). 
8-12 Tuesday and afternoon Tue, Thu, Friday 14-20 is also okay. I'm quite flexible, if you assign me a time I will try to work around that</t>
  </si>
  <si>
    <t>L, F, H, S, A, Q, T</t>
  </si>
  <si>
    <t xml:space="preserve">Python, git, Pytorch, R, Tensorflow, React, Javascript, PostgreSQL, MySQL, Scala, a little AWS, C/C++
Mechanical engineering: CreoPTC, AutoCAD, Abaqus, Material selection </t>
  </si>
  <si>
    <t xml:space="preserve">mechanical/civil engineering in industry, Cloud service, AI, ML, C#, cloud, </t>
  </si>
  <si>
    <t>TG: @springnuance</t>
  </si>
  <si>
    <t>Tarkiainen</t>
  </si>
  <si>
    <t>Heidi</t>
  </si>
  <si>
    <t>heidi.tarkiainen@aalto.fi</t>
  </si>
  <si>
    <t>In September weekends and weekdays outside of 8-16. After that weekdays excluding monday and part of tuesday. Prefer co-located.</t>
  </si>
  <si>
    <t>O, Q, E, J, C</t>
  </si>
  <si>
    <t>Scala, Javascipt/React, Elm, Node.js, SQL, C, Cypress, Git</t>
  </si>
  <si>
    <t>Web, mobile, cloud</t>
  </si>
  <si>
    <t>Eng, Fin</t>
  </si>
  <si>
    <t>TG: @heiditarkiainen</t>
  </si>
  <si>
    <t>5,  10, ...</t>
  </si>
  <si>
    <t>Valkama</t>
  </si>
  <si>
    <t>Esa</t>
  </si>
  <si>
    <t>esa.valkama@aalto.fi</t>
  </si>
  <si>
    <t>Worktimes preferably from 9-17. Can't work on Tuesdays as I have actual work. Open to both remote and face to face work, though for the larger Scrum events like Sprint planning etc. I'd say it's better to be face to face.</t>
  </si>
  <si>
    <t>JavaScript, TypeScript, React, Scala, Python, SQL</t>
  </si>
  <si>
    <t>TG: @EsaJV</t>
  </si>
  <si>
    <t>Chakhovich</t>
  </si>
  <si>
    <t>anton.chakhovich@aalto.fi</t>
  </si>
  <si>
    <t>Prefer afternoons, except Tuesdays, Saturdays ok (prefer hybrid)</t>
  </si>
  <si>
    <t>G, I, M, S</t>
  </si>
  <si>
    <t>Scala, C, JavaScript, SQL, git</t>
  </si>
  <si>
    <t>Cloud, web development</t>
  </si>
  <si>
    <t>TG: @AntonChakhovich</t>
  </si>
  <si>
    <t>14, 8, 11</t>
  </si>
  <si>
    <t>Helminen</t>
  </si>
  <si>
    <t>Nuutti</t>
  </si>
  <si>
    <t>nuutti.helminen@aalto.fi</t>
  </si>
  <si>
    <t>No weekends</t>
  </si>
  <si>
    <t>D, E, G, I, L, M, O, P, R, S, T</t>
  </si>
  <si>
    <t>Java (Swing), Scala, C, C++, C#, JavaScript, CSS, PostgreSQL, Git</t>
  </si>
  <si>
    <t>Rust, Web development, Go, Willing to try new stuff</t>
  </si>
  <si>
    <t>TG: @nhelminen</t>
  </si>
  <si>
    <t>S62</t>
  </si>
  <si>
    <t>Hintsala</t>
  </si>
  <si>
    <t>Jaakko</t>
  </si>
  <si>
    <t>jaakko.hintsala@aalto.fi</t>
  </si>
  <si>
    <t>Weekends anytime ok, no wednesdays, other days preferably on the evening or afternoon</t>
  </si>
  <si>
    <t>E, D, G, I, J, M, N, O, R</t>
  </si>
  <si>
    <t>Linux, Java, Scala, C/C++, Git, Spring, Vaadin, HTML, CSS, mariadb</t>
  </si>
  <si>
    <t>Rust, Cloud, More web development</t>
  </si>
  <si>
    <t>TG: @Jaakko_H</t>
  </si>
  <si>
    <t>s52</t>
  </si>
  <si>
    <t>Koponen</t>
  </si>
  <si>
    <t>Ruupert</t>
  </si>
  <si>
    <t>ruupert.koponen@aalto.fi</t>
  </si>
  <si>
    <t xml:space="preserve">Monday 10-&gt;, Tuesday 11-14, Thursday 10-&gt;, Friday 16-&gt;. Preferably co-located. </t>
  </si>
  <si>
    <t>I, J, M, N, T</t>
  </si>
  <si>
    <t>React, JavaScript/TypeScript, Flutter, Scala, (Rust), SQL, git, Docker, Linux</t>
  </si>
  <si>
    <t>Cloud stuff, AI</t>
  </si>
  <si>
    <t>tg: @ruupertk</t>
  </si>
  <si>
    <t>Korhonen</t>
  </si>
  <si>
    <t>Patrick</t>
  </si>
  <si>
    <t>patrick.korhonen@aalto.fi</t>
  </si>
  <si>
    <t xml:space="preserve">Preferably co-located. I have work twice a week and available when not at work  </t>
  </si>
  <si>
    <t>J, M, N, T</t>
  </si>
  <si>
    <t>JavaScript, Scala, React, SQL, Docker, git, HTML, Deno</t>
  </si>
  <si>
    <t>AI, C#, More fullstack, Cloud (Azure or AWS)</t>
  </si>
  <si>
    <t>tg: @Pate_k</t>
  </si>
  <si>
    <t>Nikoskinen</t>
  </si>
  <si>
    <t>Petrus</t>
  </si>
  <si>
    <t>petrus.nikoskinen@aalto.fi</t>
  </si>
  <si>
    <t>Flexible, especially if remote (which is my preference). Weekends OK. Wednesdays and Fridays are booked for 14:15-16:00 and 12:15-14:00 respectively, but any other time slots can be made work.</t>
  </si>
  <si>
    <t>C/C++, Scala, HTML, CSS, JavaScript, Git, Docker, SQL, R</t>
  </si>
  <si>
    <t>Interested in picking up some C#, Unity, and web development technologies in the near future alongside improving those I already listed, but open to everything!</t>
  </si>
  <si>
    <t>TG: @nnikopet</t>
  </si>
  <si>
    <t>Niskanen</t>
  </si>
  <si>
    <t>Maksim</t>
  </si>
  <si>
    <t>maksim.niskanen@aalto.fi</t>
  </si>
  <si>
    <t>Prefer co-located work. Working half a week but flexibly, Sat fine if needed.</t>
  </si>
  <si>
    <t>A, G, I, M, N, Q, T</t>
  </si>
  <si>
    <t>React, TypeScript, JS, Python, Scala, C/C++, C#, SQL, git</t>
  </si>
  <si>
    <t>ML, cloud, mobile app, architecture, golang (was mentioned), not picky</t>
  </si>
  <si>
    <t>tg: @masiini</t>
  </si>
  <si>
    <t>Salmela</t>
  </si>
  <si>
    <t>Santeri</t>
  </si>
  <si>
    <t>santeri.v.salmela@aalto.fi</t>
  </si>
  <si>
    <t>H,I,K,M,N,Q</t>
  </si>
  <si>
    <t>TG: @VeikkaS</t>
  </si>
  <si>
    <t>Puttonen</t>
  </si>
  <si>
    <t>Aleksi</t>
  </si>
  <si>
    <t>aleksi.puttonen@aalto.fi</t>
  </si>
  <si>
    <t>From October onwards, I would say that afternoons (16 -&gt;) because of full time job. However, exact times = TBD. During September, no restrictions. Remote and co-located are both fine</t>
  </si>
  <si>
    <t>J, N, Q, T, E, P</t>
  </si>
  <si>
    <t>Full-stack web development (Typescript, React, Vue3, Python, FastAPI), cloud development (AWS, AWS CDK), some integration work done with payment systems</t>
  </si>
  <si>
    <t>tg: @aleksi_puttonen (https://www.linkedin.com/in/aleksi-puttonen/)</t>
  </si>
  <si>
    <t>s60</t>
  </si>
  <si>
    <t>Hadaya</t>
  </si>
  <si>
    <t>Benjamin</t>
  </si>
  <si>
    <t>benjamin.hadaya@aalto.fi</t>
  </si>
  <si>
    <t>Preferably afternoons, no time on Wednesdays. Maybe also weekends. No location limitations.</t>
  </si>
  <si>
    <t>Python, Scala, React, JavaScript, HTML, CSS, SQL, Git</t>
  </si>
  <si>
    <t>TG: @Benjaminhadaya</t>
  </si>
  <si>
    <t>S60</t>
  </si>
  <si>
    <t>Isojärvi</t>
  </si>
  <si>
    <t>Kaapo</t>
  </si>
  <si>
    <t>kaapo.isojarvi@aalto.fi</t>
  </si>
  <si>
    <t>flexible</t>
  </si>
  <si>
    <t>Q, R, T, I, N</t>
  </si>
  <si>
    <t>Scala, C/C++/C#, React, SQL, .NET, Git, SVN, CSS, HTML, Python</t>
  </si>
  <si>
    <t>TG: @Kaapoisojarvi</t>
  </si>
  <si>
    <t>s70</t>
  </si>
  <si>
    <t>Jääheimo</t>
  </si>
  <si>
    <t>Vilma</t>
  </si>
  <si>
    <t>vilma.jaaheimo@aalto.fi</t>
  </si>
  <si>
    <t>Preferably Mon-Fri after 16, weekends are also fine. No location limitations.</t>
  </si>
  <si>
    <t>Scala, Java, C, Python, SQL, HTML, CSS, JavaScript</t>
  </si>
  <si>
    <t>FIN, ENG.</t>
  </si>
  <si>
    <t>TG: @vilmajaaheimo</t>
  </si>
  <si>
    <t>Kärkkäinen</t>
  </si>
  <si>
    <t>Eemi</t>
  </si>
  <si>
    <t>eemi.karkkainen@aalto.fi</t>
  </si>
  <si>
    <t>H, I, J, K, Q</t>
  </si>
  <si>
    <t>Kokko</t>
  </si>
  <si>
    <t>Juho</t>
  </si>
  <si>
    <t>juho.s.kokko@aalto.fi</t>
  </si>
  <si>
    <t>Pref not wednesday</t>
  </si>
  <si>
    <t>H, I, K, Q, R</t>
  </si>
  <si>
    <t xml:space="preserve">Scala, Python, C/C++, React, Node, JavaScript, Pytorch, Git, SQL, NoSQL, linux, </t>
  </si>
  <si>
    <t>Cloud, AI, Security, Spark</t>
  </si>
  <si>
    <t>TG: @juhkkko</t>
  </si>
  <si>
    <t>Leppänen</t>
  </si>
  <si>
    <t>Aapo</t>
  </si>
  <si>
    <t>aapo.leppanen@aalto.fi</t>
  </si>
  <si>
    <t>pref after 16.00, but flexible</t>
  </si>
  <si>
    <t>I, K, J, Q, H</t>
  </si>
  <si>
    <t>Scala, Typescript, C/C++, Python, React, Node, SQL, NextJS, Docker, GCloud, Pytorch, Git, MongoDB</t>
  </si>
  <si>
    <t>Cloud (AWS), security, AI, Rust, Go</t>
  </si>
  <si>
    <t>TG: @aapoleppanen</t>
  </si>
  <si>
    <t>Rouhesmaa</t>
  </si>
  <si>
    <t>henrik.rouhesmaa@aalto.fi</t>
  </si>
  <si>
    <t>Preferably Mon-Fri after 16, but my schedule is rather flexible (I work part-time 2 days per week). Weekends are also fine for me. No location limitations.</t>
  </si>
  <si>
    <t>C, E, I, L, M, O, P, S, T</t>
  </si>
  <si>
    <t>Scala, .NET (VB/C#), C, Git, SQL, UiPath, Azure, Microsoft Power Platform, some Python</t>
  </si>
  <si>
    <t>AI/ML, Web Development, Security; I am open to learn any technology</t>
  </si>
  <si>
    <t>FIN, ENG, FRA</t>
  </si>
  <si>
    <t xml:space="preserve">TG: @henrikrouhesmaa </t>
  </si>
  <si>
    <t>In order of preference: 12, 7, 17, 9,</t>
  </si>
  <si>
    <t>van der Helm</t>
  </si>
  <si>
    <t>Laurens</t>
  </si>
  <si>
    <t>laurens.vanderhelm@aalto.fi</t>
  </si>
  <si>
    <t>Tue, Wed, Fri, weekends if necessary (hybrid)</t>
  </si>
  <si>
    <t>I, Q, K, P, N</t>
  </si>
  <si>
    <t>.NET (VB/C#), JavaScript, React, Node.js, REST api, SQL, NoSQL, Scala, Python, C, Git, Docker</t>
  </si>
  <si>
    <t>Cloud, AI/ML, Mobile, Security</t>
  </si>
  <si>
    <t>TG: @Laremies</t>
  </si>
  <si>
    <t>Rotko</t>
  </si>
  <si>
    <t>Samu</t>
  </si>
  <si>
    <t>samu.rotko@aalto.fi</t>
  </si>
  <si>
    <t>flexible, prefer remote or hybrid</t>
  </si>
  <si>
    <t>javascript, typescript, node, react, mongo, docker, C#, C++</t>
  </si>
  <si>
    <t>tg @samurotko</t>
  </si>
  <si>
    <t>Uusikivi</t>
  </si>
  <si>
    <t>joonas.uusikivi@aalto.fi</t>
  </si>
  <si>
    <t>Flexible schedule, no location preference.</t>
  </si>
  <si>
    <t>C/C++, C#, JavaScript (Node.js + React), Scala, Python, R, Git, Docker</t>
  </si>
  <si>
    <t>tg: @jokru</t>
  </si>
  <si>
    <t>s57</t>
  </si>
  <si>
    <t>Granström</t>
  </si>
  <si>
    <t>Daniel</t>
  </si>
  <si>
    <t>daniel.granstrom@aalto.fi</t>
  </si>
  <si>
    <t>Availble Mon-Fri 8.00- 17.00. I prefer working face to face.</t>
  </si>
  <si>
    <t>Scala, C, C++, Javascript, Haskell, SQL</t>
  </si>
  <si>
    <t>Anything backend</t>
  </si>
  <si>
    <t>tg: @papa_grono</t>
  </si>
  <si>
    <t>Karihtala</t>
  </si>
  <si>
    <t>Luukas</t>
  </si>
  <si>
    <t>luukas.karihtala@aalto.fi</t>
  </si>
  <si>
    <t>mon: 8-12, 14-20; tue: 8-14, 16-20; wed: all day; thu: 8-14, 17-20; fri: all day; location: no preference</t>
  </si>
  <si>
    <t>D, G, I, M, Q</t>
  </si>
  <si>
    <t xml:space="preserve">scala, C, C++, C#, html/css/js/ts, angular, sql, git </t>
  </si>
  <si>
    <t>Cloud</t>
  </si>
  <si>
    <t>tg: @LKarimies</t>
  </si>
  <si>
    <t>Koivumaa</t>
  </si>
  <si>
    <t>Severi</t>
  </si>
  <si>
    <t>severi.koivumaa@aalto.fi</t>
  </si>
  <si>
    <t>Monday before 13.00,  Tuesday after 13.00, Wednesdays after 19.00, Thursday at any time and Friday at any time. Weekends are also fine. No location limitations</t>
  </si>
  <si>
    <t>P, M, O, T, G, J</t>
  </si>
  <si>
    <t>Scala, Python, C++, JavaScript, Git, SQL, Docker, HTML, CSS</t>
  </si>
  <si>
    <t>Node, React, Angluar, AI, ML, Cloud, Mobile, Unity</t>
  </si>
  <si>
    <t>TG: @SeveriKoivumaa</t>
  </si>
  <si>
    <t>Mäntymaa</t>
  </si>
  <si>
    <t>Jooel</t>
  </si>
  <si>
    <t>jooel.1.mantymaa@aalto.fi</t>
  </si>
  <si>
    <t>Mon: 18-20, Wed: 9-14, Thu: 9-19, Friday 9-12 and 14-17. Preferably hybrid or remote work</t>
  </si>
  <si>
    <t>K, O, J, C, N, G</t>
  </si>
  <si>
    <t>Scala, Java, SQL, JS, C++, Delphi, React, Node.js, HTML, CSS, Git, Python</t>
  </si>
  <si>
    <t>more Full stack, Security, Rust, ML</t>
  </si>
  <si>
    <t>TG: @mjooel</t>
  </si>
  <si>
    <t>P.E. (team 13)</t>
  </si>
  <si>
    <t>any weekday, might sometimes have lectures but not that often. Prefer to work co-located at least sometimes</t>
  </si>
  <si>
    <t>P, I (other options are ok too)</t>
  </si>
  <si>
    <t>Scala, python, javascript</t>
  </si>
  <si>
    <t>Something related to web development</t>
  </si>
  <si>
    <t>FIN, ENG (FI preferred)</t>
  </si>
  <si>
    <t>Prami</t>
  </si>
  <si>
    <t>Ville</t>
  </si>
  <si>
    <t>ville.prami@aalto.fi</t>
  </si>
  <si>
    <t xml:space="preserve">Prefer remote. Mon-Wed 8-12, weekends any time (prefer mornings). </t>
  </si>
  <si>
    <t xml:space="preserve">E, G, I, J, M, O, Q, T </t>
  </si>
  <si>
    <t>TypeScript, JavaScript, HTML, CSS, Scala, Python, C++, React, React Native, Node.js, TailwindCSS, Express.js, Prisma, MongoDB, PostgreSQL, Git</t>
  </si>
  <si>
    <t>Web, AWS, C#</t>
  </si>
  <si>
    <t>TG: @Villeprami</t>
  </si>
  <si>
    <t>Sointula</t>
  </si>
  <si>
    <t>Ray</t>
  </si>
  <si>
    <t>ray.sointula@aalto.fi</t>
  </si>
  <si>
    <t xml:space="preserve">Available: Mon, Wed, Fri: all day; Tue: 10 - 14, 16 -; Thu: 8 - 14, 16 -.  No location limitations. </t>
  </si>
  <si>
    <t xml:space="preserve">P, I, Q, R, D, G </t>
  </si>
  <si>
    <t>Scala, Python, C/C++, SQL, git</t>
  </si>
  <si>
    <t>AI, ML, Cloud, HTML/CSS/JS/TS</t>
  </si>
  <si>
    <t>tg: @RaySointula</t>
  </si>
  <si>
    <t>Saj</t>
  </si>
  <si>
    <t>Sneha</t>
  </si>
  <si>
    <t>sneha.saj@aalto.fi</t>
  </si>
  <si>
    <t xml:space="preserve">co-located - 1-2 hours once/twice a week. Rest remote or what is comfortable for the team. </t>
  </si>
  <si>
    <t>React Js, Flutter, C++, Python, Javascript, Node, Azure Services, Django, Git, Sql, Docker, React Native, basic LLMs</t>
  </si>
  <si>
    <t>Fine tuning large language models, security, improve mobile dev tools</t>
  </si>
  <si>
    <t>tg: @snehasaj</t>
  </si>
  <si>
    <t>Jee</t>
  </si>
  <si>
    <t>(Pui) Sum</t>
  </si>
  <si>
    <t>sum.jee@aalto.fi</t>
  </si>
  <si>
    <t>Mon &amp; Tue &amp; Thu afternoon + whole Friday, No location limitations</t>
  </si>
  <si>
    <t>A, C, G, K, Q, S</t>
  </si>
  <si>
    <t>Scala, SQL, C, git</t>
  </si>
  <si>
    <t>mobile, front-end stuff</t>
  </si>
  <si>
    <t>TG: @JeeSu5</t>
  </si>
  <si>
    <t>s98</t>
  </si>
  <si>
    <t>Kokkoniemi</t>
  </si>
  <si>
    <t>Hilma</t>
  </si>
  <si>
    <t>hilma.kokkoniemi@aalto.fi</t>
  </si>
  <si>
    <t>I prefer co-located working but hybrid is possible too. Mon: 12-20, Tue: 8-12 or 14-18, Thu: 8-12, 16-20, Fri: 8-20, weekends also possible.</t>
  </si>
  <si>
    <t>S, M, O, E</t>
  </si>
  <si>
    <t>Scala, JS, TS, Python, C, React, Angular, SQL, Git, Mendix/low-code</t>
  </si>
  <si>
    <t>Flutter, UI/UX design, architecture, software modelling and design, software development (any new technology is welcomed)</t>
  </si>
  <si>
    <t>TG: @hilmakokkoniemi</t>
  </si>
  <si>
    <t>Lim</t>
  </si>
  <si>
    <t>Gyeha</t>
  </si>
  <si>
    <t>gyeha.lim@aalto.fi</t>
  </si>
  <si>
    <t>Pref not Wednesday</t>
  </si>
  <si>
    <t>J, R, G, C, N</t>
  </si>
  <si>
    <t>Java, Spring, Spring Boot, C, Python, SQL, Docker, Git, Java Script</t>
  </si>
  <si>
    <t>Cloud(AWS or AZURE), Security, Go</t>
  </si>
  <si>
    <t>Eng</t>
  </si>
  <si>
    <t>Oksa</t>
  </si>
  <si>
    <t>Tuomas</t>
  </si>
  <si>
    <t>tuomas.oksa@aalto.fi</t>
  </si>
  <si>
    <t>Pref remote. Available on early mornings (8:00-9:00) or later in the evening (after 17:00). Monday - Sunday available.</t>
  </si>
  <si>
    <t>T,S,R,Q,L</t>
  </si>
  <si>
    <t>Scala, python, sql, git, small amount of javascript / typescript</t>
  </si>
  <si>
    <t>TG: @tumeoxa</t>
  </si>
  <si>
    <t>Olkkonen</t>
  </si>
  <si>
    <t>Riku</t>
  </si>
  <si>
    <t>riku.olkkonen@aalto.fi</t>
  </si>
  <si>
    <t>Python, Javascript, Typescript, React, Git, SQL</t>
  </si>
  <si>
    <t>Flutter</t>
  </si>
  <si>
    <t>TG @rikuolkkonen</t>
  </si>
  <si>
    <t>Pirinen</t>
  </si>
  <si>
    <t>Kalle</t>
  </si>
  <si>
    <t>kalle.pirinen@aalto.fi</t>
  </si>
  <si>
    <t>Preferably Mon-Fri evening from 1630 onwards. Sat afternoon also if needed. No location limitations.</t>
  </si>
  <si>
    <t>C, E, G, O, S</t>
  </si>
  <si>
    <t>Python, JavaScript, SQL, Scala, Docker, PostgreSQL</t>
  </si>
  <si>
    <t>Cloud, mobile, AI/ML UI design, but happy with everything</t>
  </si>
  <si>
    <t>TG: @Calsa</t>
  </si>
  <si>
    <t>Ruotsalainen</t>
  </si>
  <si>
    <t>Nanna</t>
  </si>
  <si>
    <t>nanna.ruotsalainen@aalto.fi</t>
  </si>
  <si>
    <t>Mon-Fri flexible with some lecture limitations. Can also work on weekends. Preferably co-located or hybrid.</t>
  </si>
  <si>
    <t>A, I, L, N, O, S</t>
  </si>
  <si>
    <t>Scala, Python, JavaScript, C/C++, PostgreSQL, Docker, Git, HTML, Blender, some Unity</t>
  </si>
  <si>
    <t>TypeScript, Flutter, Cloud, React, open to all new technologies</t>
  </si>
  <si>
    <t>TG: @nannaruotsalainen</t>
  </si>
  <si>
    <t>Storbjörk</t>
  </si>
  <si>
    <t>Sara</t>
  </si>
  <si>
    <t>sara.storbjork@aalto.fi</t>
  </si>
  <si>
    <t xml:space="preserve">Mon-Fri office hours preferrably (except Fri 12 -14). No location limitations. </t>
  </si>
  <si>
    <t>Scala, Python, Javascript/React, C, SQL, git</t>
  </si>
  <si>
    <t>Cloud services, more databases</t>
  </si>
  <si>
    <t>ENG, SWE, FIN</t>
  </si>
  <si>
    <t>TG: @krabbsar</t>
  </si>
  <si>
    <t>Salo</t>
  </si>
  <si>
    <t>Niilo</t>
  </si>
  <si>
    <t>niilo.salo@aalto.fi</t>
  </si>
  <si>
    <t>Mon, Tue, Fri preferred. Co-located preferred.</t>
  </si>
  <si>
    <t>Git, Scala/Java, Python, JavaScript/TypeScript, C/C++, Lua, React &amp; Node, Docker, FastAPI, SQL</t>
  </si>
  <si>
    <t>Anything goes!</t>
  </si>
  <si>
    <t>tg: @nimimer</t>
  </si>
  <si>
    <t>Yang</t>
  </si>
  <si>
    <t>Ruijing</t>
  </si>
  <si>
    <t>ruijing.yang@aalto.fi</t>
  </si>
  <si>
    <t>Preferrable meeting in the afternoon, e.g. 15-16 (Sep-Nov), or 17-19 from December on</t>
  </si>
  <si>
    <t>Python, Pytorch, Tensorflow, Git, SQL, Linux, GCP, Docker, FastAPI, Computer Vision (CV), NLP, GANs, stable diffusion, ML, AI</t>
  </si>
  <si>
    <t>Go, Kubernetes (Kubeflow), Javascript, Scala etc. Open to new tech</t>
  </si>
  <si>
    <t>tg: @Ruijing</t>
  </si>
  <si>
    <t>H.T. (team 15)</t>
  </si>
  <si>
    <t>Any time is possible except monday to wednesday mornings</t>
  </si>
  <si>
    <t>J, K, M, P, Q</t>
  </si>
  <si>
    <t>Scala, Python, C/C++, JavaScript, SQL, Git, Docker</t>
  </si>
  <si>
    <t>AI, ML, Cloud, C#</t>
  </si>
  <si>
    <t>s99</t>
  </si>
  <si>
    <t>Iivonen</t>
  </si>
  <si>
    <t>niko.iivonen@aalto.fi</t>
  </si>
  <si>
    <t>Any day except monday</t>
  </si>
  <si>
    <t>K, L, Q</t>
  </si>
  <si>
    <t>Python, Scala, SQL, basics in JavaScript</t>
  </si>
  <si>
    <t>ML</t>
  </si>
  <si>
    <t>tg: @nikoiivonen</t>
  </si>
  <si>
    <t>Lenander</t>
  </si>
  <si>
    <t>Mikael</t>
  </si>
  <si>
    <t>mikael.lenander@aalto.fi</t>
  </si>
  <si>
    <t>Any day except saturday</t>
  </si>
  <si>
    <t>K, N, Q, R</t>
  </si>
  <si>
    <t>Python, JavaScript, Scala, React, SQL</t>
  </si>
  <si>
    <t>Nummela</t>
  </si>
  <si>
    <t>tuomas.m.nummela@aalto.fi</t>
  </si>
  <si>
    <t>Mon - Fri but flexible</t>
  </si>
  <si>
    <t>Scala, JavaScript, React, SQL, some Figma and Canva</t>
  </si>
  <si>
    <t>UI design &amp; development tools, ML basics</t>
  </si>
  <si>
    <t>tg: @tuomasnummela</t>
  </si>
  <si>
    <t>Poussa</t>
  </si>
  <si>
    <t>santeri.poussa@aalto.fi</t>
  </si>
  <si>
    <t xml:space="preserve">Prefer remotely. Any time wed - sun, Mon, Tue, from 1630 onwards </t>
  </si>
  <si>
    <t>Scala, Python, Robot, C/C++, Git, Docker</t>
  </si>
  <si>
    <t>ML, AI, JavaScript, React, Cloud</t>
  </si>
  <si>
    <t>TG: @santeripoussa</t>
  </si>
  <si>
    <t>Savolainen</t>
  </si>
  <si>
    <t>Antti-Pekka</t>
  </si>
  <si>
    <t>antti.a.savolainen@aalto.fi</t>
  </si>
  <si>
    <t>any day/very flexible when times known few days beforehand</t>
  </si>
  <si>
    <t xml:space="preserve">K, </t>
  </si>
  <si>
    <t xml:space="preserve">Scala, Java, C, C++, C# (.NET framework), Python, SQL, Git, Fundamentals of ML/AI and NLP.   </t>
  </si>
  <si>
    <t>More ML/AI</t>
  </si>
  <si>
    <t>Vaara</t>
  </si>
  <si>
    <t>aamos.vaara@aalto.fi</t>
  </si>
  <si>
    <t xml:space="preserve">Any day except monday </t>
  </si>
  <si>
    <t xml:space="preserve">Python, scala, C++, SQL, Cluster computing, AI, Computer vision, Pytorch, ML , DOE, PID-controllers . </t>
  </si>
  <si>
    <t>AI</t>
  </si>
  <si>
    <t>Sundell</t>
  </si>
  <si>
    <t>henrik.sundell@aalto.fi</t>
  </si>
  <si>
    <t>Flexible, co-located preferred (we can figure out what works for the team hybrid is also fine)</t>
  </si>
  <si>
    <t>tg: @Henkka_1</t>
  </si>
  <si>
    <t>S64</t>
  </si>
  <si>
    <t>Kaipainen</t>
  </si>
  <si>
    <t>oskari.kaipainen@aalto.fi</t>
  </si>
  <si>
    <t>Wednesdays are not possible</t>
  </si>
  <si>
    <t>Scala, JavaScript, React, Node, Python, PostgreSSQL</t>
  </si>
  <si>
    <t>Cloud, mobile, ML solutions, Computer Vision</t>
  </si>
  <si>
    <t>FIN (prefered), ENG</t>
  </si>
  <si>
    <t>Lukkari</t>
  </si>
  <si>
    <t>Teemu</t>
  </si>
  <si>
    <t>teemu.e.lukkari@aalto.fi</t>
  </si>
  <si>
    <t>Pref weekdays before 17. No location limitations</t>
  </si>
  <si>
    <t>A, K</t>
  </si>
  <si>
    <t>Python, C/C++, Scala, Git</t>
  </si>
  <si>
    <t>More ML/AI, Julia, R</t>
  </si>
  <si>
    <t>TG: @teemulukkari</t>
  </si>
  <si>
    <t>s64</t>
  </si>
  <si>
    <t>Miettilä</t>
  </si>
  <si>
    <t>Aku</t>
  </si>
  <si>
    <t>aku.miettila@aalto.fi</t>
  </si>
  <si>
    <t>A,C,H,I,K,P,Q,R</t>
  </si>
  <si>
    <t>Azure, Powershell, Databases, Scala, Bash,C ,  JS</t>
  </si>
  <si>
    <t>ENG/FI</t>
  </si>
  <si>
    <t>Palviainen</t>
  </si>
  <si>
    <t>Patrik</t>
  </si>
  <si>
    <t>patrik.palviainen@aalto.fi</t>
  </si>
  <si>
    <t>monday anytime, tue-thu 10-12, friday 14-&gt;, prefer co-located. Evenings fine also</t>
  </si>
  <si>
    <t>K, R, T, H, O, M, Q, I</t>
  </si>
  <si>
    <t>ts, js, node.js, css, html, kotlin, scala, python, react, ml basics for example pytorch, postgresql, git</t>
  </si>
  <si>
    <t>Cloud, ML, anything</t>
  </si>
  <si>
    <t>TG: @patr2152</t>
  </si>
  <si>
    <t>Stockmann</t>
  </si>
  <si>
    <t>Jens</t>
  </si>
  <si>
    <t>jens.stockmann@aalto.fi</t>
  </si>
  <si>
    <t>Any day after 16, tue and fri anytime. Happy to do some stuff co-located but also remote!</t>
  </si>
  <si>
    <t>A,E,I,J,K,Q,R,T</t>
  </si>
  <si>
    <t>Python, Scala, SQL, APIs and integrations, (js, C#)</t>
  </si>
  <si>
    <t>Cloud, ML &amp; data, more js</t>
  </si>
  <si>
    <t>TG: @jensstockmann</t>
  </si>
  <si>
    <t>Viljakainen</t>
  </si>
  <si>
    <t>Roope</t>
  </si>
  <si>
    <t>roope.viljakainen@aalto.fi</t>
  </si>
  <si>
    <t>Mon-fri office hours with few lecture limitations. Prefer hybrid.</t>
  </si>
  <si>
    <t>I, M, N, C</t>
  </si>
  <si>
    <t>Scala, Python, SQL, Git, R, DAX, Stata, Jira, Azure</t>
  </si>
  <si>
    <t>Cloud, Mobile, Anything goes</t>
  </si>
  <si>
    <t>TG: @Otanomi</t>
  </si>
  <si>
    <t>Wenell</t>
  </si>
  <si>
    <t>Reko</t>
  </si>
  <si>
    <t>reko.wenell@aalto.fi</t>
  </si>
  <si>
    <t>Can't work after 15 on Mon or Thu. Otherwise flexible</t>
  </si>
  <si>
    <t>Scala, Javascript, SQL, Git, some C</t>
  </si>
  <si>
    <t>React, Web Development, but other things as well</t>
  </si>
  <si>
    <t>Vähämäki</t>
  </si>
  <si>
    <t>Esko</t>
  </si>
  <si>
    <t>esko.vahamaki@aalto.fi</t>
  </si>
  <si>
    <t>s55</t>
  </si>
  <si>
    <t>Björklund</t>
  </si>
  <si>
    <t>Lucas</t>
  </si>
  <si>
    <t>lucas.bjorklund@aalto.fi</t>
  </si>
  <si>
    <t>Monday 8-15, Wednesday 8-15, Thursday 8-13 / 17-&gt;, Friday 15-&gt;</t>
  </si>
  <si>
    <t>TG: lucaspuu</t>
  </si>
  <si>
    <t>Ekholm</t>
  </si>
  <si>
    <t>John</t>
  </si>
  <si>
    <t>emil.ekholm@aalto.fi</t>
  </si>
  <si>
    <t>Laitinen</t>
  </si>
  <si>
    <t>kalle.laitinen@aalto.fi</t>
  </si>
  <si>
    <t xml:space="preserve">Preferably Office hours Mon, Wed, Fri and after office hours but flexible. </t>
  </si>
  <si>
    <t>M, H, N, J, E, Q</t>
  </si>
  <si>
    <t xml:space="preserve">React, React-Native, Javascript, Node, Python, SQL,  Design tools e.g. Figma </t>
  </si>
  <si>
    <t xml:space="preserve">Get better on the ones I already know. AI and ML. </t>
  </si>
  <si>
    <t>TG: Kallellaan</t>
  </si>
  <si>
    <t xml:space="preserve">8, 17,  12,  </t>
  </si>
  <si>
    <t>Lerviks</t>
  </si>
  <si>
    <t>Birk</t>
  </si>
  <si>
    <t>birk.lerviks@aalto.fi</t>
  </si>
  <si>
    <t>Pöri</t>
  </si>
  <si>
    <t>Tuukka</t>
  </si>
  <si>
    <t>tuukka.pori@aalto.fi</t>
  </si>
  <si>
    <t>Prefer Mon-Fri after 16, but during the working hours also possible. All day during weekends. Co-located or remote.</t>
  </si>
  <si>
    <t>H, T, K, P, L</t>
  </si>
  <si>
    <t>TypeScript, JavaScript, Scala, Python, Clojure, React, Next.js, Node.js, Express.js, DynamoDB, PostgreSQL, MongoDB, Datomic, OpenSearch, EC2, S3, Lambda, Firebase, Supabase, Serverless</t>
  </si>
  <si>
    <t>Distributed systems, Data streaming, backend engineering in general</t>
  </si>
  <si>
    <t>TG: @tuukkapori</t>
  </si>
  <si>
    <t>Rahkola</t>
  </si>
  <si>
    <t>Markus</t>
  </si>
  <si>
    <t>markus.m.rahkola@aalto.fi</t>
  </si>
  <si>
    <t>Flexible between Mon-Fri at office hours, except for a few lectures. Can't work weekends. Co-located meetings would be nice, remote is also ok.</t>
  </si>
  <si>
    <t>H, N, J, O, I, T, K</t>
  </si>
  <si>
    <t>Scala, Python, C, SQL, Git; A bit less about: React, JS, Docker, Deno</t>
  </si>
  <si>
    <t>Cloud services, LLM:s, AI/ML technologies. Fullstack, database and security / authentication tech. All technology knowledge is welcome.</t>
  </si>
  <si>
    <t>TG: @Markusrik</t>
  </si>
  <si>
    <t>17, 9, 2</t>
  </si>
  <si>
    <t>Vikström</t>
  </si>
  <si>
    <t>Rasmus</t>
  </si>
  <si>
    <t>rasmus.vikstrom@aalto.fi</t>
  </si>
  <si>
    <t>Weck</t>
  </si>
  <si>
    <t>patrik.weck@aalto.fi</t>
  </si>
  <si>
    <t>Monday afternoon, Tuesday, Wednesday morning and evening, Thursday afternoon, Friday, weekends if needed. Both co-located and remotely are fine for me</t>
  </si>
  <si>
    <t>C, E, G, I, M, Q, T (not in order yet)</t>
  </si>
  <si>
    <t>Scala, Python, C/C++, JavaScript, TypeScript, React, Flutter/Dart, SQL, Git, Web Development, Azure</t>
  </si>
  <si>
    <t>tg: @WhitePythor</t>
  </si>
  <si>
    <t>s58</t>
  </si>
  <si>
    <t>Äärelä</t>
  </si>
  <si>
    <t>Aaron</t>
  </si>
  <si>
    <t>aaron.aarela@aalto.fi</t>
  </si>
  <si>
    <t>General office hours (9-16), afternoon sometimes ok as well, except tuesday 12-14. Some days are blocked and these are quite random but it is possible to work around. Prefer co-located but remote is fine if we deem it productive</t>
  </si>
  <si>
    <t>Q, L, I, G, N, P</t>
  </si>
  <si>
    <t>React, Javascript, Scala, SQL, git, Docker, Linux, C/C++, Python, Haskell, Android, basic Web, R, Kotlin</t>
  </si>
  <si>
    <t>TG: Carogust</t>
  </si>
  <si>
    <t>Bùi</t>
  </si>
  <si>
    <t>Hà</t>
  </si>
  <si>
    <t>ha.m.bui@aalto.fi</t>
  </si>
  <si>
    <t>Can only do online meeting as agreed with teacher</t>
  </si>
  <si>
    <t>G, J, T</t>
  </si>
  <si>
    <t>Python, Scala, Java, SQL, Docker, RestAPI</t>
  </si>
  <si>
    <t>TG: @mimihbui</t>
  </si>
  <si>
    <t>Kinnunen</t>
  </si>
  <si>
    <t>Sauli</t>
  </si>
  <si>
    <t>sauli.kinnunen@aalto.fi</t>
  </si>
  <si>
    <t>general office hours. otaniemi area preferred.</t>
  </si>
  <si>
    <t>G, P, Q</t>
  </si>
  <si>
    <t>Scala, python, C, C++, SQL, git, kubernetes, jira, robot framework, jenkins</t>
  </si>
  <si>
    <t>TG: salsiza</t>
  </si>
  <si>
    <t>Lamberg</t>
  </si>
  <si>
    <t>jussi.lamberg@aalto.fi</t>
  </si>
  <si>
    <t>Preferably Mon-Fri and co-located, hybrid is ok</t>
  </si>
  <si>
    <t>E,P,Q,H,G</t>
  </si>
  <si>
    <t>Scala, Sql, Git, Python, some Javascript and some C</t>
  </si>
  <si>
    <t>TG: @Jussilamberg</t>
  </si>
  <si>
    <t>Mattila</t>
  </si>
  <si>
    <t>Elli</t>
  </si>
  <si>
    <t>elli.mattila@aalto.fi</t>
  </si>
  <si>
    <t>Prefer co-located and otaniemi area, weekdays 9-17</t>
  </si>
  <si>
    <t>G, Q, N, J, E</t>
  </si>
  <si>
    <t>Scala, C, C++, SQL, git, HTML, CSS, Figma, UI-design</t>
  </si>
  <si>
    <t>web development, react or anything new and interesting!</t>
  </si>
  <si>
    <t>TG: ellimattila</t>
  </si>
  <si>
    <t>Repo</t>
  </si>
  <si>
    <t>Emilia</t>
  </si>
  <si>
    <t>emiliaaurora.repo@aalto.fi</t>
  </si>
  <si>
    <t>general office hours, mondays preferred but other days work also. highly prefer co-located</t>
  </si>
  <si>
    <t>Q, L, I, G</t>
  </si>
  <si>
    <t>React, React Native, Next.js, JavaScript, Flutter, Scala, SQL, git, Docker, Linux, C, some Rust, Python, Lua</t>
  </si>
  <si>
    <t>TG: @laulikkiapy</t>
  </si>
  <si>
    <t>Schumacher</t>
  </si>
  <si>
    <t>Elsa</t>
  </si>
  <si>
    <t>elsa.schumacher@aalto.fi</t>
  </si>
  <si>
    <t>Prefer co-located, weekdays, otherwise pretty flexible.</t>
  </si>
  <si>
    <t>Q, J, N, G, T, E</t>
  </si>
  <si>
    <t>Scala, React, JavaScript/TypeScript, SQL, Git, MongoDB, Express, HTML, CSS, Linux, C</t>
  </si>
  <si>
    <t>Cloud, mobile &amp; web, new coding languages but excited about learning any new things!</t>
  </si>
  <si>
    <t>tg: @elsaschu</t>
  </si>
  <si>
    <t>M.E.</t>
  </si>
  <si>
    <r>
      <rPr>
        <rFont val="Arial"/>
        <b/>
        <color rgb="FF000000"/>
        <sz val="12.0"/>
      </rPr>
      <t xml:space="preserve">The project review schedule limitations </t>
    </r>
    <r>
      <rPr>
        <rFont val="Arial"/>
        <b val="0"/>
        <color rgb="FF000000"/>
        <sz val="12.0"/>
      </rPr>
      <t>are inquired on the following sheet:</t>
    </r>
  </si>
  <si>
    <t>https://docs.google.com/spreadsheets/d/1tP8ojP0HLNwOZOY9xYha5gbwWL3IqNl_V5PdzfjN91U/edit#gid=0</t>
  </si>
  <si>
    <t>Team ID</t>
  </si>
  <si>
    <t>Team size</t>
  </si>
  <si>
    <t>Scrum Master</t>
  </si>
  <si>
    <t>Assigned topic</t>
  </si>
  <si>
    <r>
      <rPr>
        <b/>
        <color rgb="FF000000"/>
        <sz val="10.0"/>
      </rPr>
      <t>Team's favorite topics in priority order</t>
    </r>
    <r>
      <rPr>
        <b/>
        <color rgb="FFCC0000"/>
        <sz val="10.0"/>
      </rPr>
      <t xml:space="preserve"> (finalize order by 12.10. 11:00am)</t>
    </r>
  </si>
  <si>
    <t>Team's work language(s)</t>
  </si>
  <si>
    <t>Team's most suitable weekly worktimes</t>
  </si>
  <si>
    <t>Team's other prefs (co-location/remotely, technologies, ...)</t>
  </si>
  <si>
    <t xml:space="preserve">Any other info for students looking for a team </t>
  </si>
  <si>
    <t>e-mail (@aalto.fi)</t>
  </si>
  <si>
    <t>Info about the Scrum Master</t>
  </si>
  <si>
    <t>Birnzain Evelyn</t>
  </si>
  <si>
    <t>C</t>
  </si>
  <si>
    <t>C, O, Q, G</t>
  </si>
  <si>
    <t>Current suitable options e.g.
- Mon: 12-16
- Tue: 12-14
- Thu: 9-16
- Fri: before noon</t>
  </si>
  <si>
    <t>Preferably Mo-Fri office hours, co-located on campus</t>
  </si>
  <si>
    <t>evelyn.birnzain</t>
  </si>
  <si>
    <r>
      <rPr>
        <rFont val="Arial"/>
        <sz val="6.0"/>
      </rPr>
      <t xml:space="preserve">Hi! I’m Evelyn &amp; I’ve worked as a software engineer in full-stack web development for ~1 year total. All of my work experience has been in an agile team, so I’m quite familiar with Scrum from a developer’s perspective. In that context, I’ve mostly worked with Python, Angular/TS, and Kotlin/Java — though I have experience with a little bit of everything and I’m always hyped for learning something new! What is most important to me in a team is having a supportive environment where everybody can feel comfortable voicing their opinions, successes, and also mistakes, so I would really seek to create that in this project as well. Find a bit more about me here: </t>
    </r>
    <r>
      <rPr>
        <rFont val="Arial"/>
        <color rgb="FF1155CC"/>
        <sz val="6.0"/>
        <u/>
      </rPr>
      <t>https://www.linkedin.com/in/evelyn-birnzain/</t>
    </r>
  </si>
  <si>
    <t>Enberg Micke</t>
  </si>
  <si>
    <t>G</t>
  </si>
  <si>
    <r>
      <rPr>
        <rFont val="Arial"/>
        <color rgb="FF000000"/>
        <sz val="9.0"/>
      </rPr>
      <t xml:space="preserve">1. </t>
    </r>
    <r>
      <rPr>
        <rFont val="Arial"/>
        <b/>
        <color rgb="FF000000"/>
        <sz val="9.0"/>
      </rPr>
      <t>K</t>
    </r>
    <r>
      <rPr>
        <rFont val="Arial"/>
        <color rgb="FF000000"/>
        <sz val="9.0"/>
      </rPr>
      <t xml:space="preserve">     2. </t>
    </r>
    <r>
      <rPr>
        <rFont val="Arial"/>
        <b/>
        <color rgb="FF000000"/>
        <sz val="9.0"/>
      </rPr>
      <t>I</t>
    </r>
    <r>
      <rPr>
        <rFont val="Arial"/>
        <color rgb="FF000000"/>
        <sz val="9.0"/>
      </rPr>
      <t xml:space="preserve">     3. </t>
    </r>
    <r>
      <rPr>
        <rFont val="Arial"/>
        <b/>
        <color rgb="FF000000"/>
        <sz val="9.0"/>
      </rPr>
      <t>G</t>
    </r>
    <r>
      <rPr>
        <rFont val="Arial"/>
        <color rgb="FF000000"/>
        <sz val="9.0"/>
      </rPr>
      <t xml:space="preserve">     4. </t>
    </r>
    <r>
      <rPr>
        <rFont val="Arial"/>
        <b/>
        <color rgb="FF000000"/>
        <sz val="9.0"/>
      </rPr>
      <t>L</t>
    </r>
  </si>
  <si>
    <t>FIN</t>
  </si>
  <si>
    <t>Preliminary available meeting times:
Monday 10-16
Thursday 10-18
Friday 12-18</t>
  </si>
  <si>
    <t>Meetings mostly held in-person at campus or at the client's premises</t>
  </si>
  <si>
    <t>micke.enberg</t>
  </si>
  <si>
    <t>Hello! I'm Micke, a second year SSE student who's mostly experienced in full-stack web development using the PERN stack (PostgreSQL, Express, React and Node). I also have used Python, C# and other languages in minor personal projects. I have no strong preference on any technologies: I'm open to using the ones I already know as well as learning completely new ones if the team favours such choices.
I would highly prefer to meet during normal working hours in-person with the occasional remote session, as I feel that both the team and I will collectively benefit from discussing our ideas face-to-face. I'll be taking a minor part in the development process alongside the Scrum-master work, as I'm planning on completing the course with more than 5 Cr.</t>
  </si>
  <si>
    <t>Hao Yifan</t>
  </si>
  <si>
    <t>N</t>
  </si>
  <si>
    <t>K, N, F, R, P</t>
  </si>
  <si>
    <t>Monday 14 -&gt;
Thursday before 12
Friday 17 -&gt; (preferably)</t>
  </si>
  <si>
    <t>We prefer to look at ML/AI related stuff.</t>
  </si>
  <si>
    <t>yifan.hao</t>
  </si>
  <si>
    <r>
      <rPr>
        <rFont val="Arial"/>
        <color rgb="FF000000"/>
        <sz val="6.0"/>
      </rPr>
      <t xml:space="preserve">Hello! I'm Yifan, a second-year SSE student. I have two years of full-time experience working in an agile development team. Mostly I worked with java, mysql, and git. As a main developer, I participated in several projects. I designed, developed and maintained an underlying service called "workflow" from scratch. I also have experience in games, Unity, AR, and machine learning. You can find some projects here: </t>
    </r>
    <r>
      <rPr>
        <rFont val="Arial"/>
        <color rgb="FF1155CC"/>
        <sz val="6.0"/>
        <u/>
      </rPr>
      <t>https://www.linkedin.com/in/yifan-hao-012562252/</t>
    </r>
    <r>
      <rPr>
        <rFont val="Arial"/>
        <color rgb="FF000000"/>
        <sz val="6.0"/>
      </rPr>
      <t xml:space="preserve"> My schedule this semester is flexible. I live on campus so it is very convenient to work together in person. Online meetings work for me too.
I've participated in a few hackathons and game jams. For me, the most attractive part of coding is turning imagination into reality. I wish we could do something interesting together. And most importantly, have fun!</t>
    </r>
  </si>
  <si>
    <t>Harju Antti</t>
  </si>
  <si>
    <t>P</t>
  </si>
  <si>
    <r>
      <rPr>
        <rFont val="Arial"/>
        <b val="0"/>
        <color rgb="FF000000"/>
        <sz val="9.0"/>
      </rPr>
      <t xml:space="preserve">CVs sent to: </t>
    </r>
    <r>
      <rPr>
        <rFont val="Arial"/>
        <b/>
        <color rgb="FF000000"/>
        <sz val="9.0"/>
        <u/>
      </rPr>
      <t>P</t>
    </r>
    <r>
      <rPr>
        <rFont val="Arial"/>
        <b/>
        <color rgb="FF000000"/>
        <sz val="9.0"/>
      </rPr>
      <t>, A, K, N, E</t>
    </r>
  </si>
  <si>
    <r>
      <rPr>
        <rFont val="Arial"/>
        <b/>
        <color rgb="FF000000"/>
        <sz val="9.0"/>
      </rPr>
      <t>Friday 14-&gt; for everyone</t>
    </r>
    <r>
      <rPr>
        <rFont val="Arial"/>
        <color rgb="FF000000"/>
        <sz val="9.0"/>
      </rPr>
      <t xml:space="preserve">
Monday afternoon for all but Joel (developer)
Tuesday morning for all but Antti (scrum master)
Thursday morning for Konsta, Joel, and Oskari (developers)</t>
    </r>
  </si>
  <si>
    <t>Topic P is preferred by everyone, and topic I (Conveqs) was also preferred by many but had too many applicants so we sent the last CV to Futurice instead.
+
Topics C, J, L, O, M are each preferred by one team member (not listed in the team's favorite topics column for that reason)</t>
  </si>
  <si>
    <t>antti.v.harju</t>
  </si>
  <si>
    <r>
      <rPr>
        <rFont val="Arial"/>
        <sz val="6.0"/>
      </rPr>
      <t xml:space="preserve">Hi! I'm Antti and I've worked at Unity for two summers as a backend developer using Go/Golang (+ little type/javascript/react). We worked in an agile way there and I hope to create a supportive environment for our team in this course. This summer I worked at Fortum, helping them operate and manage their cloud platforms (mostly Azure). Also, I used to be hobbyist gamedev before university (Unity/C#) and would love to work in a team that allows for occasional remote work (one vacation planned: 19th-26th of October). Currently I'm a full-time student. More about me: </t>
    </r>
    <r>
      <rPr>
        <rFont val="Arial"/>
        <color rgb="FF1155CC"/>
        <sz val="6.0"/>
        <u/>
      </rPr>
      <t>https://harju.io</t>
    </r>
    <r>
      <rPr>
        <rFont val="Arial"/>
        <sz val="6.0"/>
      </rPr>
      <t xml:space="preserve">  
My telegram: @harjuharjuharju</t>
    </r>
  </si>
  <si>
    <t>Ingervo Valtteri</t>
  </si>
  <si>
    <t>F</t>
  </si>
  <si>
    <t xml:space="preserve">1. O - OpenVAA
2. E - Futuboard
3. G - Espoo
4. F - Beamex
5. C - Research Tinder
</t>
  </si>
  <si>
    <t>FIN / ENG both goes</t>
  </si>
  <si>
    <t>Rough estimate based on info in Sheets:
Tuesdays 12 - 16
Thursday 12 - 17
Fridays 12 - 17</t>
  </si>
  <si>
    <t>Co-located meetings were preferred by many team members
Looking for team members with some web development experience from e.g. HY's Full Stack Open or Aalto's WSD. Team interested in web development, mobile application development with e.g. React Native, and incorporating AI/ML to some degree in the project.</t>
  </si>
  <si>
    <t>Team is a bit divided on whether we want to go towards traditional web full-stack development, mobile application development or ML/AI focused projects. We can discuss this in more detail when the teams are finalized on next Monday</t>
  </si>
  <si>
    <t>valtteri.ingervo</t>
  </si>
  <si>
    <t>Hi, I'm Valtteri and I would really aim to create a team environment where everyone's opinions are listened to and respected, and where we could together learn a lot, create something useful for the client and generally have a good time. I would prefer to work on campus in the "normal" working times of Mon-Fri 9-17. I think doing creative work is a lot easier and fun while doing it together in the same room so I would prefer to avoid Zoom. As for my SW background, I'm mostly familiar with the web world; I've worked at Neste IT for the past two summers working with the Google Apps Script environment creating web add-ons, scripts and other smaller prototypes. I'm also familiar with the stack used in HY's Full-Stack Open course (React, Node, Express, MongoDB etc.) For the sake of transparency, I would most likely not have the time to work on the actual code of the project too much due to my other courses and would focus on being a Scrum master (so doing the 5 Cr version of SP3 instead of extending it towards 8 Cr)
If you are interested please message me on Telegram: @vadevade24</t>
  </si>
  <si>
    <t>Jokila Jeremias</t>
  </si>
  <si>
    <t>L, C, Q, E, D</t>
  </si>
  <si>
    <t>co-located meetings preferred, flexible</t>
  </si>
  <si>
    <t>jeremias.jokila</t>
  </si>
  <si>
    <t>Hello! I'm a software engineering student with experience in fullstack web development (JavaScript, React, NodeJS, etc.) and game development (Unity, C#). I will focus on being the scrum master and not a programmer on this project. My schedule is flexible and I would like to have atleast some in-person meetings.</t>
  </si>
  <si>
    <t>Mannonen Samuli</t>
  </si>
  <si>
    <t>J</t>
  </si>
  <si>
    <t>J, K, N, P, O</t>
  </si>
  <si>
    <t>Roughly (based on Sheets): Mondays before 14, Fridays all day. Most members are flexible and prefer weekday afternoons, some have limitations.</t>
  </si>
  <si>
    <t>Flexible, but most prefer co-located</t>
  </si>
  <si>
    <t xml:space="preserve">Team is interested in cloud, web/full stack, security and ML. </t>
  </si>
  <si>
    <t>samuli.mannonen</t>
  </si>
  <si>
    <t>Hi! I'm Samuli and I'm a 2nd year MSc student in Software Engineering. I'm at my best with C/C++, Python, and JS with React and NodeJS. Last year I worked on a C++/Qt multi-platform desktop application for Savox on this course in a developer role. All other development experience is related to university or personal work. My preferences for the tech stack are flexible; I wouldn't mind learning a new stack, but improving on what I already can do is fun, too.
I intend to contribute to development and my schedule for team meeting times is flexible, although I prefer during the day at least for the fall term.</t>
  </si>
  <si>
    <t>E</t>
  </si>
  <si>
    <t>E, M, G, D, R</t>
  </si>
  <si>
    <t>Working hours</t>
  </si>
  <si>
    <t>Hybrid: both online and co-located</t>
  </si>
  <si>
    <t xml:space="preserve">Topic M preferred by everyone. </t>
  </si>
  <si>
    <t>jani.maenpaa</t>
  </si>
  <si>
    <t>Hello! I'm a seasoned front-end developer with around 2.5 years of professional experience at Alma Media, contributing to the widely recognized Iltalehti platform with millions of weekly users. My expertise spans JavaScript, TypeScript, and React. Beyond my professional role, I've delved into back-end development using NodeJS and Java in my personal projects. I'm experienced in agile methods.</t>
  </si>
  <si>
    <t>Nevavuori Jussi</t>
  </si>
  <si>
    <t>O</t>
  </si>
  <si>
    <t>E, J, C, O, Q, G, M</t>
  </si>
  <si>
    <t>Not yet decided</t>
  </si>
  <si>
    <t>F2F on-campus</t>
  </si>
  <si>
    <t>Primarily interested in web-dev projects, group has experience in web dev</t>
  </si>
  <si>
    <t>jussi.nevavuori</t>
  </si>
  <si>
    <r>
      <rPr>
        <rFont val="Arial"/>
        <sz val="6.0"/>
      </rPr>
      <t xml:space="preserve">Hello! I'm a full-stack web developer and designer with ~5 years of experience, mostly with JavaScript and TypeScript based technologies. I've worked on multiple projects during my career, including several startup clients I've worked on as lead developer from scratch. More about me at </t>
    </r>
    <r>
      <rPr>
        <rFont val="Arial"/>
        <color rgb="FF1155CC"/>
        <sz val="6.0"/>
        <u/>
      </rPr>
      <t>https://www.jussinevavuori.com/about</t>
    </r>
  </si>
  <si>
    <t>Nguyen Hao</t>
  </si>
  <si>
    <t>K</t>
  </si>
  <si>
    <r>
      <rPr>
        <rFont val="Arial"/>
        <b/>
        <color rgb="FF000000"/>
        <sz val="9.0"/>
      </rPr>
      <t>K, R</t>
    </r>
    <r>
      <rPr>
        <rFont val="Arial"/>
        <color rgb="FF000000"/>
        <sz val="9.0"/>
      </rPr>
      <t xml:space="preserve">, </t>
    </r>
    <r>
      <rPr>
        <rFont val="Arial"/>
        <b/>
        <color rgb="FF000000"/>
        <sz val="9.0"/>
      </rPr>
      <t>L, D (all contacted)</t>
    </r>
  </si>
  <si>
    <t>Preferably web development</t>
  </si>
  <si>
    <t>hao.5.nguyen</t>
  </si>
  <si>
    <r>
      <rPr>
        <rFont val="Arial"/>
        <color rgb="FF000000"/>
        <sz val="6.0"/>
      </rPr>
      <t xml:space="preserve">Hello! I'm a software developer with 5 years experience in full-stack. I have worked with C#, .NET, .NET core, Angular, React, TypeScript, Azure. I had experience in both maintaining legacy projects and building new projects from scratch, as well as responsible for Production support. You can find more about me here: </t>
    </r>
    <r>
      <rPr>
        <rFont val="Arial"/>
        <color rgb="FF1155CC"/>
        <sz val="6.0"/>
        <u/>
      </rPr>
      <t>http://linkedin.com/in/thanh-hao-nguyen</t>
    </r>
    <r>
      <rPr>
        <rFont val="Arial"/>
        <color rgb="FF000000"/>
        <sz val="6.0"/>
      </rPr>
      <t xml:space="preserve">  / Telegram: @haonguyen33</t>
    </r>
  </si>
  <si>
    <t>Valkama Esa</t>
  </si>
  <si>
    <t>M</t>
  </si>
  <si>
    <t>I, M, C, G, D</t>
  </si>
  <si>
    <t>esa.valkama</t>
  </si>
  <si>
    <t>Hi, I'm Esa. Most of my experience in software development comes from working as a web developer with React, though I do also have some experience with Scala, and Python. Currently I'm working part-time in Aalto's IT support, which involves no coding. On the course I'm planning on being a Scrum master, not a programmer.</t>
  </si>
  <si>
    <t>Puttonen Aleksi</t>
  </si>
  <si>
    <t>A</t>
  </si>
  <si>
    <t>1.K   2.E   3.N   4.A   5.I</t>
  </si>
  <si>
    <t>Afternoon</t>
  </si>
  <si>
    <t>aleksi.puttonen</t>
  </si>
  <si>
    <r>
      <rPr>
        <rFont val="Arial"/>
        <sz val="6.0"/>
      </rPr>
      <t xml:space="preserve">Hi! I'm Aleksi, I've been working as a software developer for approx. 3 years now. I have experience mostly in fullstack (frontend &amp; backend) web development, but I've also been developing mobile apps with react native. I don't like micromanagers. Instead, I like freedom and the responsibilities that comes with it. What comes to my timetables, I'm starting my masters thesis in October (as a full time job), which trims down the possible meeting times. Also because of this, I might not have that much time to actually code, but I can do code reviews and spar about ideas and problems etc etc. </t>
    </r>
    <r>
      <rPr>
        <rFont val="Arial"/>
        <color rgb="FF1155CC"/>
        <sz val="6.0"/>
        <u/>
      </rPr>
      <t>https://www.linkedin.com/in/aleksi-puttonen/</t>
    </r>
  </si>
  <si>
    <t>Uusikivi Joonas &amp; 
Rotko Samu</t>
  </si>
  <si>
    <t>R</t>
  </si>
  <si>
    <t>J, R, M, O, P (all contacted)</t>
  </si>
  <si>
    <t>joonas.uusikivi
samu.rotko</t>
  </si>
  <si>
    <r>
      <rPr>
        <color rgb="FF000000"/>
        <sz val="6.0"/>
      </rPr>
      <t xml:space="preserve">Joonas: Hello! I'm Joonas, I'm starting my second year in the software engineer master's program and I have experience with a wide variety of programming languages (C/C++, C#, JavaScript with React and Node.js, Python. etc.) and technologies from my personal projects, studies and working as a developer, so I won't be very picky about the technological stack of the project.
Samu: Hi! I'm Samu, second year software and service engineering masters student. I have a wide range of skills from different projects and work places. I have worked two years as integration consultant at Frends HIQ. Cutrently I'm working full time at Junction as CTO, developing our Junction Platform for organizing hackathons world-wide. Project includes e.g. running UI team, full-stack team as well as several other tasks. I'm most familiar with MERN stack, but have also been working with c++ and c# in the past. You can find more about me in here: </t>
    </r>
    <r>
      <rPr>
        <color rgb="FF1155CC"/>
        <sz val="6.0"/>
        <u/>
      </rPr>
      <t>https://www.linkedin.com/in/samu-rotko-915149153</t>
    </r>
    <r>
      <rPr>
        <color rgb="FF000000"/>
        <sz val="6.0"/>
      </rPr>
      <t xml:space="preserve"> . Don't hesitate to ask me any questios, and hope to see you in our team!</t>
    </r>
  </si>
  <si>
    <t>Saj Sneha</t>
  </si>
  <si>
    <t>Sprint planning, review, dailies -&gt; preferrably offline</t>
  </si>
  <si>
    <t>sneha.saj</t>
  </si>
  <si>
    <t>Hello! I'm Sneha, I thrive as a hands-on learner, continuously growing through experiences. I have tried a lot of technical stacks and I'm still learning new things. I have previously worked as a technical consultant at Microsoft, and various internships. In Finland I have worked as  a software developer intern at OP bank, Visiting AI engineer at Boston Consulting group. I have done projects in web development and mobile development and a little bit of Machine learning and AI.  I'm hired as the developer/scrum master for one of the projects that might join this course.  If you like playing with legos, are ready to be part of a creative project and if you are interested in mobile development  or web development frontend/backend hasn't been finalised yet), you are welcome to be part of the team!</t>
  </si>
  <si>
    <t>Salo Niilo &amp; Yang Ruijing</t>
  </si>
  <si>
    <t>L</t>
  </si>
  <si>
    <r>
      <rPr>
        <rFont val="Arial"/>
        <b/>
        <color rgb="FF000000"/>
        <sz val="9.0"/>
      </rPr>
      <t>K</t>
    </r>
    <r>
      <rPr>
        <rFont val="Arial"/>
        <color rgb="FF000000"/>
        <sz val="9.0"/>
      </rPr>
      <t xml:space="preserve">, L, N, Q (contacted, prioritized) </t>
    </r>
  </si>
  <si>
    <t>Hybrid. Face2face would be more preferred/highly recommended. Flexible to agree within the team.</t>
  </si>
  <si>
    <t>Towards ML/AI. 
Probably need someone with experience on edge device development, i.e. iOS, Andriod</t>
  </si>
  <si>
    <t>niilo.salo
ruijing.yang</t>
  </si>
  <si>
    <t>Niilo: Hi. I, like many of the other scrum masters this year, am a 2nd year MSc student, majoring in Software and Service Engineering. Funnily enough, this will actually be my 3rd project in this course trilogy (since I had to split the Software Project 1 and 2 into different years), so at least I know what to expect. Let's say I'm a junior full-stack developer with a recently-discovered curiosity for leadership and management skills. Work-wise I've so far dealt mainly with backend and databases, but on my CV I tend to emphasize technologies such as JavaScript, C/C++, Java &amp; Scala, and React &amp; Node. I live close to campus and I know face-to-face meetings tend to be more effective for communication than video calls, but like my co-SM Ruijing I do prefer a "hybrid" approach for meetings.
Ruijing: Hello! I‘m Ruijing. My background is more related to Machine Learning/AI/CV, Cloud and apply ML to real-world use cases in various industry domains. I work as a consultant and mostly use Python to develop and deploy models, but I am eager/fast to learn new things. In addition, I also used FastAPI and Docker to build UI for specific backend models. I have experiences working as sole expert, collaborative memeber and also as PO. Keep learning and stay out of one's comfort zone is rooted in my working philosophy. Communications is always the most important when working with people from different backgrounds. For the team meetings, I prefer hybrid (online+on campus) mode, depending on the need.
If interested, please contact us: Telegram: @nimimer or @Ruijing</t>
  </si>
  <si>
    <t>Sundell Henrik</t>
  </si>
  <si>
    <t>I</t>
  </si>
  <si>
    <t>Contacted: I,R, K, Q, A (In priority order)</t>
  </si>
  <si>
    <r>
      <rPr>
        <rFont val="Arial"/>
        <b/>
        <color rgb="FF000000"/>
        <sz val="9.0"/>
      </rPr>
      <t>Mondays 16-18 and fridays 14-17 work for everybody
I</t>
    </r>
    <r>
      <rPr>
        <rFont val="Arial"/>
        <color rgb="FF000000"/>
        <sz val="9.0"/>
      </rPr>
      <t>ndividual preferred times:</t>
    </r>
    <r>
      <rPr>
        <rFont val="Arial"/>
        <b/>
        <color rgb="FF000000"/>
        <sz val="9.0"/>
      </rPr>
      <t xml:space="preserve">
</t>
    </r>
    <r>
      <rPr>
        <rFont val="Arial"/>
        <color rgb="FF000000"/>
        <sz val="9.0"/>
      </rPr>
      <t>- Any day after 16, tue and fri anytime
- Wednesdays are not possible
- monday anytime, tue-thu 10-12, friday 14-&gt;, prefer co-located. Evenings fine also</t>
    </r>
  </si>
  <si>
    <t>Hybrid/co-located</t>
  </si>
  <si>
    <t>henrik.sundell</t>
  </si>
  <si>
    <r>
      <rPr>
        <color rgb="FF000000"/>
        <sz val="6.0"/>
      </rPr>
      <t xml:space="preserve">Hello! I've worked as a full-stack software developer/consultant at CGI for the past two years. During this time, I've had the opportunity to work on various web development projects, with a particular focus on cloud technologies, specifically AWS, and TypeScript/JavaScript. My schedule is flexible, and I would prefer to have some in-person meetings when possible. However, I understand that our schedules can be demanding, so I'm open to discussing hybrid solutions. I’ll be focusing on being a scrum master(5Cr).
</t>
    </r>
    <r>
      <rPr>
        <color rgb="FF1155CC"/>
        <sz val="6.0"/>
        <u/>
      </rPr>
      <t>https://www.linkedin.com/in/henrik-sundell/</t>
    </r>
    <r>
      <rPr>
        <color rgb="FF000000"/>
        <sz val="6.0"/>
      </rPr>
      <t xml:space="preserve">
tg: @Henkka_1</t>
    </r>
  </si>
  <si>
    <t>Vähämäki Esko</t>
  </si>
  <si>
    <t>H</t>
  </si>
  <si>
    <r>
      <rPr/>
      <t xml:space="preserve">Main meeting times </t>
    </r>
    <r>
      <rPr>
        <b/>
      </rPr>
      <t>Monday 15-17</t>
    </r>
    <r>
      <rPr/>
      <t xml:space="preserve"> and friday </t>
    </r>
    <r>
      <rPr>
        <b/>
      </rPr>
      <t>16-17</t>
    </r>
    <r>
      <rPr/>
      <t xml:space="preserve"> (team physically present @otakaari 7). On top of that we aim to work together at same location doing pair programming, knowledge sharing, etc. Currently team has overlapping availability on monday/friday (10-18) and thursday morning.</t>
    </r>
  </si>
  <si>
    <t>Main scrum meetings co-located. Other work co-located and remotely.</t>
  </si>
  <si>
    <t>Full-stack development: supabase (postgresql, typescript), react, next.js. The product will demonstrate usage of confidentialmind cloud stack so some python backend programming might be needed. Previous knowledge or interest in using MLLs.</t>
  </si>
  <si>
    <t>esko.vahamaki</t>
  </si>
  <si>
    <r>
      <rPr>
        <sz val="6.0"/>
      </rPr>
      <t xml:space="preserve">Hi,
I have 7 years of expertise as a full-stack developer, dev lead, and software architect. After my bachelor's in CS, I have been working in companies such as Tuxera and Surrogate.tv. I have also been a PO in this course 4 times 😄
Anyway, last year I decided it's time to finish my master's degree, and now I'm back at Aalto. I'm currently working/founder at </t>
    </r>
    <r>
      <rPr>
        <color rgb="FF1155CC"/>
        <sz val="6.0"/>
        <u/>
      </rPr>
      <t>confidentialmind.com</t>
    </r>
    <r>
      <rPr>
        <sz val="6.0"/>
      </rPr>
      <t xml:space="preserve">, so if you want to join my team, we already have a client organization. You can check our project proposal at </t>
    </r>
    <r>
      <rPr>
        <color rgb="FF1155CC"/>
        <sz val="6.0"/>
        <u/>
      </rPr>
      <t xml:space="preserve">https://mycourses.aalto.fi/pluginfile.php/2003155/mod_folder/content/0/ConfidentialMind_Dahl.pdf </t>
    </r>
    <r>
      <rPr>
        <sz val="6.0"/>
      </rPr>
      <t xml:space="preserve">and my LinkedIn at </t>
    </r>
    <r>
      <rPr>
        <color rgb="FF1155CC"/>
        <sz val="6.0"/>
        <u/>
      </rPr>
      <t>https://www.linkedin.com/in/eskovahamaki/</t>
    </r>
    <r>
      <rPr>
        <sz val="6.0"/>
      </rPr>
      <t xml:space="preserve">
If you have any questions about the project proposal or want to join the team, you can contact me in tg @esewese or send mail to esko.vahamaki@aalto.fi</t>
    </r>
  </si>
  <si>
    <t>Weck Patrik</t>
  </si>
  <si>
    <t>Q</t>
  </si>
  <si>
    <t>1. Q 2. N 3. E 4. P 5. J 6. B</t>
  </si>
  <si>
    <t>General office hours 9-16</t>
  </si>
  <si>
    <t>Strong preference for co-located, some usage of online meetings also possible</t>
  </si>
  <si>
    <t>patrik.weck</t>
  </si>
  <si>
    <t>Hello! I'm Patrik, a Software Engineering master student and a junior full-stack developer. I'm most confident with Scala and Java/Typescript related stuff but I also know other languages such as C/C++ and Flutter. I'm especially interested in mobile development and also all-kinds of smaller projects that have some unique and creative ideas behind them. It wouldn't hurt to learn some new technologies either :D On my free time I have participated in several game jams with my friends, using Godot -game engine. These projects have taught me a lot of scheduling and working under tight deadlines. Looking forward to see how the role of Scrum master will suit me in practice! I'll take the course as 5 credit version as I have enough credits from other courses.</t>
  </si>
  <si>
    <t>Total</t>
  </si>
  <si>
    <t>Team</t>
  </si>
  <si>
    <t>EES Participants</t>
  </si>
  <si>
    <t>Client</t>
  </si>
  <si>
    <t>Topic name</t>
  </si>
  <si>
    <t>Experience Exchange Session (EES) 1 - We 1.11. 16:15-18 @ T3</t>
  </si>
  <si>
    <t>Jari Vanhanen, Nikolai Denissov</t>
  </si>
  <si>
    <r>
      <rPr>
        <b/>
      </rPr>
      <t>Main themes</t>
    </r>
    <r>
      <rPr/>
      <t>: Setting-up the project, adopting Scrum, backlogs, anything related to Sprint 0 ...</t>
    </r>
  </si>
  <si>
    <t>Evelyn Birnzain</t>
  </si>
  <si>
    <t>Aalto-IT Services</t>
  </si>
  <si>
    <t>Research tinder</t>
  </si>
  <si>
    <r>
      <rPr>
        <b/>
      </rPr>
      <t>Target group</t>
    </r>
    <r>
      <rPr/>
      <t>: Scrum Masters, but developers may also participate especially if their Scrum Master cannot participate</t>
    </r>
  </si>
  <si>
    <t>City of Espoo</t>
  </si>
  <si>
    <t>Procurement and scheduling platform for Espoo Hobby Path</t>
  </si>
  <si>
    <t>-</t>
  </si>
  <si>
    <r>
      <rPr>
        <b/>
      </rPr>
      <t>Pretask</t>
    </r>
    <r>
      <rPr/>
      <t>: Add below 1-2 topic proposals that you would like to discuss with other participants.</t>
    </r>
  </si>
  <si>
    <t>Mark Renssi, Riku-Erik Mäki</t>
  </si>
  <si>
    <t>OP Financial Group</t>
  </si>
  <si>
    <t>SSI Wallet For Marketplaces</t>
  </si>
  <si>
    <t>Antti Harju, Saku Suorsa</t>
  </si>
  <si>
    <t>Remedy</t>
  </si>
  <si>
    <t>Engine and Tools Monitoring Dashboard</t>
  </si>
  <si>
    <t>AGENDA</t>
  </si>
  <si>
    <t>Valtteri Ingervo</t>
  </si>
  <si>
    <t>Beamex</t>
  </si>
  <si>
    <t>Helping Industry with State of the Art Tech. utilizing AR &amp; ML</t>
  </si>
  <si>
    <t>Jeremias Jokila</t>
  </si>
  <si>
    <t>Aalto-Twinbase</t>
  </si>
  <si>
    <t>Twin page: the user interface to digital twin data</t>
  </si>
  <si>
    <t>1. Course Practicalities</t>
  </si>
  <si>
    <t>Samuli Mannonen</t>
  </si>
  <si>
    <t>Droppe</t>
  </si>
  <si>
    <t>Droppe Marketplace Reviews Center</t>
  </si>
  <si>
    <t>-contracts, public project materials, Project Review 1 schedule limitations, peer teams, , ...</t>
  </si>
  <si>
    <t>Jani Mäenpää</t>
  </si>
  <si>
    <t>Aalto &amp; Futurice</t>
  </si>
  <si>
    <t>Futuboard 1.0</t>
  </si>
  <si>
    <t>Jussi Nevavuori</t>
  </si>
  <si>
    <t>OpenVAA</t>
  </si>
  <si>
    <t>Candidate Profile Mgmt System for an OS Voting Advice App.</t>
  </si>
  <si>
    <t>2. Community of Practice for the Scrum Masters</t>
  </si>
  <si>
    <t>Hao Nguyen</t>
  </si>
  <si>
    <t>F-Secure</t>
  </si>
  <si>
    <t>AI Based Fake Web Shop Detection</t>
  </si>
  <si>
    <t>Esa Valkama</t>
  </si>
  <si>
    <t>MathHub</t>
  </si>
  <si>
    <t>Maths learning portal</t>
  </si>
  <si>
    <t xml:space="preserve">3. Brief introduction of the status of the projects (1-2 min per team) </t>
  </si>
  <si>
    <t>Aleksi Puttonen</t>
  </si>
  <si>
    <t>Aalto-CS</t>
  </si>
  <si>
    <t>Boost my packet</t>
  </si>
  <si>
    <r>
      <rPr>
        <rFont val="Arial"/>
        <color rgb="FF000000"/>
      </rPr>
      <t>-first impressions of the project, e.g.</t>
    </r>
    <r>
      <rPr>
        <rFont val="Arial"/>
        <i/>
        <color rgb="FF000000"/>
      </rPr>
      <t xml:space="preserve"> main "achievements"</t>
    </r>
    <r>
      <rPr>
        <rFont val="Arial"/>
        <color rgb="FF000000"/>
      </rPr>
      <t xml:space="preserve"> so far, </t>
    </r>
    <r>
      <rPr>
        <rFont val="Arial"/>
        <i/>
        <color rgb="FF000000"/>
      </rPr>
      <t>main strengths of your team</t>
    </r>
    <r>
      <rPr>
        <rFont val="Arial"/>
        <color rgb="FF000000"/>
      </rPr>
      <t xml:space="preserve">, the </t>
    </r>
    <r>
      <rPr>
        <rFont val="Arial"/>
        <i/>
        <color rgb="FF000000"/>
      </rPr>
      <t>biggest challenge</t>
    </r>
    <r>
      <rPr>
        <rFont val="Arial"/>
        <color rgb="FF000000"/>
      </rPr>
      <t xml:space="preserve"> of the project and any other major problems</t>
    </r>
  </si>
  <si>
    <t>Joonas Uusikivi</t>
  </si>
  <si>
    <t>Valo Security</t>
  </si>
  <si>
    <t>Github Repo Integration Security Scanner</t>
  </si>
  <si>
    <t>Sneha Saj</t>
  </si>
  <si>
    <t>Visentools &amp; Aalto</t>
  </si>
  <si>
    <t>Digital Facilitation software</t>
  </si>
  <si>
    <t>4. Discussion rounds in small groups (3-4 * 10-15 min)</t>
  </si>
  <si>
    <t>Ruijing, Niilo</t>
  </si>
  <si>
    <t>InfraKit</t>
  </si>
  <si>
    <t>Infrakit Insights for Better Built Environment</t>
  </si>
  <si>
    <t>After each round, share 1-3 highlights/best tips etc. from your discussion to the other groups.</t>
  </si>
  <si>
    <t>Henrik Sundell</t>
  </si>
  <si>
    <t>Conveqs</t>
  </si>
  <si>
    <t>Management and Visualization of Traffic Data</t>
  </si>
  <si>
    <t>ConfidentialMind</t>
  </si>
  <si>
    <t>Open Source LLM application</t>
  </si>
  <si>
    <t>Patrik Weck</t>
  </si>
  <si>
    <t>Sievo</t>
  </si>
  <si>
    <t>Supplier Information Management</t>
  </si>
  <si>
    <t>Add your names above
(max. 2 per team)</t>
  </si>
  <si>
    <t>Discussion round 1 unti 17:12</t>
  </si>
  <si>
    <t>Notes about the discussion topic</t>
  </si>
  <si>
    <t>Table A</t>
  </si>
  <si>
    <t xml:space="preserve">Facilitate first meeting and making sure that all topics are discussed </t>
  </si>
  <si>
    <t>Limiting yourself to the role of the Scrum Master and not attempting do everything</t>
  </si>
  <si>
    <t>Table B</t>
  </si>
  <si>
    <t>Facilitating communication in hybrid meetings</t>
  </si>
  <si>
    <t>Backlog management in practice: What tools have people picked (Trello, Jira etc.) and do you as the SM manage the tickets</t>
  </si>
  <si>
    <t>Definition of done as document: scrum theory vs. industry</t>
  </si>
  <si>
    <t>Communicating with the PO - "teaching Scrum" to someone who is (probably) your senior</t>
  </si>
  <si>
    <t>Table C</t>
  </si>
  <si>
    <t>Helping PO define initial product backlog, when the problem is really ambiguous to start with</t>
  </si>
  <si>
    <t>Managing a "two hat" situation as a developing Scrum Master</t>
  </si>
  <si>
    <t>Table D</t>
  </si>
  <si>
    <t>What problems have you encountered?</t>
  </si>
  <si>
    <t>How to have better communication with the whole scrum team?</t>
  </si>
  <si>
    <t>Problems and possibilities of two Scrum Masters</t>
  </si>
  <si>
    <t>Discussion round 2 until 17:28</t>
  </si>
  <si>
    <t>Estimating sprint effort in the beginning, is it even possible with so many unknowns</t>
  </si>
  <si>
    <t xml:space="preserve">Which would be the best way to define story points in terms of something like hours </t>
  </si>
  <si>
    <t>How much to lead, how much to not lead</t>
  </si>
  <si>
    <t>How to separate this project from other things since there's always message and questions coming all time of the day?</t>
  </si>
  <si>
    <t>What decisions are within the Scrum Team's purview, and where does the PO's input or approval typically come into play?</t>
  </si>
  <si>
    <t>How to be proactive and better utilize Sprint 0? As a lot of things are vague at the beginning even for PO</t>
  </si>
  <si>
    <t>How to better utilize the resource of our coach?</t>
  </si>
  <si>
    <t>Discussion round 3 until 17:44</t>
  </si>
  <si>
    <t>Discussion round 4 until 17:55</t>
  </si>
  <si>
    <t>Included to the introduction of the projects</t>
  </si>
  <si>
    <t>You can still add topic proposals below, if you forgot to do that by the DL. We will discuss them, if time allows.</t>
  </si>
  <si>
    <t>Does Uni have Slack license? We've encountered problem of license issue for our workspace when joining client's channel</t>
  </si>
  <si>
    <t>Have you discovered any new tools or technologies recently that have helped your team?</t>
  </si>
  <si>
    <t>Participants</t>
  </si>
  <si>
    <t>Experience Exchange Session (EES) 2 - We 22.11. 16:15-18 @ T3</t>
  </si>
  <si>
    <t>Jari Vanhanen, Antti Ahonen</t>
  </si>
  <si>
    <r>
      <rPr>
        <b/>
      </rPr>
      <t>Main themes:</t>
    </r>
    <r>
      <rPr/>
      <t xml:space="preserve"> Quality assurance and testing: Practical testing strategies, Static code checks, Code reviews, Continuous integration and quality gates</t>
    </r>
  </si>
  <si>
    <t>Johan van der Meer, (Evelyn Birnzain)</t>
  </si>
  <si>
    <r>
      <rPr>
        <b/>
      </rPr>
      <t>Target group</t>
    </r>
    <r>
      <rPr/>
      <t>: Scrum Masters and developers</t>
    </r>
  </si>
  <si>
    <r>
      <rPr>
        <b/>
      </rPr>
      <t>Pretask</t>
    </r>
    <r>
      <rPr/>
      <t>: Add below 1-2 topic proposals that you would like to discuss with other participants.</t>
    </r>
  </si>
  <si>
    <t>Stepan Katovich, Riku-Erik Mäki，(Yifan Hao)</t>
  </si>
  <si>
    <t>Konsta Köngäs, Anton Voipio</t>
  </si>
  <si>
    <t>Elias Kosama, Albert Kiple</t>
  </si>
  <si>
    <t>Jeremias Jokila, Eetu Vahvanen</t>
  </si>
  <si>
    <t>Sami Juvaste, Frans Perkkola</t>
  </si>
  <si>
    <r>
      <rPr>
        <rFont val="arial, sans, sans-serif"/>
      </rPr>
      <t>-</t>
    </r>
    <r>
      <rPr>
        <rFont val="arial, sans, sans-serif"/>
        <color rgb="FF1155CC"/>
        <u/>
      </rPr>
      <t>Project Review 1</t>
    </r>
    <r>
      <rPr>
        <rFont val="arial, sans, sans-serif"/>
      </rPr>
      <t>, x-mas break</t>
    </r>
  </si>
  <si>
    <t>Suvi Zitting, Eemeli Oksanen</t>
  </si>
  <si>
    <t xml:space="preserve">2. Brief introduction of the status of the projects (1 min per team) </t>
  </si>
  <si>
    <t>-What are the main achievements of your project so far?</t>
  </si>
  <si>
    <t>Esa Valkama, Maksim Niskanen</t>
  </si>
  <si>
    <t>Aapo Leppänen</t>
  </si>
  <si>
    <t>-What has your team done related to QA and testing so far?</t>
  </si>
  <si>
    <t>Joonas Uusikivi, Daniel Granström</t>
  </si>
  <si>
    <t>Gyeha Lim, Sneha Saj</t>
  </si>
  <si>
    <t>3. Introduction to each theme by Antti Ahonen, followed by discussions on the proposed topics.</t>
  </si>
  <si>
    <t>Niilo Salo</t>
  </si>
  <si>
    <t>Henrik Sundell, Jens Stockmann</t>
  </si>
  <si>
    <t>Emil Ekholm, Lucas Björklund</t>
  </si>
  <si>
    <t>Discussion topic proposals</t>
  </si>
  <si>
    <t>Team(s)</t>
  </si>
  <si>
    <t>gitlab runner and pipeline setup</t>
  </si>
  <si>
    <t>Measuring/testing non-functional requirements</t>
  </si>
  <si>
    <t>How to document manual testing, frameworks? Has your team used any methods, pros/cons with them.</t>
  </si>
  <si>
    <t>Reviewing other things than code, i.e., cloud (AWS, Azure...) setups</t>
  </si>
  <si>
    <t>Accessibility testing</t>
  </si>
  <si>
    <t>How extensive should the testing be this early in the project?</t>
  </si>
  <si>
    <t>Testing techniques for frontend-development</t>
  </si>
  <si>
    <t>How much time should be given to testing vs coding?</t>
  </si>
  <si>
    <t>how to automate testing for continuous integration?</t>
  </si>
  <si>
    <t xml:space="preserve">Testing and machine learning </t>
  </si>
  <si>
    <t>Which tests should be automated? Balance between automatic/manual testing</t>
  </si>
  <si>
    <t>Code reviews strictness vs efficiency in the early stage</t>
  </si>
  <si>
    <t>What kind of quality checks in your code are necessary to avoid unreliable code being integrated?</t>
  </si>
  <si>
    <t xml:space="preserve">How to create test pipelines (eg - in azure devops) </t>
  </si>
  <si>
    <t>Facilitating Dailies in a natural and organic way</t>
  </si>
  <si>
    <t>ci/cd tools used by other teams</t>
  </si>
  <si>
    <t>TDD</t>
  </si>
  <si>
    <t xml:space="preserve">EES 3: Technology Architecture,  Wed 7.2. 16:00 - 18:00 @ Accenture, Porkkalankatu 5, 2nd floor, room 204-205. </t>
  </si>
  <si>
    <t>Registration and Pretask by Mon 5.2. 13:00</t>
  </si>
  <si>
    <r>
      <rPr>
        <rFont val="Arial"/>
        <sz val="9.0"/>
      </rPr>
      <t xml:space="preserve">1. </t>
    </r>
    <r>
      <rPr>
        <rFont val="Arial"/>
        <b/>
        <sz val="9.0"/>
      </rPr>
      <t>Register below.</t>
    </r>
  </si>
  <si>
    <r>
      <rPr>
        <rFont val="Arial"/>
        <sz val="9.0"/>
      </rPr>
      <t xml:space="preserve">2. </t>
    </r>
    <r>
      <rPr>
        <rFont val="Arial"/>
        <b/>
        <sz val="9.0"/>
      </rPr>
      <t>Add a link to your team's architecture diagram(s)</t>
    </r>
    <r>
      <rPr>
        <rFont val="Arial"/>
        <sz val="9.0"/>
      </rPr>
      <t xml:space="preserve">, e.g., to the diagram(s) in your Technical overview.
    </t>
    </r>
    <r>
      <rPr>
        <rFont val="Arial"/>
        <b/>
        <sz val="9.0"/>
      </rPr>
      <t>Add at least one question</t>
    </r>
    <r>
      <rPr>
        <rFont val="Arial"/>
        <sz val="9.0"/>
      </rPr>
      <t xml:space="preserve"> that you would like to get feedback about.</t>
    </r>
  </si>
  <si>
    <t>See tips about different architecture diagrams from the Intro slides of the “CS-E4950 Software Architectures” course:</t>
  </si>
  <si>
    <r>
      <rPr>
        <rFont val="Arial"/>
        <sz val="9.0"/>
      </rPr>
      <t xml:space="preserve">3. </t>
    </r>
    <r>
      <rPr>
        <rFont val="Arial"/>
        <b/>
        <sz val="9.0"/>
      </rPr>
      <t>Prepare to present your team's architecture diagram</t>
    </r>
    <r>
      <rPr>
        <rFont val="Arial"/>
        <sz val="9.0"/>
      </rPr>
      <t xml:space="preserve"> (3-5 min per team)</t>
    </r>
  </si>
  <si>
    <t>https://mycourses.aalto.fi/pluginfile.php/1998557/course/section/241204/E4950-01-20240110-intro-SA-practicalities.pdf</t>
  </si>
  <si>
    <t>Agenda</t>
  </si>
  <si>
    <t>16:00 Food and free discussion.                                                           
16:30 Introduction and some real examples, Senior Technology Architect Jarno Hilvenius/Accenture.                                                                                      
16:45 Student presentations. Comments from the organizers.
18:00 Choosing the best presentation. The winner will be rewarded!</t>
  </si>
  <si>
    <t>Names of the Participants</t>
  </si>
  <si>
    <t>Link to the team's architecture diagram(s)</t>
  </si>
  <si>
    <t>Question(s), you would like to get feedback about</t>
  </si>
  <si>
    <t>Project topic description</t>
  </si>
  <si>
    <t>Project's PR1 materials</t>
  </si>
  <si>
    <t>register by adding the names of the participants</t>
  </si>
  <si>
    <t>add a link to your diagram</t>
  </si>
  <si>
    <t>write your question(s) below</t>
  </si>
  <si>
    <t>Jarno Hilvenius/Accenture, Niina Jones/Accenture, Jari Vanhanen</t>
  </si>
  <si>
    <t>Johan van der Meer, Louna Kartokallio</t>
  </si>
  <si>
    <t>Architecture - Aalto IT Research Tinder</t>
  </si>
  <si>
    <t>What are the weaknesses of this architecture?</t>
  </si>
  <si>
    <t>no</t>
  </si>
  <si>
    <t>Riku-Erik Mäki, Patricia Vähälä</t>
  </si>
  <si>
    <t>https://drive.google.com/file/d/1b77_q0ZSMTQ7VN1Ah58yPg6Sd69DWf65/view?usp=sharing</t>
  </si>
  <si>
    <t>Tarmo Markkanen, Onni Suomalainen</t>
  </si>
  <si>
    <t>https://drive.google.com/file/d/1couCJr6FyWTDcdBvsf5QQKbVw5CR0bl-/view?usp=sharing</t>
  </si>
  <si>
    <t>Do these two architectural views give sufficient insight into our project/architecture? Is there a specific type of diagram that we could have also benefitted from using?</t>
  </si>
  <si>
    <t>Eli Roslöf, Elias Kosama</t>
  </si>
  <si>
    <t>https://drive.google.com/file/d/1bHMaY85g0VPkwLAWxzdPjTInBRvPBlbf/view?usp=sharing</t>
  </si>
  <si>
    <t>Since our architecture is quite simplistic, should we have gone into more detail regarding e.g. the different components or technologies used? Which stakeholders should the diagram be directed towards in a POC project?</t>
  </si>
  <si>
    <t>Sami Juvaste, Henri Palmunen</t>
  </si>
  <si>
    <t>https://drive.google.com/file/d/1Akj-kX_8zNiXYNpAPnPHZFxS26Y_gaYc/view?usp=sharing</t>
  </si>
  <si>
    <t>We have found these models useful, but what other models should we consider making?</t>
  </si>
  <si>
    <t>Matias Tarmo</t>
  </si>
  <si>
    <t>https://drive.google.com/file/d/1zYA5kMqJn0owprExxrqcdSrf3aBKpeav/view?usp=sharing</t>
  </si>
  <si>
    <t>How simple is too simple? Should we have added more detail?</t>
  </si>
  <si>
    <t>Nina Aro</t>
  </si>
  <si>
    <t>https://drive.google.com/drive/folders/1NphEVULl517NJrvHcPKOTBl2Ei13oX6x</t>
  </si>
  <si>
    <t>How to make sure that response time is ok, given that we have long chain of parts? How we make sure there are no security risks?</t>
  </si>
  <si>
    <t>Jaakko Hintsala, Maksim Niskanen</t>
  </si>
  <si>
    <t>https://app.diagrams.net/#G18Ut6yaymjtM4_1Q6Z3H3kd9u7wEem83d</t>
  </si>
  <si>
    <t>Is there a target number of elements one should aim for, or is it dependent on the project?</t>
  </si>
  <si>
    <t>Eemi Kärkkäinen, Henrik Rouhesmaa</t>
  </si>
  <si>
    <t>https://drive.google.com/file/d/1vJcsY6tRx6IXooqVJs6k9pyRj0MXtMc-/view?usp=sharing</t>
  </si>
  <si>
    <t>Does our diagram give a sufficient grasp of our project? Should something be removed and/or added?</t>
  </si>
  <si>
    <t>Hilma Kokkoniemi, Sara Storbjörk</t>
  </si>
  <si>
    <t>System architecture - Visentools</t>
  </si>
  <si>
    <t>1. We have sequrity, usability, modularity and performance as our quality requirements. How to model these in architectural models? 
2. Do some parts (for example, the sequence diagram about the socket connection/authentication/authorization) need to be modelled in more details?</t>
  </si>
  <si>
    <t>Mikael Lenander, Tuomas Nummela</t>
  </si>
  <si>
    <t>https://docs.google.com/presentation/d/17jd7Xksz2n9lBUG-mLnr0qibq84IJpqOIZXgqJ7bxK0/edit?usp=sharing</t>
  </si>
  <si>
    <t>Should the mass haul simulation API be part of the backend service or is it justified to separate it as its own microservice?</t>
  </si>
  <si>
    <t>Infrakit</t>
  </si>
  <si>
    <t>Jens Stockmann,Oskari Kaipanen</t>
  </si>
  <si>
    <t>https://docs.google.com/presentation/d/1hjcAx1qqW2PnYiMqSCO7fS_ntU7BuNTol1d-2a2DnBU/edit?usp=sharing</t>
  </si>
  <si>
    <t>Should the categorization of the diagram be deeper?</t>
  </si>
  <si>
    <t>Tuukka Pöri, Kalle Laitinen</t>
  </si>
  <si>
    <t>https://drive.google.com/file/d/1d-JoLGG-P3251gxtQM8BSpJcb_RhvxHa/view?usp=sharing</t>
  </si>
  <si>
    <t>How can we decide the fidelity and detail level of the architecture diagramas for different situations?</t>
  </si>
  <si>
    <t>Elsa Schumacher, Jussi Lamberg</t>
  </si>
  <si>
    <t>https://docs.google.com/presentation/d/1zDSukomHdoaNvovsoHbvQLwAt5usS7b3YkHejceMApQ/edit?usp=sharing</t>
  </si>
  <si>
    <t>How detailed should the diagram be, and how does the situation it's used in affect that?</t>
  </si>
  <si>
    <r>
      <rPr>
        <rFont val="arial, sans, sans-serif"/>
        <b/>
        <color rgb="FFFF0000"/>
      </rPr>
      <t>Max. 36 participants. Two slots per team guaranteed.</t>
    </r>
    <r>
      <rPr>
        <rFont val="arial, sans, sans-serif"/>
        <b val="0"/>
        <color rgb="FFFF0000"/>
      </rPr>
      <t xml:space="preserve"> You can register to the queue by adding your name as 3rd, 4th etc. in your team.</t>
    </r>
  </si>
  <si>
    <t>Dietary restrictions &amp; initials</t>
  </si>
  <si>
    <t>Vegetarian, egg/dairy ok (ER)</t>
  </si>
  <si>
    <t>Vegetarian, egg/dairy ok NA</t>
  </si>
  <si>
    <t>Celiac, vegetarian, LK</t>
  </si>
  <si>
    <t>Experience Exchange Session (EES) 4 - We 10.4. 16:15-18 @ T6</t>
  </si>
  <si>
    <t>Jari Vanhanen</t>
  </si>
  <si>
    <r>
      <rPr>
        <rFont val="Arial"/>
        <b/>
      </rPr>
      <t xml:space="preserve">Main themes: </t>
    </r>
    <r>
      <rPr>
        <rFont val="Arial"/>
        <b val="0"/>
      </rPr>
      <t>Closing the project &amp; What did we learn?</t>
    </r>
  </si>
  <si>
    <t>Meeri Manninen, Evelyn Birnzain</t>
  </si>
  <si>
    <r>
      <rPr>
        <rFont val="Arial"/>
        <b/>
      </rPr>
      <t xml:space="preserve">Target group: </t>
    </r>
    <r>
      <rPr>
        <rFont val="Arial"/>
        <b val="0"/>
      </rPr>
      <t>Scrum Masters and developers</t>
    </r>
  </si>
  <si>
    <r>
      <rPr>
        <b/>
      </rPr>
      <t>Pretask</t>
    </r>
    <r>
      <rPr/>
      <t xml:space="preserve">: Add below 1-2 topic proposals per team that you would like to discuss with other participants. </t>
    </r>
    <r>
      <rPr>
        <color rgb="FFCC0000"/>
      </rPr>
      <t>DL 9.4. 13:00.</t>
    </r>
  </si>
  <si>
    <t>Yifan Hao</t>
  </si>
  <si>
    <t>Anton Voipio, Oskari Saarinen</t>
  </si>
  <si>
    <t>Eli Roslöf, Aino Kurri, Elias Kosama</t>
  </si>
  <si>
    <t xml:space="preserve">-last Project Reviews (more focus on the project as a whole, less focus on last sprints, good demo) </t>
  </si>
  <si>
    <t>-project gala (posters, registration), ...</t>
  </si>
  <si>
    <t>Lasse Kukkula</t>
  </si>
  <si>
    <t>Viivi Alitalo</t>
  </si>
  <si>
    <t>2. Analysis of learning in the projects based on learning diaries, Jari Vanhanen</t>
  </si>
  <si>
    <t>Noora Puhakka, Henrik Hyvärinen</t>
  </si>
  <si>
    <t xml:space="preserve">3. Brief introduction of the status of the projects (1 min per team) </t>
  </si>
  <si>
    <t>Santeri Salmela, Jaakko Hintsala</t>
  </si>
  <si>
    <t>Benjamin Hadaya</t>
  </si>
  <si>
    <t>4. Discussion rounds in small groups (3 * ~15 min)</t>
  </si>
  <si>
    <t>Joonas Uusikivi, Ray Sointula</t>
  </si>
  <si>
    <t>After each round, share 1-2 highlights/best tips etc. from your discussion to the other groups.</t>
  </si>
  <si>
    <t>Niilo Salo, Ruijing Yang</t>
  </si>
  <si>
    <t>Henrik Sudell, Jens Stockmann</t>
  </si>
  <si>
    <t>Patrik Weck, Elsa Schumacher</t>
  </si>
  <si>
    <r>
      <rPr>
        <rFont val="arial, sans, sans-serif"/>
        <b/>
        <color rgb="FFFF0000"/>
      </rPr>
      <t>Max. 36 participants. Two slots per team guaranteed.</t>
    </r>
    <r>
      <rPr>
        <rFont val="arial, sans, sans-serif"/>
        <b val="0"/>
        <color rgb="FFFF0000"/>
      </rPr>
      <t xml:space="preserve"> </t>
    </r>
  </si>
  <si>
    <t>You can register to the queue by adding your name as 3rd, 4th etc. in your team.</t>
  </si>
  <si>
    <t>You can still register late by adding a topic under one of the existing themes below.</t>
  </si>
  <si>
    <t>Discussion round 1 (until 17:25)</t>
  </si>
  <si>
    <t>Table A (room A142) - Scrum Master</t>
  </si>
  <si>
    <t>Scrum master as a job; can you envision yourself as a full-time scrum master?</t>
  </si>
  <si>
    <t>Table B - Planning</t>
  </si>
  <si>
    <t xml:space="preserve">How to plan the project in the start when the tasks are very ambiguous? </t>
  </si>
  <si>
    <t>Table C - Communication with PO</t>
  </si>
  <si>
    <t>What are the best ways to handle communication between the team and the PO? What can the team do, if the required functionalities are made unclear by the PO?</t>
  </si>
  <si>
    <t>Table D - Testing</t>
  </si>
  <si>
    <t>How to create test scenarios that sufficiently cover the scope of the project</t>
  </si>
  <si>
    <t>Discussion round 2 (until 17:40)</t>
  </si>
  <si>
    <t>Table A (room A142) - Motivating developers</t>
  </si>
  <si>
    <t>How to motivate and kindly remind developer if they are already behind the original schedule?</t>
  </si>
  <si>
    <t>How to motivate developers when project coming to an end?</t>
  </si>
  <si>
    <t>How to motivate developers to be pro-active in terms of being more attentive to the overall picture?</t>
  </si>
  <si>
    <t>Table B - Sprint planning</t>
  </si>
  <si>
    <t>How to avoid overconfidence when planning sprint workloads</t>
  </si>
  <si>
    <t>How to deal with imbalances between developers when planning</t>
  </si>
  <si>
    <t>Table C - Sprint tracking</t>
  </si>
  <si>
    <t>If there is a feature we cannot finish in time, how should we handle it?</t>
  </si>
  <si>
    <t>How to avoid leaving most/a lot of the tasks to the end of each sprint?</t>
  </si>
  <si>
    <t>How to make sure that everyone keeps tools (such as Jira) up to date?</t>
  </si>
  <si>
    <t>What should be taken into account when testing our product? What are the most effective ways to do bug testing?</t>
  </si>
  <si>
    <t>Discussion round 3 (until 17:55)</t>
  </si>
  <si>
    <t>Table A (room A142) - Retros</t>
  </si>
  <si>
    <t>How to organize useful retrospectives at the very end of the project?</t>
  </si>
  <si>
    <t>Table B - Future development</t>
  </si>
  <si>
    <t>How to take into account future developers/development?</t>
  </si>
  <si>
    <t>How to create documentation that will not be ignore by future devs working on the project?</t>
  </si>
  <si>
    <t>Table C - Team communition</t>
  </si>
  <si>
    <t>What are your biggest lessons learned regarding communication (team-internal and with PO)</t>
  </si>
  <si>
    <t>How to enhance communication between developers when work is mostly done remotely?</t>
  </si>
  <si>
    <t>What would you do differently if you were to start the project again now?</t>
  </si>
  <si>
    <r>
      <rPr>
        <b/>
        <sz val="12.0"/>
      </rPr>
      <t xml:space="preserve">The status of contracts </t>
    </r>
    <r>
      <rPr>
        <b val="0"/>
        <sz val="12.0"/>
      </rPr>
      <t>can be seen on the following sheet:</t>
    </r>
  </si>
  <si>
    <t>https://docs.google.com/spreadsheets/d/1tP8ojP0HLNwOZOY9xYha5gbwWL3IqNl_V5PdzfjN91U/edit#gid=1806271911</t>
  </si>
  <si>
    <t>Session 1</t>
  </si>
  <si>
    <t xml:space="preserve">Session 2 </t>
  </si>
  <si>
    <t>Session 3</t>
  </si>
  <si>
    <t>Session 4</t>
  </si>
  <si>
    <t>I can't participate any session</t>
  </si>
  <si>
    <t>Food allergies and dietary restrictions</t>
  </si>
  <si>
    <t>Your initials</t>
  </si>
  <si>
    <t>Session date</t>
  </si>
  <si>
    <t>Mo 25.9. 16:00-20:00 @ T6 (&amp;T4)</t>
  </si>
  <si>
    <t>We 27.9. 16:00-20:00 @ T4 (&amp;T5)</t>
  </si>
  <si>
    <t>Mo 2.10. 16:00-20:00 @ T6 (&amp;T4)</t>
  </si>
  <si>
    <t>Mo 9.10. 16:00-20:00 @ T6 (&amp;T5)</t>
  </si>
  <si>
    <t>(and I will write a Scrum essay)</t>
  </si>
  <si>
    <t>Lactose-free</t>
  </si>
  <si>
    <t>HN</t>
  </si>
  <si>
    <t>25.9.</t>
  </si>
  <si>
    <t>Product Owners:</t>
  </si>
  <si>
    <t>Towo Toivola, Ferrix Hovi</t>
  </si>
  <si>
    <t>Ferrix Hovi, Nikolai Denissov</t>
  </si>
  <si>
    <t>Towo Toivola, Nikolai Denissov</t>
  </si>
  <si>
    <t>Student's Name</t>
  </si>
  <si>
    <t>Vegan</t>
  </si>
  <si>
    <t>VK</t>
  </si>
  <si>
    <t>27.9.</t>
  </si>
  <si>
    <t>Coaches:</t>
  </si>
  <si>
    <t>Oskar Stucki &amp; Viktoriya Bahneva/Netlight, Jari V</t>
  </si>
  <si>
    <t>Tytti Mäkipelto/Netlight, Jari Vanhanen</t>
  </si>
  <si>
    <t>Ha Bui</t>
  </si>
  <si>
    <t>Vegetarian (egg/dairy ok)</t>
  </si>
  <si>
    <t>ER</t>
  </si>
  <si>
    <t>Teams:</t>
  </si>
  <si>
    <t>ND</t>
  </si>
  <si>
    <t>Students</t>
  </si>
  <si>
    <t>Name</t>
  </si>
  <si>
    <t>AÄ</t>
  </si>
  <si>
    <t>Micke Enberg</t>
  </si>
  <si>
    <t>Bang Li (absent)</t>
  </si>
  <si>
    <t>2.10.</t>
  </si>
  <si>
    <t>Dev 1</t>
  </si>
  <si>
    <t>Ruupert Koponen</t>
  </si>
  <si>
    <t>Aaron Äärelä</t>
  </si>
  <si>
    <t>Onni Komulainen</t>
  </si>
  <si>
    <t>Suvi Zitting</t>
  </si>
  <si>
    <t>Patricia Wähälä</t>
  </si>
  <si>
    <t>EB</t>
  </si>
  <si>
    <t>Dev 2</t>
  </si>
  <si>
    <t>Patrick Korhonen</t>
  </si>
  <si>
    <t>Elsa Schumacher</t>
  </si>
  <si>
    <t>Ilari Metsälä</t>
  </si>
  <si>
    <t>Noora Puhakka</t>
  </si>
  <si>
    <t>Tuukka Pori (absent)</t>
  </si>
  <si>
    <t>SM</t>
  </si>
  <si>
    <t>Dev 3</t>
  </si>
  <si>
    <t>Maksim Niskanen</t>
  </si>
  <si>
    <t>Jussi Lamberg</t>
  </si>
  <si>
    <t>Antti Tiusanen</t>
  </si>
  <si>
    <t>Joonatan Korpela</t>
  </si>
  <si>
    <t>Erika Björmans</t>
  </si>
  <si>
    <t>Gluten free</t>
  </si>
  <si>
    <t>OK</t>
  </si>
  <si>
    <t>Dev 4</t>
  </si>
  <si>
    <t>Emilia Repo</t>
  </si>
  <si>
    <t>Niko Yli-Juuti</t>
  </si>
  <si>
    <t>Eemeli Oksanen</t>
  </si>
  <si>
    <t>Joonas Uusikivi (absent)</t>
  </si>
  <si>
    <t>SJ</t>
  </si>
  <si>
    <t>Dev 5</t>
  </si>
  <si>
    <t>Petrus Nikoskinen</t>
  </si>
  <si>
    <t>Kia Kajava</t>
  </si>
  <si>
    <t>Samuli Yli-Salomäki</t>
  </si>
  <si>
    <t>Khac Nguyen</t>
  </si>
  <si>
    <t>9.10.</t>
  </si>
  <si>
    <t>Dev 6</t>
  </si>
  <si>
    <t>Santeri Salmela</t>
  </si>
  <si>
    <t>Emil Backlund</t>
  </si>
  <si>
    <t>Henrik Hyvärinen</t>
  </si>
  <si>
    <t>AP</t>
  </si>
  <si>
    <t>Dev 7</t>
  </si>
  <si>
    <t>Anton Chakhovich</t>
  </si>
  <si>
    <t>Antti Pekkanen</t>
  </si>
  <si>
    <t xml:space="preserve">Oskari Junttila        </t>
  </si>
  <si>
    <t>Dev 8</t>
  </si>
  <si>
    <t>Nuutti Helminen</t>
  </si>
  <si>
    <t>Unto Karila</t>
  </si>
  <si>
    <t>Stepan Fedotov</t>
  </si>
  <si>
    <t>Antti Harju</t>
  </si>
  <si>
    <t>Oskari Saarinen</t>
  </si>
  <si>
    <t>Ruijing Yang</t>
  </si>
  <si>
    <t>Antti-Jussi Ikonen</t>
  </si>
  <si>
    <t>Joel Toppinen</t>
  </si>
  <si>
    <t>Niko Iivonen</t>
  </si>
  <si>
    <t>Sami Juvaste</t>
  </si>
  <si>
    <t>Alex Lietsala</t>
  </si>
  <si>
    <t>Onni Suomalainen</t>
  </si>
  <si>
    <t>Mikael Lenander</t>
  </si>
  <si>
    <t>Henri Palmunen</t>
  </si>
  <si>
    <t>Samuli Öhman</t>
  </si>
  <si>
    <t>Tarmo Markkanen</t>
  </si>
  <si>
    <t>Tuomas Nummela</t>
  </si>
  <si>
    <t>Frans Perkkola</t>
  </si>
  <si>
    <t>Antonio Skondras</t>
  </si>
  <si>
    <t>Saku Suorsa</t>
  </si>
  <si>
    <t>Antti-Pekka Savolainen</t>
  </si>
  <si>
    <t>Victor Puscasu</t>
  </si>
  <si>
    <t>Konsta Köngäs</t>
  </si>
  <si>
    <t>Aamos Vaara</t>
  </si>
  <si>
    <t>Oskari Keränen</t>
  </si>
  <si>
    <t>Mohammad Hakimi</t>
  </si>
  <si>
    <t>Anttoni Koivu</t>
  </si>
  <si>
    <t>Tuomas Helisten</t>
  </si>
  <si>
    <t>Elli Mattila</t>
  </si>
  <si>
    <t>Aarne Aaltonen</t>
  </si>
  <si>
    <t>Elias Kosama</t>
  </si>
  <si>
    <t>Santeri Poussa</t>
  </si>
  <si>
    <t>Sauli Kinnunen</t>
  </si>
  <si>
    <t>Klaus Kivirikko</t>
  </si>
  <si>
    <t>Joonas Björk</t>
  </si>
  <si>
    <t>Jenniina Halvorsén</t>
  </si>
  <si>
    <t>Aku Miettilä</t>
  </si>
  <si>
    <t>Samu Rotko</t>
  </si>
  <si>
    <t>Tuomo Nappa</t>
  </si>
  <si>
    <t>Denis Kuznetsov</t>
  </si>
  <si>
    <t>Oskari Kaipanen</t>
  </si>
  <si>
    <t>Severi Koivumaa</t>
  </si>
  <si>
    <t>Sofia Elovaara</t>
  </si>
  <si>
    <t>Egor Kovalenko</t>
  </si>
  <si>
    <t>Jens Stockmann</t>
  </si>
  <si>
    <t>Ville Prami</t>
  </si>
  <si>
    <t>Binh Nguyen Xuan</t>
  </si>
  <si>
    <t>Eli Roslöf</t>
  </si>
  <si>
    <t>Patrik Palviainen</t>
  </si>
  <si>
    <t>Ray Sointula</t>
  </si>
  <si>
    <t>Kaarlo Kauriinvaha</t>
  </si>
  <si>
    <t>Albert Kiple</t>
  </si>
  <si>
    <t>Teemu Lukkari</t>
  </si>
  <si>
    <t>Luukas Karihtala</t>
  </si>
  <si>
    <t>Heidi Tarkiainen</t>
  </si>
  <si>
    <t>Aino Kurri</t>
  </si>
  <si>
    <t>Roope Viljakainen</t>
  </si>
  <si>
    <t>Eelis Paatero</t>
  </si>
  <si>
    <t>Miki Pernu</t>
  </si>
  <si>
    <t>Reko Wenell</t>
  </si>
  <si>
    <t>Jooel Mäntymaa</t>
  </si>
  <si>
    <t>Henrik Rouhesmaa</t>
  </si>
  <si>
    <t>Jaakko Hintsala</t>
  </si>
  <si>
    <t>Kaapo Isojärvi</t>
  </si>
  <si>
    <t>Kaisa Ek</t>
  </si>
  <si>
    <t>Louna Kaartokallio</t>
  </si>
  <si>
    <t>Jani Eränne</t>
  </si>
  <si>
    <t>Artemis Paju</t>
  </si>
  <si>
    <t xml:space="preserve">Stepan Katovich        </t>
  </si>
  <si>
    <t>Venla Komu</t>
  </si>
  <si>
    <t>Johan van der Meer</t>
  </si>
  <si>
    <t xml:space="preserve">Joonas Koivu        </t>
  </si>
  <si>
    <t>Eemi Kärkkäinen</t>
  </si>
  <si>
    <t>Valtteri Pitkänen</t>
  </si>
  <si>
    <t>Simon Desmaison</t>
  </si>
  <si>
    <t xml:space="preserve">Riku-Erik Mäki        </t>
  </si>
  <si>
    <t>Juho Kokko</t>
  </si>
  <si>
    <t>Leo Pulkkinen</t>
  </si>
  <si>
    <t>Kaisa Eronen</t>
  </si>
  <si>
    <t>Laurens van der Helm</t>
  </si>
  <si>
    <t>Eemeli Saari</t>
  </si>
  <si>
    <t>Meeri Manninen</t>
  </si>
  <si>
    <t xml:space="preserve">Mark Renssi        </t>
  </si>
  <si>
    <t>Vilma Jääheimo</t>
  </si>
  <si>
    <t>Eetu Vahvanen</t>
  </si>
  <si>
    <t>Aamos Kekkonen</t>
  </si>
  <si>
    <t>Daniel Granström</t>
  </si>
  <si>
    <t>Annika Eloranta</t>
  </si>
  <si>
    <t>Eero Eklund</t>
  </si>
  <si>
    <t>Esko Vahamaki</t>
  </si>
  <si>
    <t>Hilma Kokkoniemi</t>
  </si>
  <si>
    <t>Lucas Bjorklund</t>
  </si>
  <si>
    <t>Gyeha Lim</t>
  </si>
  <si>
    <t>Emil Ekholm</t>
  </si>
  <si>
    <t>Tuomas Oksa</t>
  </si>
  <si>
    <t>Birk Lerviks</t>
  </si>
  <si>
    <t>Sara Storbjörk</t>
  </si>
  <si>
    <t>Rasmus Vikstrom</t>
  </si>
  <si>
    <t>Sum Jee</t>
  </si>
  <si>
    <t>Riku Olkkonen</t>
  </si>
  <si>
    <t>Markus Rahkola</t>
  </si>
  <si>
    <t>Nanna Ruotsalainen</t>
  </si>
  <si>
    <t>Kalle Laitinen</t>
  </si>
  <si>
    <t>Kalle Pirinen</t>
  </si>
  <si>
    <t>Anton Voipio</t>
  </si>
  <si>
    <t>Total (students)</t>
  </si>
  <si>
    <t>Guest 1</t>
  </si>
  <si>
    <t>Guest 2</t>
  </si>
  <si>
    <t>Guest 3</t>
  </si>
  <si>
    <t>Guest 4</t>
  </si>
  <si>
    <r>
      <rPr>
        <rFont val="Arial"/>
        <b/>
        <color rgb="FF000000"/>
        <sz val="12.0"/>
      </rPr>
      <t xml:space="preserve">The meetings after the pitches </t>
    </r>
    <r>
      <rPr>
        <rFont val="Arial"/>
        <b val="0"/>
        <color rgb="FF000000"/>
        <sz val="12.0"/>
      </rPr>
      <t>are reserved on the following sheet:</t>
    </r>
  </si>
  <si>
    <t>https://docs.google.com/spreadsheets/d/1tP8ojP0HLNwOZOY9xYha5gbwWL3IqNl_V5PdzfjN91U/edit#gid=1376915359</t>
  </si>
  <si>
    <t>Participation to CSM Training
Th-Fr 14.-15.9. 8-16</t>
  </si>
  <si>
    <t>Yes</t>
  </si>
  <si>
    <t>No</t>
  </si>
  <si>
    <t>Notes</t>
  </si>
  <si>
    <t>Mäenpää Jani</t>
  </si>
  <si>
    <t>N.K.</t>
  </si>
  <si>
    <t>Nguyen Thanh</t>
  </si>
  <si>
    <t>Rotko Samu</t>
  </si>
  <si>
    <t>Salo Niilo</t>
  </si>
  <si>
    <t>Uusikivi Joonas</t>
  </si>
  <si>
    <t>Yang Ruijing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</si>
</sst>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 d"/>
    <numFmt numFmtId="165" formatCode="m-d"/>
    <numFmt numFmtId="166" formatCode="m, d, yy"/>
  </numFmts>
  <fonts count="115">
    <font>
      <sz val="10.0"/>
      <color rgb="FF000000"/>
      <name val="Arial"/>
    </font>
    <font>
      <b/>
      <sz val="10.0"/>
      <color rgb="FF000000"/>
    </font>
    <font>
      <b/>
      <sz val="10.0"/>
      <color rgb="FF000000"/>
      <name val="Arial"/>
    </font>
    <font>
      <b/>
      <sz val="10.0"/>
      <name val="Arial"/>
    </font>
    <font>
      <b/>
      <sz val="9.0"/>
      <name val="Arial"/>
    </font>
    <font>
      <b/>
      <name val="Arial"/>
    </font>
    <font>
      <b/>
    </font>
    <font>
      <sz val="11.0"/>
      <color rgb="FF000000"/>
      <name val="Calibri"/>
    </font>
    <font>
      <b/>
      <sz val="11.0"/>
      <color rgb="FF000000"/>
      <name val="Calibri"/>
    </font>
    <font>
      <sz val="8.0"/>
      <color rgb="FF000000"/>
      <name val="Arial"/>
    </font>
    <font>
      <sz val="8.0"/>
      <name val="Arial"/>
    </font>
    <font>
      <sz val="8.0"/>
    </font>
    <font>
      <sz val="5.0"/>
      <color rgb="FF000000"/>
      <name val="Arial"/>
    </font>
    <font/>
    <font>
      <sz val="9.0"/>
      <name val="Arial"/>
    </font>
    <font>
      <name val="Monospace"/>
    </font>
    <font>
      <color rgb="FF000000"/>
      <name val="Monospace"/>
    </font>
    <font>
      <u/>
      <sz val="8.0"/>
      <color rgb="FF0000FF"/>
      <name val="Arial"/>
    </font>
    <font>
      <sz val="10.0"/>
      <name val="Arial"/>
    </font>
    <font>
      <sz val="8.0"/>
      <name val="&quot;Google Sans&quot;"/>
    </font>
    <font>
      <i/>
      <sz val="8.0"/>
      <name val="Arial"/>
    </font>
    <font>
      <sz val="11.0"/>
      <color rgb="FF000000"/>
      <name val="Docs-Calibri"/>
    </font>
    <font>
      <sz val="8.0"/>
      <name val="Calibri"/>
    </font>
    <font>
      <sz val="9.0"/>
      <color rgb="FF1F1F1F"/>
      <name val="&quot;Google Sans&quot;"/>
    </font>
    <font>
      <b/>
      <sz val="8.0"/>
      <name val="Arial"/>
    </font>
    <font>
      <strike/>
      <sz val="10.0"/>
    </font>
    <font>
      <name val="Calibri"/>
    </font>
    <font>
      <sz val="8.0"/>
      <name val="&quot;Arial&quot;"/>
    </font>
    <font>
      <strike/>
      <sz val="8.0"/>
    </font>
    <font>
      <b/>
      <color rgb="FFFF0000"/>
      <name val="Calibri"/>
    </font>
    <font>
      <sz val="10.0"/>
      <name val="Calibri"/>
    </font>
    <font>
      <name val="Arial"/>
    </font>
    <font>
      <b/>
      <sz val="12.0"/>
      <color rgb="FF000000"/>
      <name val="Arial"/>
    </font>
    <font>
      <color rgb="FF000000"/>
      <name val="Arial"/>
    </font>
    <font>
      <sz val="9.0"/>
      <color rgb="FF000000"/>
      <name val="Arial"/>
    </font>
    <font>
      <u/>
      <color rgb="FF0000FF"/>
    </font>
    <font>
      <color rgb="FFFF0000"/>
    </font>
    <font>
      <color rgb="FFA61C00"/>
      <name val="Arial"/>
    </font>
    <font>
      <b/>
      <sz val="10.0"/>
    </font>
    <font>
      <b/>
      <sz val="12.0"/>
      <color rgb="FF000000"/>
      <name val="Calibri"/>
    </font>
    <font>
      <sz val="10.0"/>
    </font>
    <font>
      <b/>
      <sz val="9.0"/>
      <color rgb="FF000000"/>
      <name val="Arial"/>
    </font>
    <font>
      <u/>
      <sz val="6.0"/>
      <color rgb="FF0000FF"/>
      <name val="Arial"/>
    </font>
    <font>
      <sz val="6.0"/>
      <name val="Arial"/>
    </font>
    <font>
      <b/>
      <sz val="9.0"/>
    </font>
    <font>
      <u/>
      <sz val="6.0"/>
      <color rgb="FF000000"/>
      <name val="Arial"/>
    </font>
    <font>
      <sz val="6.0"/>
      <color rgb="FF000000"/>
      <name val="Arial"/>
    </font>
    <font>
      <strike/>
    </font>
    <font>
      <b/>
      <sz val="9.0"/>
      <color rgb="FF000000"/>
      <name val="Roboto"/>
    </font>
    <font>
      <u/>
      <sz val="6.0"/>
      <color rgb="FF000000"/>
      <name val="Arial"/>
    </font>
    <font>
      <b/>
      <sz val="12.0"/>
    </font>
    <font>
      <sz val="6.0"/>
    </font>
    <font>
      <u/>
      <sz val="6.0"/>
      <color rgb="FF0000FF"/>
      <name val="Arial"/>
    </font>
    <font>
      <u/>
      <sz val="6.0"/>
      <color rgb="FF000000"/>
    </font>
    <font>
      <sz val="6.0"/>
      <color rgb="FF000000"/>
    </font>
    <font>
      <sz val="11.0"/>
      <name val="Calibri"/>
    </font>
    <font>
      <u/>
      <sz val="6.0"/>
      <color rgb="FF0000FF"/>
    </font>
    <font>
      <b/>
      <color rgb="FF000000"/>
      <name val="Arial"/>
    </font>
    <font>
      <sz val="11.0"/>
    </font>
    <font>
      <b/>
      <sz val="12.0"/>
      <name val="Arial"/>
    </font>
    <font>
      <u/>
      <sz val="7.0"/>
      <color rgb="FF1155CC"/>
      <name val="Arial"/>
    </font>
    <font>
      <u/>
      <color rgb="FF1155CC"/>
      <name val="Arial"/>
    </font>
    <font>
      <u/>
      <sz val="7.0"/>
      <color rgb="FF1155CC"/>
      <name val="Arial"/>
    </font>
    <font>
      <u/>
      <sz val="7.0"/>
      <color rgb="FF1155CC"/>
      <name val="Arial"/>
    </font>
    <font>
      <b/>
      <sz val="9.0"/>
      <color rgb="FFFF0000"/>
      <name val="Arial"/>
    </font>
    <font>
      <color rgb="FFFF0000"/>
      <name val="Roboto"/>
    </font>
    <font>
      <sz val="8.0"/>
      <color rgb="FF000000"/>
      <name val="Calibri"/>
    </font>
    <font>
      <b/>
      <sz val="8.0"/>
      <color rgb="FFFF0000"/>
      <name val="Calibri"/>
    </font>
    <font>
      <b/>
      <sz val="11.0"/>
      <name val="Calibri"/>
    </font>
    <font>
      <b/>
      <sz val="11.0"/>
      <color rgb="FFCC0000"/>
      <name val="Calibri"/>
    </font>
    <font>
      <color rgb="FFFF0000"/>
      <name val="Arial"/>
    </font>
    <font>
      <u/>
      <color rgb="FF0000FF"/>
      <name val="Arial"/>
    </font>
    <font>
      <color rgb="FF000000"/>
      <name val="Roboto"/>
    </font>
    <font>
      <sz val="11.0"/>
      <color rgb="FFFF0000"/>
      <name val="Docs-Calibri"/>
    </font>
    <font>
      <sz val="11.0"/>
      <color rgb="FFFF0000"/>
      <name val="Calibri"/>
    </font>
    <font>
      <b/>
      <sz val="16.0"/>
      <color rgb="FFFF0000"/>
      <name val="&quot;Google Sans&quot;"/>
    </font>
    <font>
      <u/>
      <sz val="9.0"/>
      <color rgb="FF0000FF"/>
      <name val="Arial"/>
    </font>
    <font>
      <sz val="9.0"/>
      <color rgb="FFFF0000"/>
      <name val="Arial"/>
    </font>
    <font>
      <sz val="7.0"/>
      <name val="Arial"/>
    </font>
    <font>
      <u/>
      <sz val="7.0"/>
      <color rgb="FF0000FF"/>
      <name val="Arial"/>
    </font>
    <font>
      <u/>
      <sz val="8.0"/>
      <color rgb="FF1155CC"/>
      <name val="Arial"/>
    </font>
    <font>
      <u/>
      <color rgb="FF1155CC"/>
      <name val="Arial"/>
    </font>
    <font>
      <u/>
      <sz val="7.0"/>
      <color rgb="FF1155CC"/>
      <name val="Arial"/>
    </font>
    <font>
      <u/>
      <color rgb="FF1155CC"/>
      <name val="Arial"/>
    </font>
    <font>
      <u/>
      <sz val="7.0"/>
      <color rgb="FF0000FF"/>
      <name val="Arial"/>
    </font>
    <font>
      <i/>
      <name val="Arial"/>
    </font>
    <font>
      <u/>
      <sz val="7.0"/>
      <color rgb="FF0000FF"/>
    </font>
    <font>
      <u/>
      <sz val="7.0"/>
      <color rgb="FF1155CC"/>
      <name val="Arial"/>
    </font>
    <font>
      <u/>
      <color rgb="FF1155CC"/>
      <name val="Arial"/>
    </font>
    <font>
      <u/>
      <sz val="7.0"/>
      <color rgb="FF0000FF"/>
      <name val="Arial"/>
    </font>
    <font>
      <u/>
      <sz val="8.0"/>
      <color rgb="FF1155CC"/>
      <name val="Arial"/>
    </font>
    <font>
      <u/>
      <color rgb="FF1155CC"/>
      <name val="Arial"/>
    </font>
    <font>
      <b/>
      <color rgb="FFFF0000"/>
      <name val="Arial"/>
    </font>
    <font>
      <b/>
      <color rgb="FF1F1F1F"/>
      <name val="Arial"/>
    </font>
    <font>
      <sz val="9.0"/>
      <color rgb="FFCC0000"/>
      <name val="&quot;Google Sans&quot;"/>
    </font>
    <font>
      <color rgb="FFCC0000"/>
      <name val="Arial"/>
    </font>
    <font>
      <b/>
      <sz val="11.0"/>
      <color rgb="FF000000"/>
      <name val="Arial"/>
    </font>
    <font>
      <u/>
      <sz val="10.0"/>
      <color rgb="FF3C78D8"/>
    </font>
    <font>
      <u/>
      <color rgb="FF1155CC"/>
      <name val="Arial"/>
    </font>
    <font>
      <b/>
      <sz val="10.0"/>
      <color rgb="FF0000FF"/>
    </font>
    <font>
      <u/>
      <color rgb="FF1155CC"/>
      <name val="Arial"/>
    </font>
    <font>
      <sz val="10.0"/>
      <color rgb="FFA61C00"/>
    </font>
    <font>
      <u/>
      <color rgb="FF1155CC"/>
      <name val="Arial"/>
    </font>
    <font>
      <u/>
      <color rgb="FF1155CC"/>
      <name val="Arial"/>
    </font>
    <font>
      <sz val="10.0"/>
      <color rgb="FF000000"/>
      <name val="Roboto"/>
    </font>
    <font>
      <sz val="10.0"/>
      <color rgb="FF1F1F1F"/>
      <name val="&quot;Google Sans&quot;"/>
    </font>
    <font>
      <sz val="10.0"/>
      <color rgb="FFCC0000"/>
    </font>
    <font>
      <b/>
      <color rgb="FF000000"/>
      <name val="&quot;Arial&quot;"/>
    </font>
    <font>
      <color rgb="FF000000"/>
      <name val="&quot;Arial&quot;"/>
    </font>
    <font>
      <sz val="11.0"/>
      <color rgb="FF000000"/>
      <name val="&quot;Calibri&quot;"/>
    </font>
    <font>
      <i/>
      <sz val="10.0"/>
      <color rgb="FF000000"/>
      <name val="Arial"/>
    </font>
    <font>
      <sz val="10.0"/>
      <color rgb="FF1F1F1F"/>
      <name val="Arial"/>
    </font>
    <font>
      <b/>
      <color rgb="FFCC0000"/>
      <name val="Arial"/>
    </font>
    <font>
      <strike/>
      <sz val="11.0"/>
      <color rgb="FF000000"/>
      <name val="Calibri"/>
    </font>
    <font>
      <strike/>
      <name val="Arial"/>
    </font>
  </fonts>
  <fills count="19">
    <fill>
      <patternFill patternType="none"/>
    </fill>
    <fill>
      <patternFill patternType="lightGray"/>
    </fill>
    <fill>
      <patternFill patternType="solid">
        <fgColor rgb="FF8E7CC3"/>
        <bgColor rgb="FF8E7CC3"/>
      </patternFill>
    </fill>
    <fill>
      <patternFill patternType="solid">
        <fgColor rgb="FFCFE2F3"/>
        <bgColor rgb="FFCFE2F3"/>
      </patternFill>
    </fill>
    <fill>
      <patternFill patternType="solid">
        <fgColor rgb="FFFFE599"/>
        <bgColor rgb="FFFFE599"/>
      </patternFill>
    </fill>
    <fill>
      <patternFill patternType="solid">
        <fgColor rgb="FFF4CCCC"/>
        <bgColor rgb="FFF4CCCC"/>
      </patternFill>
    </fill>
    <fill>
      <patternFill patternType="solid">
        <fgColor rgb="FFE2EFDA"/>
        <bgColor rgb="FFE2EFDA"/>
      </patternFill>
    </fill>
    <fill>
      <patternFill patternType="solid">
        <fgColor rgb="FFFFFFFF"/>
        <bgColor rgb="FFFFFFFF"/>
      </patternFill>
    </fill>
    <fill>
      <patternFill patternType="solid">
        <fgColor rgb="FFE6B8AF"/>
        <bgColor rgb="FFE6B8AF"/>
      </patternFill>
    </fill>
    <fill>
      <patternFill patternType="solid">
        <fgColor rgb="FFFFD966"/>
        <bgColor rgb="FFFFD966"/>
      </patternFill>
    </fill>
    <fill>
      <patternFill patternType="solid">
        <fgColor rgb="FFB6D7A8"/>
        <bgColor rgb="FFB6D7A8"/>
      </patternFill>
    </fill>
    <fill>
      <patternFill patternType="solid">
        <fgColor rgb="FFFFF2CC"/>
        <bgColor rgb="FFFFF2CC"/>
      </patternFill>
    </fill>
    <fill>
      <patternFill patternType="solid">
        <fgColor rgb="FFD9EAD3"/>
        <bgColor rgb="FFD9EAD3"/>
      </patternFill>
    </fill>
    <fill>
      <patternFill patternType="solid">
        <fgColor rgb="FF84CCC6"/>
        <bgColor rgb="FF84CCC6"/>
      </patternFill>
    </fill>
    <fill>
      <patternFill patternType="solid">
        <fgColor rgb="FFD9D9D9"/>
        <bgColor rgb="FFD9D9D9"/>
      </patternFill>
    </fill>
    <fill>
      <patternFill patternType="solid">
        <fgColor rgb="FFD0E0E3"/>
        <bgColor rgb="FFD0E0E3"/>
      </patternFill>
    </fill>
    <fill>
      <patternFill patternType="solid">
        <fgColor rgb="FFEAD1DC"/>
        <bgColor rgb="FFEAD1DC"/>
      </patternFill>
    </fill>
    <fill>
      <patternFill patternType="solid">
        <fgColor rgb="FF434343"/>
        <bgColor rgb="FF434343"/>
      </patternFill>
    </fill>
    <fill>
      <patternFill patternType="solid">
        <fgColor rgb="FFA4C2F4"/>
        <bgColor rgb="FFA4C2F4"/>
      </patternFill>
    </fill>
  </fills>
  <borders count="5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medium">
        <color rgb="FF000000"/>
      </left>
      <top style="medium">
        <color rgb="FF000000"/>
      </top>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bottom style="thin">
        <color rgb="FF000000"/>
      </bottom>
    </border>
    <border>
      <left style="medium">
        <color rgb="FF000000"/>
      </left>
      <right style="medium">
        <color rgb="FF000000"/>
      </right>
    </border>
    <border>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right style="thin">
        <color rgb="FF000000"/>
      </right>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medium">
        <color rgb="FF000000"/>
      </right>
      <bottom style="medium">
        <color rgb="FF000000"/>
      </bottom>
    </border>
    <border>
      <left style="medium">
        <color rgb="FF000000"/>
      </left>
      <right style="medium">
        <color rgb="FF000000"/>
      </right>
      <bottom style="thin">
        <color rgb="FF000000"/>
      </bottom>
    </border>
    <border>
      <left style="medium">
        <color rgb="FF000000"/>
      </left>
      <top style="thin">
        <color rgb="FF000000"/>
      </top>
    </border>
    <border>
      <left style="thin">
        <color rgb="FF000000"/>
      </left>
      <top style="thin">
        <color rgb="FF000000"/>
      </top>
    </border>
    <border>
      <left style="medium">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ttom style="thin">
        <color rgb="FF000000"/>
      </bottom>
    </border>
    <border>
      <left style="thin">
        <color rgb="FF000000"/>
      </left>
      <top style="medium">
        <color rgb="FF000000"/>
      </top>
      <bottom style="thin">
        <color rgb="FF000000"/>
      </bottom>
    </border>
    <border>
      <left style="medium">
        <color rgb="FF000000"/>
      </left>
      <top style="thin">
        <color rgb="FF000000"/>
      </top>
      <bottom style="thin">
        <color rgb="FF000000"/>
      </bottom>
    </border>
    <border>
      <left style="thin">
        <color rgb="FF000000"/>
      </left>
      <bottom style="thin">
        <color rgb="FF000000"/>
      </bottom>
    </border>
    <border>
      <left style="medium">
        <color rgb="FF000000"/>
      </left>
      <top style="thin">
        <color rgb="FF000000"/>
      </top>
      <bottom style="medium">
        <color rgb="FF000000"/>
      </bottom>
    </border>
    <border>
      <bottom style="thin">
        <color rgb="FF000000"/>
      </bottom>
    </border>
    <border>
      <left style="medium">
        <color rgb="FF000000"/>
      </left>
      <right style="thin">
        <color rgb="FF000000"/>
      </right>
    </border>
    <border>
      <left style="thin">
        <color rgb="FF000000"/>
      </left>
      <right style="medium">
        <color rgb="FF000000"/>
      </right>
    </border>
    <border>
      <right style="medium">
        <color rgb="FF000000"/>
      </right>
      <top style="thin">
        <color rgb="FF000000"/>
      </top>
    </border>
    <border>
      <right style="thin">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s>
  <cellStyleXfs count="1">
    <xf borderId="0" fillId="0" fontId="0" numFmtId="0" applyAlignment="1" applyFont="1"/>
  </cellStyleXfs>
  <cellXfs count="736">
    <xf borderId="0" fillId="0" fontId="0" numFmtId="0" xfId="0" applyAlignment="1" applyFont="1">
      <alignment readingOrder="0" shrinkToFit="0" vertical="bottom" wrapText="1"/>
    </xf>
    <xf borderId="1" fillId="2" fontId="1" numFmtId="0" xfId="0" applyAlignment="1" applyBorder="1" applyFill="1" applyFont="1">
      <alignment horizontal="center" readingOrder="0" shrinkToFit="0" vertical="top" wrapText="1"/>
    </xf>
    <xf borderId="1" fillId="3" fontId="2" numFmtId="0" xfId="0" applyAlignment="1" applyBorder="1" applyFill="1" applyFont="1">
      <alignment horizontal="center" readingOrder="0" shrinkToFit="0" vertical="top" wrapText="1"/>
    </xf>
    <xf borderId="1" fillId="3" fontId="3" numFmtId="0" xfId="0" applyAlignment="1" applyBorder="1" applyFont="1">
      <alignment horizontal="center" readingOrder="0" shrinkToFit="0" vertical="top" wrapText="1"/>
    </xf>
    <xf borderId="1" fillId="3" fontId="3" numFmtId="0" xfId="0" applyAlignment="1" applyBorder="1" applyFont="1">
      <alignment horizontal="center" readingOrder="0" shrinkToFit="0" vertical="top" wrapText="1"/>
    </xf>
    <xf borderId="1" fillId="4" fontId="3" numFmtId="0" xfId="0" applyAlignment="1" applyBorder="1" applyFill="1" applyFont="1">
      <alignment horizontal="left" readingOrder="0" shrinkToFit="0" vertical="top" wrapText="1"/>
    </xf>
    <xf borderId="1" fillId="4" fontId="3" numFmtId="0" xfId="0" applyAlignment="1" applyBorder="1" applyFont="1">
      <alignment horizontal="left" readingOrder="0" shrinkToFit="0" vertical="top" wrapText="1"/>
    </xf>
    <xf borderId="1" fillId="4" fontId="3" numFmtId="0" xfId="0" applyAlignment="1" applyBorder="1" applyFont="1">
      <alignment readingOrder="0" shrinkToFit="0" vertical="top" wrapText="1"/>
    </xf>
    <xf borderId="1" fillId="4" fontId="4" numFmtId="0" xfId="0" applyAlignment="1" applyBorder="1" applyFont="1">
      <alignment readingOrder="0" shrinkToFit="0" vertical="top" wrapText="1"/>
    </xf>
    <xf borderId="2" fillId="5" fontId="5" numFmtId="0" xfId="0" applyAlignment="1" applyBorder="1" applyFill="1" applyFont="1">
      <alignment horizontal="left" readingOrder="0" shrinkToFit="0" wrapText="1"/>
    </xf>
    <xf borderId="1" fillId="5" fontId="6" numFmtId="0" xfId="0" applyAlignment="1" applyBorder="1" applyFont="1">
      <alignment horizontal="center" readingOrder="0" shrinkToFit="0" vertical="top" wrapText="1"/>
    </xf>
    <xf borderId="1" fillId="6" fontId="7" numFmtId="0" xfId="0" applyAlignment="1" applyBorder="1" applyFill="1" applyFont="1">
      <alignment horizontal="right" readingOrder="0" shrinkToFit="0" vertical="bottom" wrapText="0"/>
    </xf>
    <xf borderId="1" fillId="6" fontId="7" numFmtId="0" xfId="0" applyAlignment="1" applyBorder="1" applyFont="1">
      <alignment horizontal="center" readingOrder="0" shrinkToFit="0" vertical="bottom" wrapText="0"/>
    </xf>
    <xf borderId="1" fillId="6" fontId="7" numFmtId="0" xfId="0" applyAlignment="1" applyBorder="1" applyFont="1">
      <alignment shrinkToFit="0" vertical="bottom" wrapText="0"/>
    </xf>
    <xf borderId="1" fillId="6" fontId="8" numFmtId="0" xfId="0" applyAlignment="1" applyBorder="1" applyFont="1">
      <alignment readingOrder="0" shrinkToFit="0" vertical="bottom" wrapText="0"/>
    </xf>
    <xf borderId="1" fillId="6" fontId="7" numFmtId="0" xfId="0" applyAlignment="1" applyBorder="1" applyFont="1">
      <alignment readingOrder="0" shrinkToFit="0" vertical="bottom" wrapText="0"/>
    </xf>
    <xf borderId="1" fillId="0" fontId="9"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1"/>
    </xf>
    <xf borderId="1" fillId="0" fontId="10" numFmtId="0" xfId="0" applyAlignment="1" applyBorder="1" applyFont="1">
      <alignment horizontal="left" readingOrder="0" shrinkToFit="0" wrapText="1"/>
    </xf>
    <xf borderId="1" fillId="0" fontId="10" numFmtId="49" xfId="0" applyAlignment="1" applyBorder="1" applyFont="1" applyNumberFormat="1">
      <alignment horizontal="left" readingOrder="0" shrinkToFit="0" vertical="top" wrapText="1"/>
    </xf>
    <xf borderId="2" fillId="0" fontId="10" numFmtId="0" xfId="0" applyAlignment="1" applyBorder="1" applyFont="1">
      <alignment horizontal="right" shrinkToFit="0" vertical="top" wrapText="1"/>
    </xf>
    <xf borderId="1" fillId="0" fontId="11" numFmtId="0" xfId="0" applyAlignment="1" applyBorder="1" applyFont="1">
      <alignment horizontal="center" shrinkToFit="0" wrapText="1"/>
    </xf>
    <xf borderId="1" fillId="7" fontId="7" numFmtId="0" xfId="0" applyAlignment="1" applyBorder="1" applyFill="1" applyFont="1">
      <alignment horizontal="right" readingOrder="0" shrinkToFit="0" vertical="bottom" wrapText="0"/>
    </xf>
    <xf borderId="1" fillId="7" fontId="7" numFmtId="0" xfId="0" applyAlignment="1" applyBorder="1" applyFont="1">
      <alignment horizontal="center" readingOrder="0" shrinkToFit="0" vertical="bottom" wrapText="0"/>
    </xf>
    <xf borderId="1" fillId="7" fontId="7" numFmtId="0" xfId="0" applyAlignment="1" applyBorder="1" applyFont="1">
      <alignment shrinkToFit="0" vertical="bottom" wrapText="0"/>
    </xf>
    <xf borderId="1" fillId="7" fontId="7" numFmtId="0" xfId="0" applyAlignment="1" applyBorder="1" applyFont="1">
      <alignment readingOrder="0" shrinkToFit="0" vertical="bottom" wrapText="0"/>
    </xf>
    <xf borderId="1" fillId="0" fontId="12" numFmtId="0" xfId="0" applyAlignment="1" applyBorder="1" applyFont="1">
      <alignment horizontal="left" readingOrder="0" shrinkToFit="0" vertical="top" wrapText="1"/>
    </xf>
    <xf borderId="2" fillId="0" fontId="10" numFmtId="0" xfId="0" applyAlignment="1" applyBorder="1" applyFont="1">
      <alignment horizontal="right" readingOrder="0" shrinkToFit="0" vertical="top" wrapText="1"/>
    </xf>
    <xf borderId="1" fillId="0" fontId="7" numFmtId="0" xfId="0" applyAlignment="1" applyBorder="1" applyFont="1">
      <alignment horizontal="center" shrinkToFit="0" vertical="bottom" wrapText="0"/>
    </xf>
    <xf borderId="1" fillId="0" fontId="10" numFmtId="0" xfId="0" applyAlignment="1" applyBorder="1" applyFont="1">
      <alignment horizontal="left" readingOrder="0" shrinkToFit="0" vertical="top" wrapText="1"/>
    </xf>
    <xf borderId="1" fillId="0" fontId="11" numFmtId="0" xfId="0" applyAlignment="1" applyBorder="1" applyFont="1">
      <alignment horizontal="center" readingOrder="0" shrinkToFit="0" wrapText="1"/>
    </xf>
    <xf borderId="1" fillId="0" fontId="9" numFmtId="0" xfId="0" applyAlignment="1" applyBorder="1" applyFont="1">
      <alignment horizontal="left" shrinkToFit="0" vertical="top" wrapText="1"/>
    </xf>
    <xf borderId="2" fillId="0" fontId="10"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xf borderId="0" fillId="0" fontId="13" numFmtId="0" xfId="0" applyAlignment="1" applyFont="1">
      <alignment shrinkToFit="0" vertical="top" wrapText="1"/>
    </xf>
    <xf borderId="1" fillId="0" fontId="10" numFmtId="0" xfId="0" applyAlignment="1" applyBorder="1" applyFont="1">
      <alignment readingOrder="0" shrinkToFit="0" vertical="top" wrapText="1"/>
    </xf>
    <xf borderId="1" fillId="0" fontId="11" numFmtId="0" xfId="0" applyAlignment="1" applyBorder="1" applyFont="1">
      <alignment shrinkToFit="0" wrapText="1"/>
    </xf>
    <xf borderId="1" fillId="0" fontId="7" numFmtId="0" xfId="0" applyAlignment="1" applyBorder="1" applyFont="1">
      <alignment horizontal="center" readingOrder="0" shrinkToFit="0" vertical="bottom" wrapText="0"/>
    </xf>
    <xf borderId="1" fillId="0" fontId="10" numFmtId="0" xfId="0" applyAlignment="1" applyBorder="1" applyFont="1">
      <alignment readingOrder="0" shrinkToFit="0" vertical="bottom" wrapText="0"/>
    </xf>
    <xf borderId="1" fillId="0" fontId="10" numFmtId="0" xfId="0" applyAlignment="1" applyBorder="1" applyFont="1">
      <alignment horizontal="left" readingOrder="0" shrinkToFit="0" vertical="top" wrapText="1"/>
    </xf>
    <xf borderId="1" fillId="0" fontId="11" numFmtId="0" xfId="0" applyAlignment="1" applyBorder="1" applyFont="1">
      <alignment horizontal="center" shrinkToFit="0" vertical="top" wrapText="1"/>
    </xf>
    <xf borderId="1" fillId="0" fontId="14" numFmtId="0" xfId="0" applyAlignment="1" applyBorder="1" applyFont="1">
      <alignment horizontal="left" shrinkToFit="0" vertical="top" wrapText="1"/>
    </xf>
    <xf borderId="1" fillId="0" fontId="10" numFmtId="0" xfId="0" applyAlignment="1" applyBorder="1" applyFont="1">
      <alignment horizontal="left" readingOrder="0" shrinkToFit="0" vertical="top" wrapText="1"/>
    </xf>
    <xf borderId="1" fillId="0" fontId="10" numFmtId="0" xfId="0" applyAlignment="1" applyBorder="1" applyFont="1">
      <alignment readingOrder="0" shrinkToFit="0" vertical="top" wrapText="1"/>
    </xf>
    <xf borderId="2" fillId="0" fontId="10" numFmtId="0" xfId="0" applyAlignment="1" applyBorder="1" applyFont="1">
      <alignment horizontal="right" shrinkToFit="0" wrapText="1"/>
    </xf>
    <xf borderId="0" fillId="0" fontId="15" numFmtId="0" xfId="0" applyAlignment="1" applyFont="1">
      <alignment shrinkToFit="0" wrapText="1"/>
    </xf>
    <xf borderId="0" fillId="7" fontId="16" numFmtId="0" xfId="0" applyAlignment="1" applyFont="1">
      <alignment shrinkToFit="0" wrapText="1"/>
    </xf>
    <xf borderId="0" fillId="0" fontId="10" numFmtId="0" xfId="0" applyAlignment="1" applyFont="1">
      <alignment readingOrder="0" shrinkToFit="0" vertical="top" wrapText="1"/>
    </xf>
    <xf borderId="1" fillId="0" fontId="7" numFmtId="0" xfId="0" applyAlignment="1" applyBorder="1" applyFont="1">
      <alignment horizontal="right" readingOrder="0" shrinkToFit="0" vertical="bottom" wrapText="0"/>
    </xf>
    <xf borderId="1" fillId="0" fontId="7" numFmtId="0" xfId="0" applyAlignment="1" applyBorder="1" applyFont="1">
      <alignment shrinkToFit="0" vertical="bottom" wrapText="0"/>
    </xf>
    <xf borderId="1" fillId="0" fontId="7" numFmtId="0" xfId="0" applyAlignment="1" applyBorder="1" applyFont="1">
      <alignment horizontal="center" readingOrder="0" shrinkToFit="0" vertical="bottom" wrapText="0"/>
    </xf>
    <xf borderId="1" fillId="0" fontId="7" numFmtId="0" xfId="0" applyAlignment="1" applyBorder="1" applyFont="1">
      <alignment readingOrder="0" shrinkToFit="0" vertical="bottom" wrapText="0"/>
    </xf>
    <xf borderId="1" fillId="0" fontId="10" numFmtId="0" xfId="0" applyAlignment="1" applyBorder="1" applyFont="1">
      <alignment horizontal="left" readingOrder="0" shrinkToFit="0" vertical="top" wrapText="1"/>
    </xf>
    <xf borderId="0" fillId="0" fontId="13" numFmtId="0" xfId="0" applyAlignment="1" applyFont="1">
      <alignment shrinkToFit="0" vertical="center" wrapText="1"/>
    </xf>
    <xf borderId="1" fillId="0" fontId="17" numFmtId="0" xfId="0" applyAlignment="1" applyBorder="1" applyFont="1">
      <alignment horizontal="left" readingOrder="0" shrinkToFit="0" vertical="top" wrapText="1"/>
    </xf>
    <xf borderId="2" fillId="0" fontId="10" numFmtId="164" xfId="0" applyAlignment="1" applyBorder="1" applyFont="1" applyNumberFormat="1">
      <alignment horizontal="right" readingOrder="0" shrinkToFit="0" vertical="top" wrapText="1"/>
    </xf>
    <xf borderId="1" fillId="7" fontId="10" numFmtId="0" xfId="0" applyAlignment="1" applyBorder="1" applyFont="1">
      <alignment horizontal="left" readingOrder="0" shrinkToFit="0" wrapText="1"/>
    </xf>
    <xf borderId="1" fillId="0" fontId="14" numFmtId="0" xfId="0" applyAlignment="1" applyBorder="1" applyFont="1">
      <alignment horizontal="left" readingOrder="0" shrinkToFit="0" vertical="top" wrapText="1"/>
    </xf>
    <xf borderId="1" fillId="7" fontId="7" numFmtId="0" xfId="0" applyAlignment="1" applyBorder="1" applyFont="1">
      <alignment shrinkToFit="0" vertical="bottom" wrapText="0"/>
    </xf>
    <xf borderId="2" fillId="0" fontId="10" numFmtId="0" xfId="0" applyAlignment="1" applyBorder="1" applyFont="1">
      <alignment horizontal="right" readingOrder="0" shrinkToFit="0" wrapText="1"/>
    </xf>
    <xf borderId="1" fillId="0" fontId="18" numFmtId="0" xfId="0" applyAlignment="1" applyBorder="1" applyFont="1">
      <alignment horizontal="left" shrinkToFit="0" vertical="top" wrapText="1"/>
    </xf>
    <xf borderId="1" fillId="0" fontId="11" numFmtId="0" xfId="0" applyAlignment="1" applyBorder="1" applyFont="1">
      <alignment horizontal="center" shrinkToFit="0" vertical="center" wrapText="1"/>
    </xf>
    <xf borderId="1" fillId="0" fontId="10" numFmtId="0" xfId="0" applyAlignment="1" applyBorder="1" applyFont="1">
      <alignment readingOrder="0" shrinkToFit="0" wrapText="1"/>
    </xf>
    <xf borderId="1" fillId="0" fontId="18" numFmtId="0" xfId="0" applyAlignment="1" applyBorder="1" applyFont="1">
      <alignment horizontal="left" shrinkToFit="0" wrapText="1"/>
    </xf>
    <xf borderId="1" fillId="7" fontId="19" numFmtId="0" xfId="0" applyAlignment="1" applyBorder="1" applyFont="1">
      <alignment readingOrder="0" shrinkToFit="0" wrapText="1"/>
    </xf>
    <xf borderId="0" fillId="7" fontId="7" numFmtId="0" xfId="0" applyAlignment="1" applyFont="1">
      <alignment shrinkToFit="0" vertical="bottom" wrapText="0"/>
    </xf>
    <xf borderId="2" fillId="0" fontId="10" numFmtId="164" xfId="0" applyAlignment="1" applyBorder="1" applyFont="1" applyNumberFormat="1">
      <alignment horizontal="right" readingOrder="0" shrinkToFit="0" wrapText="1"/>
    </xf>
    <xf borderId="1" fillId="0" fontId="20" numFmtId="0" xfId="0" applyAlignment="1" applyBorder="1" applyFont="1">
      <alignment horizontal="left" readingOrder="0" shrinkToFit="0" vertical="top" wrapText="1"/>
    </xf>
    <xf borderId="1" fillId="7" fontId="10" numFmtId="0" xfId="0" applyAlignment="1" applyBorder="1" applyFont="1">
      <alignment horizontal="left" readingOrder="0" shrinkToFit="0" vertical="top" wrapText="1"/>
    </xf>
    <xf borderId="1" fillId="6" fontId="7" numFmtId="165" xfId="0" applyAlignment="1" applyBorder="1" applyFont="1" applyNumberFormat="1">
      <alignment readingOrder="0" shrinkToFit="0" vertical="bottom" wrapText="0"/>
    </xf>
    <xf borderId="1" fillId="7" fontId="21" numFmtId="0" xfId="0" applyAlignment="1" applyBorder="1" applyFont="1">
      <alignment horizontal="left" readingOrder="0" shrinkToFit="0" wrapText="1"/>
    </xf>
    <xf borderId="2" fillId="0" fontId="10" numFmtId="49" xfId="0" applyAlignment="1" applyBorder="1" applyFont="1" applyNumberFormat="1">
      <alignment horizontal="right" readingOrder="0" shrinkToFit="0" vertical="top" wrapText="1"/>
    </xf>
    <xf borderId="0" fillId="7" fontId="7" numFmtId="0" xfId="0" applyAlignment="1" applyFont="1">
      <alignment readingOrder="0" shrinkToFit="0" vertical="bottom" wrapText="0"/>
    </xf>
    <xf borderId="1" fillId="7" fontId="7" numFmtId="0" xfId="0" applyAlignment="1" applyBorder="1" applyFont="1">
      <alignment readingOrder="0" shrinkToFit="0" vertical="bottom" wrapText="0"/>
    </xf>
    <xf borderId="1" fillId="0" fontId="9" numFmtId="0" xfId="0" applyAlignment="1" applyBorder="1" applyFont="1">
      <alignment horizontal="center" readingOrder="0" shrinkToFit="0" vertical="center" wrapText="1"/>
    </xf>
    <xf borderId="1" fillId="0" fontId="22" numFmtId="0" xfId="0" applyAlignment="1" applyBorder="1" applyFont="1">
      <alignment horizontal="left" readingOrder="0" shrinkToFit="0" vertical="top" wrapText="1"/>
    </xf>
    <xf borderId="1" fillId="7" fontId="23" numFmtId="0" xfId="0" applyAlignment="1" applyBorder="1" applyFont="1">
      <alignment readingOrder="0" shrinkToFit="0" wrapText="1"/>
    </xf>
    <xf borderId="1" fillId="0" fontId="18" numFmtId="0" xfId="0" applyAlignment="1" applyBorder="1" applyFont="1">
      <alignment horizontal="left" readingOrder="0" shrinkToFit="0" vertical="top" wrapText="1"/>
    </xf>
    <xf borderId="0" fillId="7" fontId="22" numFmtId="0" xfId="0" applyAlignment="1" applyFont="1">
      <alignment horizontal="left" readingOrder="0" shrinkToFit="0" wrapText="1"/>
    </xf>
    <xf borderId="1" fillId="0" fontId="11" numFmtId="0" xfId="0" applyAlignment="1" applyBorder="1" applyFont="1">
      <alignment readingOrder="0" shrinkToFit="0" wrapText="1"/>
    </xf>
    <xf borderId="2" fillId="0" fontId="24" numFmtId="0" xfId="0" applyAlignment="1" applyBorder="1" applyFont="1">
      <alignment horizontal="right" readingOrder="0" shrinkToFit="0" vertical="top" wrapText="1"/>
    </xf>
    <xf borderId="0" fillId="0" fontId="25" numFmtId="0" xfId="0" applyAlignment="1" applyFont="1">
      <alignment shrinkToFit="0" wrapText="1"/>
    </xf>
    <xf borderId="1" fillId="0" fontId="10" numFmtId="0" xfId="0" applyAlignment="1" applyBorder="1" applyFont="1">
      <alignment horizontal="left" readingOrder="0" shrinkToFit="0" vertical="top" wrapText="1"/>
    </xf>
    <xf borderId="2" fillId="0" fontId="10" numFmtId="166" xfId="0" applyAlignment="1" applyBorder="1" applyFont="1" applyNumberFormat="1">
      <alignment horizontal="right" readingOrder="0" shrinkToFit="0" vertical="top" wrapText="1"/>
    </xf>
    <xf borderId="3" fillId="7" fontId="7" numFmtId="0" xfId="0" applyAlignment="1" applyBorder="1" applyFont="1">
      <alignment horizontal="center" readingOrder="0" shrinkToFit="0" vertical="bottom" wrapText="0"/>
    </xf>
    <xf borderId="3" fillId="6" fontId="7" numFmtId="0" xfId="0" applyAlignment="1" applyBorder="1" applyFont="1">
      <alignment horizontal="center" readingOrder="0" shrinkToFit="0" vertical="bottom" wrapText="0"/>
    </xf>
    <xf borderId="1" fillId="0" fontId="24" numFmtId="0" xfId="0" applyAlignment="1" applyBorder="1" applyFont="1">
      <alignment horizontal="left" readingOrder="0" shrinkToFit="0" vertical="top" wrapText="1"/>
    </xf>
    <xf borderId="3" fillId="0" fontId="7" numFmtId="0" xfId="0" applyAlignment="1" applyBorder="1" applyFont="1">
      <alignment horizontal="center" readingOrder="0" shrinkToFit="0" vertical="bottom" wrapText="0"/>
    </xf>
    <xf borderId="0" fillId="0" fontId="26" numFmtId="0" xfId="0" applyAlignment="1" applyFont="1">
      <alignment shrinkToFit="0" wrapText="1"/>
    </xf>
    <xf borderId="3" fillId="0" fontId="7" numFmtId="0" xfId="0" applyAlignment="1" applyBorder="1" applyFont="1">
      <alignment horizontal="center" shrinkToFit="0" vertical="bottom" wrapText="0"/>
    </xf>
    <xf borderId="1" fillId="0" fontId="27" numFmtId="0" xfId="0" applyAlignment="1" applyBorder="1" applyFont="1">
      <alignment readingOrder="0" shrinkToFit="0" wrapText="1"/>
    </xf>
    <xf borderId="0" fillId="0" fontId="18" numFmtId="0" xfId="0" applyAlignment="1" applyFont="1">
      <alignment shrinkToFit="0" wrapText="1"/>
    </xf>
    <xf borderId="1" fillId="0" fontId="10" numFmtId="0" xfId="0" applyAlignment="1" applyBorder="1" applyFont="1">
      <alignment horizontal="left" shrinkToFit="0" vertical="top" wrapText="1"/>
    </xf>
    <xf borderId="1" fillId="7" fontId="22" numFmtId="0" xfId="0" applyAlignment="1" applyBorder="1" applyFont="1">
      <alignment horizontal="left" readingOrder="0" shrinkToFit="0" wrapText="1"/>
    </xf>
    <xf borderId="0" fillId="7" fontId="7" numFmtId="0" xfId="0" applyAlignment="1" applyFont="1">
      <alignment shrinkToFit="0" vertical="bottom" wrapText="0"/>
    </xf>
    <xf borderId="1" fillId="0" fontId="14" numFmtId="0" xfId="0" applyAlignment="1" applyBorder="1" applyFont="1">
      <alignment horizontal="left" readingOrder="0" shrinkToFit="0" vertical="top" wrapText="1"/>
    </xf>
    <xf borderId="1" fillId="0" fontId="28" numFmtId="0" xfId="0" applyAlignment="1" applyBorder="1" applyFont="1">
      <alignment horizontal="center" shrinkToFit="0" wrapText="1"/>
    </xf>
    <xf borderId="0" fillId="0" fontId="29"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0"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0" numFmtId="0" xfId="0" applyAlignment="1" applyFont="1">
      <alignment horizontal="left" readingOrder="0" shrinkToFit="0" vertical="bottom" wrapText="0"/>
    </xf>
    <xf borderId="0" fillId="0" fontId="7" numFmtId="0" xfId="0" applyAlignment="1" applyFont="1">
      <alignment horizontal="left" readingOrder="0" shrinkToFit="0" vertical="bottom" wrapText="1"/>
    </xf>
    <xf borderId="0" fillId="0" fontId="0" numFmtId="0" xfId="0" applyAlignment="1" applyFont="1">
      <alignment horizontal="right" readingOrder="0" shrinkToFit="0" vertical="bottom" wrapText="0"/>
    </xf>
    <xf borderId="0" fillId="0" fontId="14" numFmtId="0" xfId="0" applyAlignment="1" applyFont="1">
      <alignment horizontal="left" shrinkToFit="0" vertical="top" wrapText="1"/>
    </xf>
    <xf borderId="0" fillId="0" fontId="30"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31" numFmtId="0" xfId="0" applyAlignment="1" applyFont="1">
      <alignment horizontal="right" shrinkToFit="0" wrapText="1"/>
    </xf>
    <xf borderId="0" fillId="0" fontId="0" numFmtId="0" xfId="0" applyAlignment="1" applyFont="1">
      <alignment horizontal="center" shrinkToFit="0" vertical="bottom" wrapText="1"/>
    </xf>
    <xf borderId="0" fillId="0" fontId="2" numFmtId="0" xfId="0" applyAlignment="1" applyFont="1">
      <alignment horizontal="left" readingOrder="0" shrinkToFit="0" vertical="bottom" wrapText="0"/>
    </xf>
    <xf borderId="0" fillId="0" fontId="0" numFmtId="0" xfId="0" applyAlignment="1" applyFont="1">
      <alignment horizontal="left" readingOrder="0" shrinkToFit="0" vertical="bottom" wrapText="1"/>
    </xf>
    <xf borderId="0" fillId="0" fontId="0" numFmtId="0" xfId="0" applyAlignment="1" applyFont="1">
      <alignment horizontal="center" readingOrder="0" shrinkToFit="0" vertical="bottom" wrapText="0"/>
    </xf>
    <xf borderId="0" fillId="0" fontId="1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10" numFmtId="0" xfId="0" applyAlignment="1" applyFont="1">
      <alignment readingOrder="0" shrinkToFit="0" vertical="top" wrapText="1"/>
    </xf>
    <xf borderId="0" fillId="0" fontId="14" numFmtId="0" xfId="0" applyAlignment="1" applyFont="1">
      <alignment readingOrder="0" shrinkToFit="0" vertical="top" wrapText="1"/>
    </xf>
    <xf borderId="0" fillId="7" fontId="32" numFmtId="0" xfId="0" applyAlignment="1" applyFont="1">
      <alignment horizontal="left" readingOrder="0" shrinkToFit="0" wrapText="1"/>
    </xf>
    <xf borderId="0" fillId="0" fontId="33" numFmtId="0" xfId="0" applyAlignment="1" applyFont="1">
      <alignment horizontal="center" readingOrder="0" shrinkToFit="0" vertical="bottom" wrapText="1"/>
    </xf>
    <xf borderId="0" fillId="0" fontId="33" numFmtId="0" xfId="0" applyAlignment="1" applyFont="1">
      <alignment horizontal="center" shrinkToFit="0" vertical="bottom" wrapText="1"/>
    </xf>
    <xf borderId="0" fillId="0" fontId="33" numFmtId="0" xfId="0" applyAlignment="1" applyFont="1">
      <alignment shrinkToFit="0" vertical="bottom" wrapText="1"/>
    </xf>
    <xf borderId="0" fillId="0" fontId="34" numFmtId="0" xfId="0" applyAlignment="1" applyFont="1">
      <alignment readingOrder="0" shrinkToFit="0" vertical="bottom" wrapText="1"/>
    </xf>
    <xf borderId="0" fillId="0" fontId="34" numFmtId="0" xfId="0" applyAlignment="1" applyFont="1">
      <alignment shrinkToFit="0" vertical="bottom" wrapText="1"/>
    </xf>
    <xf borderId="0" fillId="0" fontId="35" numFmtId="0" xfId="0" applyAlignment="1" applyFont="1">
      <alignment readingOrder="0" shrinkToFit="0" wrapText="1"/>
    </xf>
    <xf borderId="0" fillId="0" fontId="13" numFmtId="0" xfId="0" applyAlignment="1" applyFont="1">
      <alignment readingOrder="0" shrinkToFit="0" wrapText="1"/>
    </xf>
    <xf borderId="0" fillId="0" fontId="36" numFmtId="0" xfId="0" applyAlignment="1" applyFont="1">
      <alignment readingOrder="0" shrinkToFit="0" wrapText="1"/>
    </xf>
    <xf borderId="0" fillId="0" fontId="33" numFmtId="0" xfId="0" applyAlignment="1" applyFont="1">
      <alignment readingOrder="0" shrinkToFit="0" vertical="bottom" wrapText="1"/>
    </xf>
    <xf borderId="0" fillId="0" fontId="31" numFmtId="0" xfId="0" applyAlignment="1" applyFont="1">
      <alignment readingOrder="0" shrinkToFit="0" vertical="bottom" wrapText="1"/>
    </xf>
    <xf borderId="0" fillId="0" fontId="14" numFmtId="0" xfId="0" applyAlignment="1" applyFont="1">
      <alignment readingOrder="0" shrinkToFit="0" vertical="bottom" wrapText="1"/>
    </xf>
    <xf borderId="0" fillId="0" fontId="13" numFmtId="0" xfId="0" applyAlignment="1" applyFont="1">
      <alignment horizontal="left" readingOrder="0" shrinkToFit="0" wrapText="0"/>
    </xf>
    <xf borderId="0" fillId="0" fontId="31" numFmtId="0" xfId="0" applyAlignment="1" applyFont="1">
      <alignment shrinkToFit="0" vertical="bottom" wrapText="1"/>
    </xf>
    <xf borderId="0" fillId="0" fontId="31" numFmtId="0" xfId="0" applyAlignment="1" applyFont="1">
      <alignment horizontal="left" shrinkToFit="0" vertical="bottom" wrapText="1"/>
    </xf>
    <xf borderId="0" fillId="0" fontId="33" numFmtId="0" xfId="0" applyAlignment="1" applyFont="1">
      <alignment shrinkToFit="0" vertical="bottom" wrapText="1"/>
    </xf>
    <xf borderId="0" fillId="0" fontId="31" numFmtId="0" xfId="0" applyAlignment="1" applyFont="1">
      <alignment shrinkToFit="0" vertical="bottom" wrapText="1"/>
    </xf>
    <xf borderId="0" fillId="0" fontId="37" numFmtId="0" xfId="0" applyAlignment="1" applyFont="1">
      <alignment horizontal="left" shrinkToFit="0" vertical="bottom" wrapText="1"/>
    </xf>
    <xf borderId="0" fillId="0" fontId="37" numFmtId="0" xfId="0" applyAlignment="1" applyFont="1">
      <alignment shrinkToFit="0" vertical="bottom" wrapText="1"/>
    </xf>
    <xf borderId="0" fillId="0" fontId="13" numFmtId="0" xfId="0" applyAlignment="1" applyFont="1">
      <alignment horizontal="left" shrinkToFit="0" wrapText="1"/>
    </xf>
    <xf borderId="0" fillId="0" fontId="6" numFmtId="0" xfId="0" applyAlignment="1" applyFont="1">
      <alignment horizontal="left" readingOrder="0" shrinkToFit="0" wrapText="0"/>
    </xf>
    <xf borderId="0" fillId="0" fontId="33" numFmtId="0" xfId="0" applyAlignment="1" applyFont="1">
      <alignment horizontal="left" readingOrder="0" shrinkToFit="0" wrapText="0"/>
    </xf>
    <xf borderId="0" fillId="0" fontId="13" numFmtId="0" xfId="0" applyAlignment="1" applyFont="1">
      <alignment horizontal="right" shrinkToFit="0" wrapText="1"/>
    </xf>
    <xf borderId="1" fillId="5" fontId="38" numFmtId="0" xfId="0" applyAlignment="1" applyBorder="1" applyFont="1">
      <alignment horizontal="center" readingOrder="0" shrinkToFit="0" vertical="bottom" wrapText="1"/>
    </xf>
    <xf borderId="1" fillId="5" fontId="3" numFmtId="0" xfId="0" applyAlignment="1" applyBorder="1" applyFont="1">
      <alignment readingOrder="0" shrinkToFit="0" vertical="bottom" wrapText="1"/>
    </xf>
    <xf borderId="1" fillId="3" fontId="1" numFmtId="0" xfId="0" applyAlignment="1" applyBorder="1" applyFont="1">
      <alignment horizontal="center" readingOrder="0" shrinkToFit="0" vertical="center" wrapText="1"/>
    </xf>
    <xf borderId="1" fillId="3" fontId="1" numFmtId="0" xfId="0" applyAlignment="1" applyBorder="1" applyFont="1">
      <alignment readingOrder="0" shrinkToFit="0" vertical="bottom" wrapText="1"/>
    </xf>
    <xf borderId="1" fillId="4" fontId="38" numFmtId="0" xfId="0" applyAlignment="1" applyBorder="1" applyFont="1">
      <alignment readingOrder="0" shrinkToFit="0" vertical="bottom" wrapText="1"/>
    </xf>
    <xf borderId="1" fillId="5" fontId="3" numFmtId="0" xfId="0" applyAlignment="1" applyBorder="1" applyFont="1">
      <alignment readingOrder="0" shrinkToFit="0" vertical="bottom" wrapText="1"/>
    </xf>
    <xf borderId="1" fillId="5" fontId="3" numFmtId="0" xfId="0" applyAlignment="1" applyBorder="1" applyFont="1">
      <alignment readingOrder="0" shrinkToFit="0" vertical="bottom" wrapText="1"/>
    </xf>
    <xf borderId="0" fillId="0" fontId="13" numFmtId="0" xfId="0" applyAlignment="1" applyFont="1">
      <alignment readingOrder="0" shrinkToFit="0" vertical="bottom" wrapText="1"/>
    </xf>
    <xf borderId="0" fillId="0" fontId="13" numFmtId="0" xfId="0" applyAlignment="1" applyFont="1">
      <alignment shrinkToFit="0" vertical="bottom" wrapText="1"/>
    </xf>
    <xf borderId="1" fillId="8" fontId="39" numFmtId="0" xfId="0" applyAlignment="1" applyBorder="1" applyFill="1" applyFont="1">
      <alignment horizontal="center" readingOrder="0" shrinkToFit="0" vertical="center" wrapText="0"/>
    </xf>
    <xf borderId="1" fillId="7" fontId="40" numFmtId="0" xfId="0" applyAlignment="1" applyBorder="1" applyFont="1">
      <alignment horizontal="center" shrinkToFit="0" vertical="center" wrapText="1"/>
    </xf>
    <xf borderId="1" fillId="0" fontId="7" numFmtId="0" xfId="0" applyAlignment="1" applyBorder="1" applyFont="1">
      <alignment readingOrder="0" shrinkToFit="0" vertical="center" wrapText="1"/>
    </xf>
    <xf borderId="1" fillId="7" fontId="31" numFmtId="0" xfId="0" applyAlignment="1" applyBorder="1" applyFont="1">
      <alignment horizontal="center" shrinkToFit="0" vertical="center" wrapText="1"/>
    </xf>
    <xf borderId="1" fillId="7" fontId="41" numFmtId="0" xfId="0" applyAlignment="1" applyBorder="1" applyFont="1">
      <alignment horizontal="left" readingOrder="0" shrinkToFit="0" vertical="center" wrapText="1"/>
    </xf>
    <xf borderId="1" fillId="0" fontId="34" numFmtId="0" xfId="0" applyAlignment="1" applyBorder="1" applyFont="1">
      <alignment horizontal="left" readingOrder="0" shrinkToFit="0" vertical="top" wrapText="1"/>
    </xf>
    <xf borderId="1" fillId="7" fontId="34" numFmtId="0" xfId="0" applyAlignment="1" applyBorder="1" applyFont="1">
      <alignment horizontal="left" readingOrder="0" shrinkToFit="0" vertical="top" wrapText="1"/>
    </xf>
    <xf borderId="1" fillId="0" fontId="0" numFmtId="0" xfId="0" applyAlignment="1" applyBorder="1" applyFont="1">
      <alignment readingOrder="0" shrinkToFit="0" vertical="center" wrapText="0"/>
    </xf>
    <xf borderId="1" fillId="0" fontId="42" numFmtId="0" xfId="0" applyAlignment="1" applyBorder="1" applyFont="1">
      <alignment readingOrder="0" shrinkToFit="0" vertical="top" wrapText="1"/>
    </xf>
    <xf borderId="3" fillId="7" fontId="31" numFmtId="0" xfId="0" applyAlignment="1" applyBorder="1" applyFont="1">
      <alignment horizontal="center" shrinkToFit="0" vertical="center" wrapText="1"/>
    </xf>
    <xf borderId="1" fillId="7" fontId="34" numFmtId="0" xfId="0" applyAlignment="1" applyBorder="1" applyFont="1">
      <alignment horizontal="left" readingOrder="0" shrinkToFit="0" vertical="center" wrapText="1"/>
    </xf>
    <xf borderId="1" fillId="0" fontId="43" numFmtId="0" xfId="0" applyAlignment="1" applyBorder="1" applyFont="1">
      <alignment readingOrder="0" shrinkToFit="0" vertical="top" wrapText="1"/>
    </xf>
    <xf borderId="1" fillId="0" fontId="44" numFmtId="0" xfId="0" applyAlignment="1" applyBorder="1" applyFont="1">
      <alignment readingOrder="0" shrinkToFit="0" vertical="center" wrapText="1"/>
    </xf>
    <xf borderId="1" fillId="0" fontId="45" numFmtId="0" xfId="0" applyAlignment="1" applyBorder="1" applyFont="1">
      <alignment readingOrder="0" shrinkToFit="0" vertical="top" wrapText="1"/>
    </xf>
    <xf borderId="0" fillId="7" fontId="46" numFmtId="0" xfId="0" applyAlignment="1" applyFont="1">
      <alignment horizontal="left" readingOrder="0" shrinkToFit="0" vertical="center" wrapText="1"/>
    </xf>
    <xf borderId="1" fillId="7" fontId="46" numFmtId="0" xfId="0" applyAlignment="1" applyBorder="1" applyFont="1">
      <alignment horizontal="left" readingOrder="0" shrinkToFit="0" vertical="top" wrapText="1"/>
    </xf>
    <xf borderId="1" fillId="0" fontId="43" numFmtId="0" xfId="0" applyAlignment="1" applyBorder="1" applyFont="1">
      <alignment horizontal="left" readingOrder="0" shrinkToFit="0" vertical="top" wrapText="1"/>
    </xf>
    <xf borderId="1" fillId="0" fontId="34" numFmtId="0" xfId="0" applyAlignment="1" applyBorder="1" applyFont="1">
      <alignment horizontal="left" readingOrder="0" shrinkToFit="0" vertical="top" wrapText="1"/>
    </xf>
    <xf borderId="1" fillId="0" fontId="43" numFmtId="0" xfId="0" applyAlignment="1" applyBorder="1" applyFont="1">
      <alignment readingOrder="0" shrinkToFit="0" vertical="top" wrapText="1"/>
    </xf>
    <xf borderId="0" fillId="0" fontId="47" numFmtId="0" xfId="0" applyAlignment="1" applyFont="1">
      <alignment shrinkToFit="0" wrapText="1"/>
    </xf>
    <xf borderId="1" fillId="0" fontId="48" numFmtId="0" xfId="0" applyAlignment="1" applyBorder="1" applyFont="1">
      <alignment readingOrder="0" shrinkToFit="0" vertical="center" wrapText="1"/>
    </xf>
    <xf borderId="1" fillId="0" fontId="49" numFmtId="0" xfId="0" applyAlignment="1" applyBorder="1" applyFont="1">
      <alignment readingOrder="0" shrinkToFit="0" vertical="top" wrapText="1"/>
    </xf>
    <xf borderId="0" fillId="0" fontId="36" numFmtId="0" xfId="0" applyAlignment="1" applyFont="1">
      <alignment shrinkToFit="0" wrapText="1"/>
    </xf>
    <xf borderId="1" fillId="8" fontId="50" numFmtId="0" xfId="0" applyAlignment="1" applyBorder="1" applyFont="1">
      <alignment horizontal="center" readingOrder="0" shrinkToFit="0" vertical="center" wrapText="1"/>
    </xf>
    <xf borderId="1" fillId="0" fontId="13" numFmtId="0" xfId="0" applyAlignment="1" applyBorder="1" applyFont="1">
      <alignment readingOrder="0" shrinkToFit="0" vertical="center" wrapText="1"/>
    </xf>
    <xf borderId="1" fillId="0" fontId="40" numFmtId="0" xfId="0" applyAlignment="1" applyBorder="1" applyFont="1">
      <alignment shrinkToFit="0" vertical="top" wrapText="1"/>
    </xf>
    <xf borderId="1" fillId="0" fontId="13" numFmtId="0" xfId="0" applyAlignment="1" applyBorder="1" applyFont="1">
      <alignment shrinkToFit="0" vertical="top" wrapText="1"/>
    </xf>
    <xf borderId="1" fillId="0" fontId="13" numFmtId="0" xfId="0" applyAlignment="1" applyBorder="1" applyFont="1">
      <alignment readingOrder="0" shrinkToFit="0" vertical="center" wrapText="1"/>
    </xf>
    <xf borderId="1" fillId="0" fontId="51" numFmtId="0" xfId="0" applyAlignment="1" applyBorder="1" applyFont="1">
      <alignment readingOrder="0" shrinkToFit="0" vertical="top" wrapText="1"/>
    </xf>
    <xf borderId="1" fillId="0" fontId="34" numFmtId="0" xfId="0" applyAlignment="1" applyBorder="1" applyFont="1">
      <alignment horizontal="left" readingOrder="0" shrinkToFit="0" vertical="center" wrapText="1"/>
    </xf>
    <xf borderId="1" fillId="0" fontId="52" numFmtId="0" xfId="0" applyAlignment="1" applyBorder="1" applyFont="1">
      <alignment horizontal="left" readingOrder="0" shrinkToFit="0" vertical="top" wrapText="1"/>
    </xf>
    <xf borderId="1" fillId="0" fontId="34" numFmtId="0" xfId="0" applyAlignment="1" applyBorder="1" applyFont="1">
      <alignment horizontal="left" shrinkToFit="0" vertical="top" wrapText="1"/>
    </xf>
    <xf borderId="1" fillId="0" fontId="53" numFmtId="0" xfId="0" applyAlignment="1" applyBorder="1" applyFont="1">
      <alignment readingOrder="0" shrinkToFit="0" vertical="top" wrapText="1"/>
    </xf>
    <xf borderId="1" fillId="0" fontId="41" numFmtId="0" xfId="0" applyAlignment="1" applyBorder="1" applyFont="1">
      <alignment horizontal="left" readingOrder="0" shrinkToFit="0" vertical="center" wrapText="1"/>
    </xf>
    <xf borderId="1" fillId="7" fontId="54" numFmtId="0" xfId="0" applyAlignment="1" applyBorder="1" applyFont="1">
      <alignment readingOrder="0" shrinkToFit="0" vertical="top" wrapText="1"/>
    </xf>
    <xf borderId="1" fillId="0" fontId="54" numFmtId="0" xfId="0" applyAlignment="1" applyBorder="1" applyFont="1">
      <alignment readingOrder="0" shrinkToFit="0" vertical="top" wrapText="1"/>
    </xf>
    <xf borderId="1" fillId="0" fontId="5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40" numFmtId="0" xfId="0" applyAlignment="1" applyBorder="1" applyFont="1">
      <alignment readingOrder="0" shrinkToFit="0" vertical="top" wrapText="1"/>
    </xf>
    <xf borderId="1" fillId="0" fontId="13" numFmtId="0" xfId="0" applyAlignment="1" applyBorder="1" applyFont="1">
      <alignment readingOrder="0" shrinkToFit="0" vertical="top" wrapText="1"/>
    </xf>
    <xf borderId="1" fillId="0" fontId="56" numFmtId="0" xfId="0" applyAlignment="1" applyBorder="1" applyFont="1">
      <alignment readingOrder="0" shrinkToFit="0" vertical="top" wrapText="1"/>
    </xf>
    <xf borderId="1" fillId="7" fontId="57" numFmtId="0" xfId="0" applyAlignment="1" applyBorder="1" applyFont="1">
      <alignment horizontal="left" readingOrder="0" shrinkToFit="0" vertical="center" wrapText="1"/>
    </xf>
    <xf borderId="1" fillId="0" fontId="6" numFmtId="0" xfId="0" applyAlignment="1" applyBorder="1" applyFont="1">
      <alignment horizontal="center" readingOrder="0" shrinkToFit="0" vertical="bottom" wrapText="1"/>
    </xf>
    <xf borderId="1" fillId="0" fontId="6" numFmtId="0" xfId="0" applyAlignment="1" applyBorder="1" applyFont="1">
      <alignment horizontal="center" shrinkToFit="0" vertical="bottom" wrapText="1"/>
    </xf>
    <xf borderId="0" fillId="0" fontId="58" numFmtId="0" xfId="0" applyAlignment="1" applyFont="1">
      <alignment shrinkToFit="0" wrapText="1"/>
    </xf>
    <xf borderId="0" fillId="0" fontId="13" numFmtId="0" xfId="0" applyAlignment="1" applyFont="1">
      <alignment horizontal="center" shrinkToFit="0" vertical="center" wrapText="1"/>
    </xf>
    <xf borderId="0" fillId="0" fontId="40" numFmtId="0" xfId="0" applyAlignment="1" applyFont="1">
      <alignment shrinkToFit="0" wrapText="1"/>
    </xf>
    <xf borderId="0" fillId="0" fontId="13" numFmtId="0" xfId="0" applyAlignment="1" applyFont="1">
      <alignment shrinkToFit="0" wrapText="1"/>
    </xf>
    <xf borderId="0" fillId="0" fontId="13" numFmtId="0" xfId="0" applyAlignment="1" applyFont="1">
      <alignment horizontal="center" shrinkToFit="0" vertical="bottom" wrapText="1"/>
    </xf>
    <xf borderId="0" fillId="0" fontId="6" numFmtId="0" xfId="0" applyAlignment="1" applyFont="1">
      <alignment horizontal="center" shrinkToFit="0" wrapText="1"/>
    </xf>
    <xf borderId="4" fillId="9" fontId="3" numFmtId="10" xfId="0" applyAlignment="1" applyBorder="1" applyFill="1" applyFont="1" applyNumberFormat="1">
      <alignment shrinkToFit="0" vertical="bottom" wrapText="1"/>
    </xf>
    <xf borderId="5" fillId="9" fontId="3" numFmtId="0" xfId="0" applyAlignment="1" applyBorder="1" applyFont="1">
      <alignment readingOrder="0" shrinkToFit="0" vertical="bottom" wrapText="1"/>
    </xf>
    <xf borderId="6" fillId="9" fontId="5" numFmtId="0" xfId="0" applyAlignment="1" applyBorder="1" applyFont="1">
      <alignment shrinkToFit="0" wrapText="1"/>
    </xf>
    <xf borderId="7" fillId="9" fontId="31" numFmtId="0" xfId="0" applyAlignment="1" applyBorder="1" applyFont="1">
      <alignment shrinkToFit="0" vertical="bottom" wrapText="1"/>
    </xf>
    <xf borderId="8" fillId="0" fontId="31" numFmtId="0" xfId="0" applyAlignment="1" applyBorder="1" applyFont="1">
      <alignment shrinkToFit="0" vertical="bottom" wrapText="1"/>
    </xf>
    <xf borderId="9" fillId="10" fontId="59" numFmtId="0" xfId="0" applyAlignment="1" applyBorder="1" applyFill="1" applyFont="1">
      <alignment horizontal="center" readingOrder="0" shrinkToFit="0" vertical="bottom" wrapText="1"/>
    </xf>
    <xf borderId="0" fillId="0" fontId="31" numFmtId="0" xfId="0" applyAlignment="1" applyFont="1">
      <alignment horizontal="center" shrinkToFit="0" vertical="bottom" wrapText="1"/>
    </xf>
    <xf borderId="0" fillId="0" fontId="5" numFmtId="0" xfId="0" applyAlignment="1" applyFont="1">
      <alignment horizontal="center" shrinkToFit="0" wrapText="1"/>
    </xf>
    <xf borderId="0" fillId="0" fontId="5" numFmtId="0" xfId="0" applyAlignment="1" applyFont="1">
      <alignment shrinkToFit="0" wrapText="1"/>
    </xf>
    <xf borderId="10" fillId="11" fontId="59" numFmtId="0" xfId="0" applyAlignment="1" applyBorder="1" applyFill="1" applyFont="1">
      <alignment horizontal="right" shrinkToFit="0" vertical="bottom" wrapText="1"/>
    </xf>
    <xf borderId="1" fillId="11" fontId="31" numFmtId="0" xfId="0" applyAlignment="1" applyBorder="1" applyFont="1">
      <alignment horizontal="left" readingOrder="0" shrinkToFit="0" vertical="bottom" wrapText="1"/>
    </xf>
    <xf borderId="1" fillId="11" fontId="33" numFmtId="0" xfId="0" applyAlignment="1" applyBorder="1" applyFont="1">
      <alignment shrinkToFit="0" vertical="bottom" wrapText="1"/>
    </xf>
    <xf borderId="1" fillId="11" fontId="60" numFmtId="0" xfId="0" applyAlignment="1" applyBorder="1" applyFont="1">
      <alignment shrinkToFit="0" vertical="bottom" wrapText="1"/>
    </xf>
    <xf borderId="11" fillId="11" fontId="31" numFmtId="0" xfId="0" applyAlignment="1" applyBorder="1" applyFont="1">
      <alignment shrinkToFit="0" vertical="bottom" wrapText="1"/>
    </xf>
    <xf borderId="12" fillId="0" fontId="31" numFmtId="0" xfId="0" applyAlignment="1" applyBorder="1" applyFont="1">
      <alignment shrinkToFit="0" vertical="bottom" wrapText="1"/>
    </xf>
    <xf borderId="13" fillId="0" fontId="13" numFmtId="0" xfId="0" applyAlignment="1" applyBorder="1" applyFont="1">
      <alignment readingOrder="0" shrinkToFit="0" wrapText="1"/>
    </xf>
    <xf borderId="11" fillId="11" fontId="31" numFmtId="0" xfId="0" applyAlignment="1" applyBorder="1" applyFont="1">
      <alignment horizontal="center" readingOrder="0" shrinkToFit="0" vertical="bottom" wrapText="1"/>
    </xf>
    <xf borderId="12" fillId="0" fontId="31" numFmtId="0" xfId="0" applyAlignment="1" applyBorder="1" applyFont="1">
      <alignment horizontal="center" readingOrder="0" shrinkToFit="0" vertical="bottom" wrapText="1"/>
    </xf>
    <xf borderId="0" fillId="0" fontId="13" numFmtId="0" xfId="0" applyAlignment="1" applyFont="1">
      <alignment horizontal="center" shrinkToFit="0" wrapText="1"/>
    </xf>
    <xf borderId="0" fillId="0" fontId="31" numFmtId="0" xfId="0" applyAlignment="1" applyFont="1">
      <alignment horizontal="center" shrinkToFit="0" vertical="bottom" wrapText="1"/>
    </xf>
    <xf borderId="0" fillId="0" fontId="61" numFmtId="0" xfId="0" applyAlignment="1" applyFont="1">
      <alignment shrinkToFit="0" vertical="bottom" wrapText="1"/>
    </xf>
    <xf borderId="0" fillId="0" fontId="33" numFmtId="0" xfId="0" applyAlignment="1" applyFont="1">
      <alignment shrinkToFit="0" vertical="bottom" wrapText="1"/>
    </xf>
    <xf borderId="3" fillId="11" fontId="33" numFmtId="0" xfId="0" applyAlignment="1" applyBorder="1" applyFont="1">
      <alignment shrinkToFit="0" vertical="bottom" wrapText="1"/>
    </xf>
    <xf borderId="3" fillId="11" fontId="62" numFmtId="0" xfId="0" applyAlignment="1" applyBorder="1" applyFont="1">
      <alignment shrinkToFit="0" vertical="bottom" wrapText="1"/>
    </xf>
    <xf borderId="14" fillId="11" fontId="31" numFmtId="0" xfId="0" applyAlignment="1" applyBorder="1" applyFont="1">
      <alignment horizontal="center" readingOrder="0" shrinkToFit="0" vertical="bottom" wrapText="1"/>
    </xf>
    <xf borderId="1" fillId="11" fontId="33" numFmtId="0" xfId="0" applyAlignment="1" applyBorder="1" applyFont="1">
      <alignment horizontal="left" readingOrder="0" shrinkToFit="0" wrapText="1"/>
    </xf>
    <xf borderId="13" fillId="7" fontId="5" numFmtId="0" xfId="0" applyAlignment="1" applyBorder="1" applyFont="1">
      <alignment horizontal="center" shrinkToFit="0" vertical="bottom" wrapText="1"/>
    </xf>
    <xf borderId="15" fillId="11" fontId="31" numFmtId="0" xfId="0" applyAlignment="1" applyBorder="1" applyFont="1">
      <alignment horizontal="center" readingOrder="0" shrinkToFit="0" vertical="bottom" wrapText="1"/>
    </xf>
    <xf borderId="13" fillId="12" fontId="5" numFmtId="0" xfId="0" applyAlignment="1" applyBorder="1" applyFill="1" applyFont="1">
      <alignment horizontal="center" shrinkToFit="0" vertical="bottom" wrapText="1"/>
    </xf>
    <xf borderId="3" fillId="11" fontId="31" numFmtId="0" xfId="0" applyAlignment="1" applyBorder="1" applyFont="1">
      <alignment shrinkToFit="0" vertical="bottom" wrapText="1"/>
    </xf>
    <xf borderId="16" fillId="0" fontId="13" numFmtId="0" xfId="0" applyAlignment="1" applyBorder="1" applyFont="1">
      <alignment shrinkToFit="0" wrapText="1"/>
    </xf>
    <xf borderId="13" fillId="0" fontId="5" numFmtId="0" xfId="0" applyAlignment="1" applyBorder="1" applyFont="1">
      <alignment readingOrder="0" shrinkToFit="0" vertical="bottom" wrapText="1"/>
    </xf>
    <xf borderId="10" fillId="11" fontId="59" numFmtId="0" xfId="0" applyAlignment="1" applyBorder="1" applyFont="1">
      <alignment horizontal="right" readingOrder="0" shrinkToFit="0" vertical="bottom" wrapText="1"/>
    </xf>
    <xf borderId="13" fillId="0" fontId="31" numFmtId="0" xfId="0" applyAlignment="1" applyBorder="1" applyFont="1">
      <alignment readingOrder="0" shrinkToFit="0" vertical="bottom" wrapText="1"/>
    </xf>
    <xf borderId="0" fillId="0" fontId="31" numFmtId="0" xfId="0" applyAlignment="1" applyFont="1">
      <alignment shrinkToFit="0" vertical="bottom" wrapText="1"/>
    </xf>
    <xf borderId="1" fillId="11" fontId="18" numFmtId="0" xfId="0" applyAlignment="1" applyBorder="1" applyFont="1">
      <alignment horizontal="left" readingOrder="0" shrinkToFit="0" vertical="bottom" wrapText="1"/>
    </xf>
    <xf borderId="13" fillId="0" fontId="31" numFmtId="0" xfId="0" applyAlignment="1" applyBorder="1" applyFont="1">
      <alignment shrinkToFit="0" vertical="bottom" wrapText="1"/>
    </xf>
    <xf borderId="1" fillId="11" fontId="13" numFmtId="0" xfId="0" applyAlignment="1" applyBorder="1" applyFont="1">
      <alignment horizontal="left" readingOrder="0" shrinkToFit="0" wrapText="1"/>
    </xf>
    <xf borderId="13" fillId="0" fontId="33" numFmtId="0" xfId="0" applyAlignment="1" applyBorder="1" applyFont="1">
      <alignment readingOrder="0" shrinkToFit="0" vertical="bottom" wrapText="1"/>
    </xf>
    <xf borderId="0" fillId="7" fontId="6" numFmtId="0" xfId="0" applyAlignment="1" applyFont="1">
      <alignment horizontal="left" readingOrder="0" shrinkToFit="0" wrapText="1"/>
    </xf>
    <xf borderId="0" fillId="7" fontId="6" numFmtId="0" xfId="0" applyAlignment="1" applyFont="1">
      <alignment readingOrder="0" shrinkToFit="0" wrapText="1"/>
    </xf>
    <xf borderId="0" fillId="7" fontId="5" numFmtId="0" xfId="0" applyAlignment="1" applyFont="1">
      <alignment horizontal="center" readingOrder="0" shrinkToFit="0" vertical="bottom" wrapText="1"/>
    </xf>
    <xf borderId="0" fillId="7" fontId="13" numFmtId="0" xfId="0" applyAlignment="1" applyFont="1">
      <alignment shrinkToFit="0" wrapText="1"/>
    </xf>
    <xf borderId="17" fillId="0" fontId="31" numFmtId="0" xfId="0" applyAlignment="1" applyBorder="1" applyFont="1">
      <alignment horizontal="center" readingOrder="0" shrinkToFit="0" vertical="bottom" wrapText="1"/>
    </xf>
    <xf borderId="13" fillId="7" fontId="0" numFmtId="0" xfId="0" applyAlignment="1" applyBorder="1" applyFont="1">
      <alignment horizontal="left" readingOrder="0" shrinkToFit="0" wrapText="1"/>
    </xf>
    <xf borderId="0" fillId="7" fontId="13" numFmtId="0" xfId="0" applyAlignment="1" applyFont="1">
      <alignment horizontal="left" readingOrder="0" shrinkToFit="0" wrapText="1"/>
    </xf>
    <xf borderId="13" fillId="0" fontId="13" numFmtId="0" xfId="0" applyAlignment="1" applyBorder="1" applyFont="1">
      <alignment shrinkToFit="0" wrapText="1"/>
    </xf>
    <xf borderId="13" fillId="0" fontId="6" numFmtId="0" xfId="0" applyAlignment="1" applyBorder="1" applyFont="1">
      <alignment readingOrder="0" shrinkToFit="0" wrapText="1"/>
    </xf>
    <xf borderId="18" fillId="11" fontId="59" numFmtId="0" xfId="0" applyAlignment="1" applyBorder="1" applyFont="1">
      <alignment horizontal="right" readingOrder="0" shrinkToFit="0" vertical="bottom" wrapText="1"/>
    </xf>
    <xf borderId="19" fillId="11" fontId="13" numFmtId="0" xfId="0" applyAlignment="1" applyBorder="1" applyFont="1">
      <alignment horizontal="left" readingOrder="0" shrinkToFit="0" wrapText="1"/>
    </xf>
    <xf borderId="20" fillId="11" fontId="33" numFmtId="0" xfId="0" applyAlignment="1" applyBorder="1" applyFont="1">
      <alignment shrinkToFit="0" vertical="bottom" wrapText="1"/>
    </xf>
    <xf borderId="20" fillId="11" fontId="63" numFmtId="0" xfId="0" applyAlignment="1" applyBorder="1" applyFont="1">
      <alignment shrinkToFit="0" vertical="bottom" wrapText="1"/>
    </xf>
    <xf borderId="21" fillId="11" fontId="31" numFmtId="0" xfId="0" applyAlignment="1" applyBorder="1" applyFont="1">
      <alignment horizontal="center" readingOrder="0" shrinkToFit="0" vertical="bottom" wrapText="1"/>
    </xf>
    <xf borderId="0" fillId="0" fontId="31" numFmtId="0" xfId="0" applyAlignment="1" applyFont="1">
      <alignment horizontal="center" readingOrder="0" shrinkToFit="0" vertical="bottom" wrapText="1"/>
    </xf>
    <xf borderId="22" fillId="0" fontId="13" numFmtId="0" xfId="0" applyAlignment="1" applyBorder="1" applyFont="1">
      <alignment shrinkToFit="0" wrapText="1"/>
    </xf>
    <xf borderId="0" fillId="0" fontId="31" numFmtId="0" xfId="0" applyAlignment="1" applyFont="1">
      <alignment shrinkToFit="0" vertical="bottom" wrapText="1"/>
    </xf>
    <xf borderId="0" fillId="0" fontId="64" numFmtId="0" xfId="0" applyAlignment="1" applyFont="1">
      <alignment readingOrder="0" shrinkToFit="0" vertical="bottom" wrapText="1"/>
    </xf>
    <xf borderId="23" fillId="12" fontId="57" numFmtId="0" xfId="0" applyAlignment="1" applyBorder="1" applyFont="1">
      <alignment readingOrder="0" shrinkToFit="0" vertical="bottom" wrapText="1"/>
    </xf>
    <xf borderId="24" fillId="12" fontId="5" numFmtId="0" xfId="0" applyAlignment="1" applyBorder="1" applyFont="1">
      <alignment horizontal="center" shrinkToFit="0" vertical="bottom" wrapText="1"/>
    </xf>
    <xf borderId="9" fillId="12" fontId="5" numFmtId="0" xfId="0" applyAlignment="1" applyBorder="1" applyFont="1">
      <alignment horizontal="center" readingOrder="0" shrinkToFit="0" vertical="bottom" wrapText="1"/>
    </xf>
    <xf borderId="0" fillId="7" fontId="65" numFmtId="0" xfId="0" applyAlignment="1" applyFont="1">
      <alignment readingOrder="0" shrinkToFit="0" wrapText="1"/>
    </xf>
    <xf borderId="25" fillId="11" fontId="8" numFmtId="0" xfId="0" applyAlignment="1" applyBorder="1" applyFont="1">
      <alignment shrinkToFit="0" vertical="bottom" wrapText="1"/>
    </xf>
    <xf borderId="26" fillId="11" fontId="31" numFmtId="0" xfId="0" applyAlignment="1" applyBorder="1" applyFont="1">
      <alignment horizontal="center" shrinkToFit="0" vertical="bottom" wrapText="1"/>
    </xf>
    <xf borderId="13" fillId="0" fontId="10" numFmtId="0" xfId="0" applyAlignment="1" applyBorder="1" applyFont="1">
      <alignment horizontal="left" shrinkToFit="0" vertical="bottom" wrapText="1"/>
    </xf>
    <xf borderId="25" fillId="0" fontId="55" numFmtId="0" xfId="0" applyAlignment="1" applyBorder="1" applyFont="1">
      <alignment shrinkToFit="0" vertical="bottom" wrapText="1"/>
    </xf>
    <xf borderId="26" fillId="0" fontId="7" numFmtId="0" xfId="0" applyAlignment="1" applyBorder="1" applyFont="1">
      <alignment horizontal="center" shrinkToFit="0" vertical="bottom" wrapText="1"/>
    </xf>
    <xf borderId="13" fillId="0" fontId="10" numFmtId="0" xfId="0" applyAlignment="1" applyBorder="1" applyFont="1">
      <alignment horizontal="left" shrinkToFit="0" vertical="bottom" wrapText="1"/>
    </xf>
    <xf borderId="25" fillId="0" fontId="31" numFmtId="0" xfId="0" applyAlignment="1" applyBorder="1" applyFont="1">
      <alignment shrinkToFit="0" vertical="bottom" wrapText="1"/>
    </xf>
    <xf borderId="26" fillId="0" fontId="31" numFmtId="0" xfId="0" applyAlignment="1" applyBorder="1" applyFont="1">
      <alignment horizontal="center" shrinkToFit="0" vertical="bottom" wrapText="1"/>
    </xf>
    <xf borderId="13" fillId="0" fontId="66" numFmtId="0" xfId="0" applyAlignment="1" applyBorder="1" applyFont="1">
      <alignment horizontal="left" shrinkToFit="0" vertical="bottom" wrapText="1"/>
    </xf>
    <xf borderId="1" fillId="0" fontId="55" numFmtId="0" xfId="0" applyAlignment="1" applyBorder="1" applyFont="1">
      <alignment readingOrder="0" shrinkToFit="0" vertical="bottom" wrapText="1"/>
    </xf>
    <xf borderId="1" fillId="0" fontId="7" numFmtId="0" xfId="0" applyAlignment="1" applyBorder="1" applyFont="1">
      <alignment horizontal="center" readingOrder="0" shrinkToFit="0" vertical="bottom" wrapText="1"/>
    </xf>
    <xf borderId="25" fillId="11" fontId="8" numFmtId="0" xfId="0" applyAlignment="1" applyBorder="1" applyFont="1">
      <alignment shrinkToFit="0" vertical="bottom" wrapText="1"/>
    </xf>
    <xf borderId="25" fillId="0" fontId="55" numFmtId="0" xfId="0" applyAlignment="1" applyBorder="1" applyFont="1">
      <alignment shrinkToFit="0" vertical="bottom" wrapText="1"/>
    </xf>
    <xf borderId="26" fillId="0" fontId="7" numFmtId="0" xfId="0" applyAlignment="1" applyBorder="1" applyFont="1">
      <alignment horizontal="center" shrinkToFit="0" vertical="bottom" wrapText="1"/>
    </xf>
    <xf borderId="1" fillId="0" fontId="55" numFmtId="0" xfId="0" applyAlignment="1" applyBorder="1" applyFont="1">
      <alignment readingOrder="0" shrinkToFit="0" vertical="bottom" wrapText="1"/>
    </xf>
    <xf borderId="1" fillId="0" fontId="26" numFmtId="0" xfId="0" applyAlignment="1" applyBorder="1" applyFont="1">
      <alignment horizontal="center" readingOrder="0" shrinkToFit="0" vertical="bottom" wrapText="1"/>
    </xf>
    <xf borderId="0" fillId="7" fontId="31" numFmtId="0" xfId="0" applyAlignment="1" applyFont="1">
      <alignment shrinkToFit="0" vertical="bottom" wrapText="1"/>
    </xf>
    <xf borderId="13" fillId="0" fontId="66" numFmtId="0" xfId="0" applyAlignment="1" applyBorder="1" applyFont="1">
      <alignment horizontal="left" readingOrder="0" shrinkToFit="0" vertical="bottom" wrapText="1"/>
    </xf>
    <xf borderId="25" fillId="0" fontId="55" numFmtId="0" xfId="0" applyAlignment="1" applyBorder="1" applyFont="1">
      <alignment shrinkToFit="0" vertical="bottom" wrapText="1"/>
    </xf>
    <xf borderId="26" fillId="0" fontId="26" numFmtId="0" xfId="0" applyAlignment="1" applyBorder="1" applyFont="1">
      <alignment horizontal="center" shrinkToFit="0" vertical="bottom" wrapText="1"/>
    </xf>
    <xf borderId="13" fillId="0" fontId="67" numFmtId="0" xfId="0" applyAlignment="1" applyBorder="1" applyFont="1">
      <alignment horizontal="left" shrinkToFit="0" vertical="bottom" wrapText="1"/>
    </xf>
    <xf borderId="27" fillId="7" fontId="31" numFmtId="0" xfId="0" applyAlignment="1" applyBorder="1" applyFont="1">
      <alignment readingOrder="0" shrinkToFit="0" vertical="bottom" wrapText="1"/>
    </xf>
    <xf borderId="28" fillId="7" fontId="31" numFmtId="0" xfId="0" applyAlignment="1" applyBorder="1" applyFont="1">
      <alignment horizontal="center" readingOrder="0" shrinkToFit="0" vertical="bottom" wrapText="1"/>
    </xf>
    <xf borderId="25" fillId="12" fontId="57" numFmtId="0" xfId="0" applyAlignment="1" applyBorder="1" applyFont="1">
      <alignment readingOrder="0" shrinkToFit="0" vertical="bottom" wrapText="1"/>
    </xf>
    <xf borderId="26" fillId="12" fontId="5" numFmtId="0" xfId="0" applyAlignment="1" applyBorder="1" applyFont="1">
      <alignment horizontal="center" shrinkToFit="0" vertical="bottom" wrapText="1"/>
    </xf>
    <xf borderId="1" fillId="0" fontId="26" numFmtId="0" xfId="0" applyAlignment="1" applyBorder="1" applyFont="1">
      <alignment readingOrder="0" shrinkToFit="0" vertical="bottom" wrapText="1"/>
    </xf>
    <xf borderId="1" fillId="0" fontId="26" numFmtId="0" xfId="0" applyAlignment="1" applyBorder="1" applyFont="1">
      <alignment readingOrder="0" shrinkToFit="0" vertical="bottom" wrapText="1"/>
    </xf>
    <xf borderId="1" fillId="0" fontId="55" numFmtId="0" xfId="0" applyAlignment="1" applyBorder="1" applyFont="1">
      <alignment readingOrder="0" shrinkToFit="0" wrapText="1"/>
    </xf>
    <xf borderId="25" fillId="0" fontId="31" numFmtId="0" xfId="0" applyAlignment="1" applyBorder="1" applyFont="1">
      <alignment shrinkToFit="0" vertical="bottom" wrapText="1"/>
    </xf>
    <xf borderId="13" fillId="0" fontId="66" numFmtId="0" xfId="0" applyAlignment="1" applyBorder="1" applyFont="1">
      <alignment horizontal="left" shrinkToFit="0" vertical="bottom" wrapText="1"/>
    </xf>
    <xf borderId="27" fillId="0" fontId="31" numFmtId="0" xfId="0" applyAlignment="1" applyBorder="1" applyFont="1">
      <alignment shrinkToFit="0" vertical="bottom" wrapText="1"/>
    </xf>
    <xf borderId="28" fillId="0" fontId="31" numFmtId="0" xfId="0" applyAlignment="1" applyBorder="1" applyFont="1">
      <alignment horizontal="center" shrinkToFit="0" vertical="bottom" wrapText="1"/>
    </xf>
    <xf borderId="13" fillId="0" fontId="31" numFmtId="0" xfId="0" applyAlignment="1" applyBorder="1" applyFont="1">
      <alignment horizontal="center" shrinkToFit="0" vertical="bottom" wrapText="1"/>
    </xf>
    <xf borderId="26" fillId="0" fontId="26" numFmtId="0" xfId="0" applyAlignment="1" applyBorder="1" applyFont="1">
      <alignment horizontal="center" shrinkToFit="0" vertical="bottom" wrapText="1"/>
    </xf>
    <xf borderId="26" fillId="11" fontId="31" numFmtId="164" xfId="0" applyAlignment="1" applyBorder="1" applyFont="1" applyNumberFormat="1">
      <alignment horizontal="center" shrinkToFit="0" vertical="bottom" wrapText="1"/>
    </xf>
    <xf borderId="27" fillId="7" fontId="31" numFmtId="0" xfId="0" applyAlignment="1" applyBorder="1" applyFont="1">
      <alignment shrinkToFit="0" vertical="bottom" wrapText="1"/>
    </xf>
    <xf borderId="28" fillId="7" fontId="31" numFmtId="0" xfId="0" applyAlignment="1" applyBorder="1" applyFont="1">
      <alignment horizontal="center" shrinkToFit="0" vertical="bottom" wrapText="1"/>
    </xf>
    <xf borderId="26" fillId="12" fontId="5" numFmtId="164" xfId="0" applyAlignment="1" applyBorder="1" applyFont="1" applyNumberFormat="1">
      <alignment horizontal="center" shrinkToFit="0" vertical="bottom" wrapText="1"/>
    </xf>
    <xf borderId="13" fillId="0" fontId="10" numFmtId="164" xfId="0" applyAlignment="1" applyBorder="1" applyFont="1" applyNumberFormat="1">
      <alignment horizontal="left" shrinkToFit="0" vertical="bottom" wrapText="1"/>
    </xf>
    <xf borderId="25" fillId="0" fontId="55" numFmtId="0" xfId="0" applyAlignment="1" applyBorder="1" applyFont="1">
      <alignment shrinkToFit="0" vertical="bottom" wrapText="1"/>
    </xf>
    <xf borderId="13" fillId="0" fontId="67" numFmtId="0" xfId="0" applyAlignment="1" applyBorder="1" applyFont="1">
      <alignment horizontal="left" shrinkToFit="0" vertical="bottom" wrapText="1"/>
    </xf>
    <xf borderId="26" fillId="0" fontId="31" numFmtId="0" xfId="0" applyAlignment="1" applyBorder="1" applyFont="1">
      <alignment horizontal="center" shrinkToFit="0" vertical="bottom" wrapText="1"/>
    </xf>
    <xf borderId="26" fillId="11" fontId="31" numFmtId="0" xfId="0" applyAlignment="1" applyBorder="1" applyFont="1">
      <alignment horizontal="center" shrinkToFit="0" vertical="bottom" wrapText="1"/>
    </xf>
    <xf borderId="13" fillId="0" fontId="13" numFmtId="0" xfId="0" applyAlignment="1" applyBorder="1" applyFont="1">
      <alignment horizontal="left" shrinkToFit="0" wrapText="1"/>
    </xf>
    <xf borderId="13" fillId="0" fontId="13" numFmtId="0" xfId="0" applyAlignment="1" applyBorder="1" applyFont="1">
      <alignment horizontal="left" readingOrder="0" shrinkToFit="0" wrapText="1"/>
    </xf>
    <xf borderId="27" fillId="0" fontId="31" numFmtId="0" xfId="0" applyAlignment="1" applyBorder="1" applyFont="1">
      <alignment shrinkToFit="0" vertical="bottom" wrapText="1"/>
    </xf>
    <xf borderId="28" fillId="0" fontId="31" numFmtId="0" xfId="0" applyAlignment="1" applyBorder="1" applyFont="1">
      <alignment horizontal="center" shrinkToFit="0" vertical="bottom" wrapText="1"/>
    </xf>
    <xf borderId="25" fillId="12" fontId="68" numFmtId="0" xfId="0" applyAlignment="1" applyBorder="1" applyFont="1">
      <alignment shrinkToFit="0" vertical="bottom" wrapText="1"/>
    </xf>
    <xf borderId="27" fillId="0" fontId="55" numFmtId="0" xfId="0" applyAlignment="1" applyBorder="1" applyFont="1">
      <alignment shrinkToFit="0" vertical="bottom" wrapText="1"/>
    </xf>
    <xf borderId="28" fillId="0" fontId="26" numFmtId="0" xfId="0" applyAlignment="1" applyBorder="1" applyFont="1">
      <alignment horizontal="center" shrinkToFit="0" vertical="bottom" wrapText="1"/>
    </xf>
    <xf borderId="22" fillId="0" fontId="13" numFmtId="0" xfId="0" applyAlignment="1" applyBorder="1" applyFont="1">
      <alignment horizontal="left" readingOrder="0" shrinkToFit="0" wrapText="1"/>
    </xf>
    <xf borderId="3" fillId="0" fontId="69" numFmtId="0" xfId="0" applyAlignment="1" applyBorder="1" applyFont="1">
      <alignment readingOrder="0" shrinkToFit="0" vertical="bottom" wrapText="0"/>
    </xf>
    <xf borderId="3" fillId="0" fontId="7" numFmtId="0" xfId="0" applyAlignment="1" applyBorder="1" applyFont="1">
      <alignment horizontal="center" shrinkToFit="0" vertical="bottom" wrapText="0"/>
    </xf>
    <xf borderId="3" fillId="0" fontId="13" numFmtId="0" xfId="0" applyAlignment="1" applyBorder="1" applyFont="1">
      <alignment horizontal="left" shrinkToFit="0" wrapText="1"/>
    </xf>
    <xf borderId="29" fillId="0" fontId="7" numFmtId="0" xfId="0" applyAlignment="1" applyBorder="1" applyFont="1">
      <alignment readingOrder="0" shrinkToFit="0" vertical="bottom" wrapText="0"/>
    </xf>
    <xf borderId="1" fillId="0" fontId="13" numFmtId="0" xfId="0" applyAlignment="1" applyBorder="1" applyFont="1">
      <alignment horizontal="left" shrinkToFit="0" wrapText="1"/>
    </xf>
    <xf borderId="1" fillId="0" fontId="13" numFmtId="0" xfId="0" applyAlignment="1" applyBorder="1" applyFont="1">
      <alignment shrinkToFit="0" wrapText="1"/>
    </xf>
    <xf borderId="1" fillId="0" fontId="13" numFmtId="0" xfId="0" applyAlignment="1" applyBorder="1" applyFont="1">
      <alignment horizontal="left" readingOrder="0" shrinkToFit="0" wrapText="1"/>
    </xf>
    <xf borderId="3" fillId="7" fontId="13" numFmtId="0" xfId="0" applyAlignment="1" applyBorder="1" applyFont="1">
      <alignment readingOrder="0" shrinkToFit="0" wrapText="1"/>
    </xf>
    <xf borderId="1" fillId="7" fontId="13" numFmtId="0" xfId="0" applyAlignment="1" applyBorder="1" applyFont="1">
      <alignment horizontal="center" readingOrder="0" shrinkToFit="0" wrapText="1"/>
    </xf>
    <xf borderId="1" fillId="7" fontId="13" numFmtId="0" xfId="0" applyAlignment="1" applyBorder="1" applyFont="1">
      <alignment horizontal="left" shrinkToFit="0" wrapText="1"/>
    </xf>
    <xf borderId="1" fillId="7" fontId="13" numFmtId="0" xfId="0" applyAlignment="1" applyBorder="1" applyFont="1">
      <alignment shrinkToFit="0" wrapText="1"/>
    </xf>
    <xf borderId="1" fillId="7" fontId="13" numFmtId="0" xfId="0" applyAlignment="1" applyBorder="1" applyFont="1">
      <alignment horizontal="center" shrinkToFit="0" wrapText="1"/>
    </xf>
    <xf borderId="1" fillId="0" fontId="13" numFmtId="0" xfId="0" applyAlignment="1" applyBorder="1" applyFont="1">
      <alignment horizontal="center" shrinkToFit="0" wrapText="1"/>
    </xf>
    <xf borderId="0" fillId="7" fontId="31" numFmtId="0" xfId="0" applyAlignment="1" applyFont="1">
      <alignment readingOrder="0" shrinkToFit="0" vertical="bottom" wrapText="1"/>
    </xf>
    <xf borderId="0" fillId="7" fontId="31" numFmtId="0" xfId="0" applyAlignment="1" applyFont="1">
      <alignment horizontal="center" readingOrder="0" shrinkToFit="0" vertical="bottom" wrapText="1"/>
    </xf>
    <xf borderId="0" fillId="7" fontId="33" numFmtId="0" xfId="0" applyAlignment="1" applyFont="1">
      <alignment readingOrder="0" shrinkToFit="0" vertical="bottom" wrapText="1"/>
    </xf>
    <xf borderId="0" fillId="7" fontId="33" numFmtId="0" xfId="0" applyAlignment="1" applyFont="1">
      <alignment horizontal="center" readingOrder="0" shrinkToFit="0" vertical="bottom" wrapText="1"/>
    </xf>
    <xf borderId="0" fillId="7" fontId="31" numFmtId="0" xfId="0" applyAlignment="1" applyFont="1">
      <alignment readingOrder="0" shrinkToFit="0" vertical="bottom" wrapText="1"/>
    </xf>
    <xf borderId="0" fillId="7" fontId="31" numFmtId="0" xfId="0" applyAlignment="1" applyFont="1">
      <alignment horizontal="center" readingOrder="0" shrinkToFit="0" vertical="bottom" wrapText="1"/>
    </xf>
    <xf borderId="0" fillId="7" fontId="31" numFmtId="0" xfId="0" applyAlignment="1" applyFont="1">
      <alignment readingOrder="0" shrinkToFit="0" vertical="bottom" wrapText="1"/>
    </xf>
    <xf borderId="0" fillId="7" fontId="31" numFmtId="0" xfId="0" applyAlignment="1" applyFont="1">
      <alignment horizontal="center" readingOrder="0" shrinkToFit="0" vertical="bottom" wrapText="1"/>
    </xf>
    <xf borderId="0" fillId="7" fontId="31" numFmtId="0" xfId="0" applyAlignment="1" applyFont="1">
      <alignment readingOrder="0" shrinkToFit="0" vertical="bottom" wrapText="1"/>
    </xf>
    <xf borderId="0" fillId="7" fontId="70" numFmtId="0" xfId="0" applyAlignment="1" applyFont="1">
      <alignment readingOrder="0" shrinkToFit="0" vertical="bottom" wrapText="1"/>
    </xf>
    <xf borderId="0" fillId="7" fontId="31" numFmtId="0" xfId="0" applyAlignment="1" applyFont="1">
      <alignment horizontal="center" shrinkToFit="0" vertical="bottom" wrapText="1"/>
    </xf>
    <xf borderId="7" fillId="9" fontId="5" numFmtId="0" xfId="0" applyAlignment="1" applyBorder="1" applyFont="1">
      <alignment readingOrder="0" shrinkToFit="0" vertical="bottom" wrapText="1"/>
    </xf>
    <xf borderId="0" fillId="0" fontId="3" numFmtId="0" xfId="0" applyAlignment="1" applyFont="1">
      <alignment horizontal="center" shrinkToFit="0" wrapText="1"/>
    </xf>
    <xf borderId="13" fillId="0" fontId="71" numFmtId="0" xfId="0" applyAlignment="1" applyBorder="1" applyFont="1">
      <alignment readingOrder="0" shrinkToFit="0" vertical="bottom" wrapText="1"/>
    </xf>
    <xf borderId="0" fillId="7" fontId="3" numFmtId="0" xfId="0" applyAlignment="1" applyFont="1">
      <alignment horizontal="center" readingOrder="0" shrinkToFit="0" wrapText="1"/>
    </xf>
    <xf borderId="23" fillId="12" fontId="6" numFmtId="0" xfId="0" applyAlignment="1" applyBorder="1" applyFont="1">
      <alignment readingOrder="0" shrinkToFit="0" wrapText="1"/>
    </xf>
    <xf borderId="7" fillId="12" fontId="57" numFmtId="0" xfId="0" applyAlignment="1" applyBorder="1" applyFont="1">
      <alignment horizontal="center" readingOrder="0" shrinkToFit="0" vertical="bottom" wrapText="1"/>
    </xf>
    <xf borderId="0" fillId="7" fontId="2" numFmtId="0" xfId="0" applyAlignment="1" applyFont="1">
      <alignment horizontal="center" shrinkToFit="0" vertical="bottom" wrapText="1"/>
    </xf>
    <xf borderId="0" fillId="7" fontId="33" numFmtId="0" xfId="0" applyAlignment="1" applyFont="1">
      <alignment horizontal="left" shrinkToFit="0" vertical="bottom" wrapText="1"/>
    </xf>
    <xf borderId="0" fillId="7" fontId="72" numFmtId="0" xfId="0" applyAlignment="1" applyFont="1">
      <alignment shrinkToFit="0" vertical="bottom" wrapText="1"/>
    </xf>
    <xf borderId="10" fillId="0" fontId="70" numFmtId="0" xfId="0" applyAlignment="1" applyBorder="1" applyFont="1">
      <alignment horizontal="left" readingOrder="0" shrinkToFit="0" vertical="bottom" wrapText="1"/>
    </xf>
    <xf borderId="11" fillId="7" fontId="33" numFmtId="0" xfId="0" applyAlignment="1" applyBorder="1" applyFont="1">
      <alignment horizontal="left" shrinkToFit="0" vertical="bottom" wrapText="1"/>
    </xf>
    <xf borderId="0" fillId="7" fontId="2" numFmtId="0" xfId="0" applyAlignment="1" applyFont="1">
      <alignment horizontal="center" shrinkToFit="0" vertical="bottom" wrapText="1"/>
    </xf>
    <xf borderId="0" fillId="7" fontId="33" numFmtId="0" xfId="0" applyAlignment="1" applyFont="1">
      <alignment horizontal="left" shrinkToFit="0" vertical="bottom" wrapText="1"/>
    </xf>
    <xf borderId="0" fillId="13" fontId="73" numFmtId="0" xfId="0" applyAlignment="1" applyFill="1" applyFont="1">
      <alignment horizontal="left" readingOrder="0" shrinkToFit="0" vertical="bottom" wrapText="1"/>
    </xf>
    <xf borderId="0" fillId="13" fontId="33" numFmtId="0" xfId="0" applyAlignment="1" applyFont="1">
      <alignment horizontal="center" readingOrder="0" shrinkToFit="0" vertical="bottom" wrapText="1"/>
    </xf>
    <xf borderId="10" fillId="0" fontId="74" numFmtId="0" xfId="0" applyAlignment="1" applyBorder="1" applyFont="1">
      <alignment readingOrder="0" shrinkToFit="0" vertical="bottom" wrapText="1"/>
    </xf>
    <xf borderId="11" fillId="0" fontId="55" numFmtId="0" xfId="0" applyAlignment="1" applyBorder="1" applyFont="1">
      <alignment horizontal="center" readingOrder="0" shrinkToFit="0" vertical="bottom" wrapText="1"/>
    </xf>
    <xf borderId="0" fillId="0" fontId="3" numFmtId="0" xfId="0" applyAlignment="1" applyFont="1">
      <alignment horizontal="center" shrinkToFit="0" vertical="bottom" wrapText="1"/>
    </xf>
    <xf borderId="10" fillId="0" fontId="18" numFmtId="0" xfId="0" applyAlignment="1" applyBorder="1" applyFont="1">
      <alignment readingOrder="0" shrinkToFit="0" vertical="bottom" wrapText="1"/>
    </xf>
    <xf borderId="11" fillId="0" fontId="18" numFmtId="0" xfId="0" applyAlignment="1" applyBorder="1" applyFont="1">
      <alignment horizontal="center" readingOrder="0" shrinkToFit="0" vertical="bottom" wrapText="1"/>
    </xf>
    <xf borderId="0" fillId="0" fontId="55" numFmtId="0" xfId="0" applyAlignment="1" applyFont="1">
      <alignment readingOrder="0" shrinkToFit="0" vertical="bottom" wrapText="1"/>
    </xf>
    <xf borderId="0" fillId="0" fontId="3" numFmtId="0" xfId="0" applyAlignment="1" applyFont="1">
      <alignment horizontal="center" readingOrder="0" shrinkToFit="0" vertical="bottom" wrapText="1"/>
    </xf>
    <xf borderId="10" fillId="0" fontId="3" numFmtId="0" xfId="0" applyAlignment="1" applyBorder="1" applyFont="1">
      <alignment readingOrder="0" shrinkToFit="0" vertical="bottom" wrapText="1"/>
    </xf>
    <xf borderId="0" fillId="0" fontId="55" numFmtId="0" xfId="0" applyAlignment="1" applyFont="1">
      <alignment readingOrder="0" shrinkToFit="0" vertical="bottom" wrapText="1"/>
    </xf>
    <xf borderId="0" fillId="0" fontId="26" numFmtId="0" xfId="0" applyAlignment="1" applyFont="1">
      <alignment horizontal="center" readingOrder="0" shrinkToFit="0" vertical="bottom" wrapText="1"/>
    </xf>
    <xf borderId="10" fillId="0" fontId="3" numFmtId="0" xfId="0" applyAlignment="1" applyBorder="1" applyFont="1">
      <alignment readingOrder="0" shrinkToFit="0" vertical="bottom" wrapText="1"/>
    </xf>
    <xf borderId="10" fillId="0" fontId="18" numFmtId="0" xfId="0" applyAlignment="1" applyBorder="1" applyFont="1">
      <alignment readingOrder="0" shrinkToFit="0" vertical="bottom" wrapText="1"/>
    </xf>
    <xf borderId="0" fillId="0" fontId="26" numFmtId="0" xfId="0" applyAlignment="1" applyFont="1">
      <alignment readingOrder="0" shrinkToFit="0" vertical="bottom" wrapText="1"/>
    </xf>
    <xf borderId="0" fillId="0" fontId="26" numFmtId="0" xfId="0" applyAlignment="1" applyFont="1">
      <alignment readingOrder="0" shrinkToFit="0" vertical="bottom" wrapText="1"/>
    </xf>
    <xf borderId="10" fillId="0" fontId="18" numFmtId="0" xfId="0" applyAlignment="1" applyBorder="1" applyFont="1">
      <alignment readingOrder="0" shrinkToFit="0" vertical="bottom" wrapText="1"/>
    </xf>
    <xf borderId="0" fillId="0" fontId="55" numFmtId="0" xfId="0" applyAlignment="1" applyFont="1">
      <alignment readingOrder="0" shrinkToFit="0" wrapText="1"/>
    </xf>
    <xf borderId="30" fillId="0" fontId="26" numFmtId="0" xfId="0" applyAlignment="1" applyBorder="1" applyFont="1">
      <alignment horizontal="center" readingOrder="0" shrinkToFit="0" vertical="bottom" wrapText="1"/>
    </xf>
    <xf borderId="10" fillId="0" fontId="55" numFmtId="0" xfId="0" applyAlignment="1" applyBorder="1" applyFont="1">
      <alignment readingOrder="0" shrinkToFit="0" vertical="bottom" wrapText="1"/>
    </xf>
    <xf borderId="11" fillId="0" fontId="31" numFmtId="0" xfId="0" applyAlignment="1" applyBorder="1" applyFont="1">
      <alignment horizontal="center" shrinkToFit="0" vertical="bottom" wrapText="1"/>
    </xf>
    <xf borderId="31" fillId="0" fontId="7" numFmtId="0" xfId="0" applyAlignment="1" applyBorder="1" applyFont="1">
      <alignment horizontal="center" readingOrder="0" shrinkToFit="0" vertical="bottom" wrapText="1"/>
    </xf>
    <xf borderId="10" fillId="0" fontId="55" numFmtId="0" xfId="0" applyAlignment="1" applyBorder="1" applyFont="1">
      <alignment shrinkToFit="0" vertical="bottom" wrapText="1"/>
    </xf>
    <xf borderId="11" fillId="0" fontId="55" numFmtId="0" xfId="0" applyAlignment="1" applyBorder="1" applyFont="1">
      <alignment horizontal="center" shrinkToFit="0" vertical="bottom" wrapText="1"/>
    </xf>
    <xf borderId="10" fillId="0" fontId="31" numFmtId="0" xfId="0" applyAlignment="1" applyBorder="1" applyFont="1">
      <alignment shrinkToFit="0" vertical="bottom" wrapText="1"/>
    </xf>
    <xf borderId="0" fillId="0" fontId="3" numFmtId="0" xfId="0" applyAlignment="1" applyFont="1">
      <alignment horizontal="center" shrinkToFit="0" vertical="bottom" wrapText="1"/>
    </xf>
    <xf borderId="10" fillId="0" fontId="68" numFmtId="0" xfId="0" applyAlignment="1" applyBorder="1" applyFont="1">
      <alignment shrinkToFit="0" vertical="bottom" wrapText="1"/>
    </xf>
    <xf borderId="11" fillId="0" fontId="55" numFmtId="0" xfId="0" applyAlignment="1" applyBorder="1" applyFont="1">
      <alignment horizontal="center" shrinkToFit="0" vertical="bottom" wrapText="1"/>
    </xf>
    <xf borderId="11" fillId="0" fontId="31" numFmtId="0" xfId="0" applyAlignment="1" applyBorder="1" applyFont="1">
      <alignment horizontal="center" shrinkToFit="0" vertical="bottom" wrapText="1"/>
    </xf>
    <xf borderId="10" fillId="0" fontId="5" numFmtId="0" xfId="0" applyAlignment="1" applyBorder="1" applyFont="1">
      <alignment readingOrder="0" shrinkToFit="0" vertical="bottom" wrapText="1"/>
    </xf>
    <xf borderId="11" fillId="0" fontId="5" numFmtId="0" xfId="0" applyAlignment="1" applyBorder="1" applyFont="1">
      <alignment horizontal="center" shrinkToFit="0" vertical="bottom" wrapText="1"/>
    </xf>
    <xf borderId="11" fillId="0" fontId="26" numFmtId="0" xfId="0" applyAlignment="1" applyBorder="1" applyFont="1">
      <alignment horizontal="center" shrinkToFit="0" vertical="bottom" wrapText="1"/>
    </xf>
    <xf borderId="11" fillId="0" fontId="31" numFmtId="164" xfId="0" applyAlignment="1" applyBorder="1" applyFont="1" applyNumberFormat="1">
      <alignment horizontal="center" shrinkToFit="0" vertical="bottom" wrapText="1"/>
    </xf>
    <xf borderId="10" fillId="0" fontId="55" numFmtId="0" xfId="0" applyAlignment="1" applyBorder="1" applyFont="1">
      <alignment shrinkToFit="0" vertical="bottom" wrapText="1"/>
    </xf>
    <xf borderId="11" fillId="0" fontId="26" numFmtId="0" xfId="0" applyAlignment="1" applyBorder="1" applyFont="1">
      <alignment horizontal="center" shrinkToFit="0" vertical="bottom" wrapText="1"/>
    </xf>
    <xf borderId="18" fillId="0" fontId="5" numFmtId="0" xfId="0" applyAlignment="1" applyBorder="1" applyFont="1">
      <alignment readingOrder="0" shrinkToFit="0" vertical="bottom" wrapText="1"/>
    </xf>
    <xf borderId="21" fillId="0" fontId="5" numFmtId="164" xfId="0" applyAlignment="1" applyBorder="1" applyFont="1" applyNumberFormat="1">
      <alignment horizontal="center" shrinkToFit="0" vertical="bottom" wrapText="1"/>
    </xf>
    <xf borderId="0" fillId="0" fontId="3" numFmtId="164" xfId="0" applyAlignment="1" applyFont="1" applyNumberFormat="1">
      <alignment horizontal="center" shrinkToFit="0" vertical="bottom" wrapText="1"/>
    </xf>
    <xf borderId="0" fillId="0" fontId="68" numFmtId="0" xfId="0" applyAlignment="1" applyFont="1">
      <alignment shrinkToFit="0" vertical="bottom" wrapText="1"/>
    </xf>
    <xf borderId="0" fillId="0" fontId="31" numFmtId="164" xfId="0" applyAlignment="1" applyFont="1" applyNumberFormat="1">
      <alignment horizontal="center" shrinkToFit="0" vertical="bottom" wrapText="1"/>
    </xf>
    <xf borderId="0" fillId="0" fontId="55" numFmtId="0" xfId="0" applyAlignment="1" applyFont="1">
      <alignment shrinkToFit="0" vertical="bottom" wrapText="1"/>
    </xf>
    <xf borderId="0" fillId="0" fontId="26" numFmtId="0" xfId="0" applyAlignment="1" applyFont="1">
      <alignment horizontal="center" shrinkToFit="0" vertical="bottom" wrapText="1"/>
    </xf>
    <xf borderId="0" fillId="0" fontId="31" numFmtId="0" xfId="0" applyAlignment="1" applyFont="1">
      <alignment shrinkToFit="0" vertical="bottom" wrapText="1"/>
    </xf>
    <xf borderId="0" fillId="0" fontId="31" numFmtId="0" xfId="0" applyAlignment="1" applyFont="1">
      <alignment horizontal="center" shrinkToFit="0" vertical="bottom" wrapText="1"/>
    </xf>
    <xf borderId="0" fillId="0" fontId="55" numFmtId="0" xfId="0" applyAlignment="1" applyFont="1">
      <alignment shrinkToFit="0" vertical="bottom" wrapText="1"/>
    </xf>
    <xf borderId="0" fillId="0" fontId="55" numFmtId="0" xfId="0" applyAlignment="1" applyFont="1">
      <alignment horizontal="center" shrinkToFit="0" vertical="bottom" wrapText="1"/>
    </xf>
    <xf borderId="0" fillId="0" fontId="68" numFmtId="0" xfId="0" applyAlignment="1" applyFont="1">
      <alignment shrinkToFit="0" vertical="bottom" wrapText="1"/>
    </xf>
    <xf borderId="0" fillId="0" fontId="55" numFmtId="0" xfId="0" applyAlignment="1" applyFont="1">
      <alignment horizontal="center" shrinkToFit="0" vertical="bottom" wrapText="1"/>
    </xf>
    <xf borderId="0" fillId="0" fontId="3" numFmtId="0" xfId="0" applyAlignment="1" applyFont="1">
      <alignment horizontal="center" readingOrder="0" shrinkToFit="0" wrapText="1"/>
    </xf>
    <xf borderId="0" fillId="0" fontId="68" numFmtId="0" xfId="0" applyAlignment="1" applyFont="1">
      <alignment shrinkToFit="0" vertical="bottom" wrapText="1"/>
    </xf>
    <xf borderId="0" fillId="0" fontId="5" numFmtId="0" xfId="0" applyAlignment="1" applyFont="1">
      <alignment horizontal="center" shrinkToFit="0" vertical="bottom" wrapText="1"/>
    </xf>
    <xf borderId="0" fillId="0" fontId="26" numFmtId="0" xfId="0" applyAlignment="1" applyFont="1">
      <alignment horizontal="center" shrinkToFit="0" vertical="bottom" wrapText="1"/>
    </xf>
    <xf borderId="0" fillId="0" fontId="68" numFmtId="0" xfId="0" applyAlignment="1" applyFont="1">
      <alignment readingOrder="0" shrinkToFit="0" vertical="bottom" wrapText="0"/>
    </xf>
    <xf borderId="0" fillId="0" fontId="55" numFmtId="0" xfId="0" applyAlignment="1" applyFont="1">
      <alignment horizontal="center" shrinkToFit="0" vertical="bottom" wrapText="0"/>
    </xf>
    <xf borderId="0" fillId="0" fontId="55" numFmtId="0" xfId="0" applyAlignment="1" applyFont="1">
      <alignment readingOrder="0" shrinkToFit="0" vertical="bottom" wrapText="0"/>
    </xf>
    <xf borderId="0" fillId="0" fontId="55" numFmtId="0" xfId="0" applyAlignment="1" applyFont="1">
      <alignment horizontal="center" readingOrder="0" shrinkToFit="0" vertical="bottom" wrapText="0"/>
    </xf>
    <xf borderId="0" fillId="0" fontId="13" numFmtId="0" xfId="0" applyAlignment="1" applyFont="1">
      <alignment horizontal="center" readingOrder="0" shrinkToFit="0" wrapText="1"/>
    </xf>
    <xf borderId="32" fillId="10" fontId="59" numFmtId="0" xfId="0" applyAlignment="1" applyBorder="1" applyFont="1">
      <alignment readingOrder="0" shrinkToFit="0" vertical="bottom" wrapText="0"/>
    </xf>
    <xf borderId="33" fillId="10" fontId="31" numFmtId="0" xfId="0" applyAlignment="1" applyBorder="1" applyFont="1">
      <alignment shrinkToFit="0" vertical="bottom" wrapText="1"/>
    </xf>
    <xf borderId="0" fillId="10" fontId="75" numFmtId="0" xfId="0" applyAlignment="1" applyFont="1">
      <alignment readingOrder="0" shrinkToFit="0" wrapText="1"/>
    </xf>
    <xf borderId="33" fillId="10" fontId="31" numFmtId="0" xfId="0" applyAlignment="1" applyBorder="1" applyFont="1">
      <alignment shrinkToFit="0" vertical="bottom" wrapText="1"/>
    </xf>
    <xf borderId="34" fillId="10" fontId="31" numFmtId="0" xfId="0" applyAlignment="1" applyBorder="1" applyFont="1">
      <alignment shrinkToFit="0" vertical="bottom" wrapText="1"/>
    </xf>
    <xf borderId="4" fillId="0" fontId="5" numFmtId="0" xfId="0" applyAlignment="1" applyBorder="1" applyFont="1">
      <alignment readingOrder="0" shrinkToFit="0" vertical="bottom" wrapText="0"/>
    </xf>
    <xf borderId="35" fillId="0" fontId="13" numFmtId="0" xfId="0" applyAlignment="1" applyBorder="1" applyFont="1">
      <alignment shrinkToFit="0" wrapText="1"/>
    </xf>
    <xf borderId="36" fillId="0" fontId="13" numFmtId="0" xfId="0" applyAlignment="1" applyBorder="1" applyFont="1">
      <alignment shrinkToFit="0" wrapText="1"/>
    </xf>
    <xf borderId="37" fillId="0" fontId="14" numFmtId="0" xfId="0" applyAlignment="1" applyBorder="1" applyFont="1">
      <alignment readingOrder="0" shrinkToFit="0" vertical="bottom" wrapText="0"/>
    </xf>
    <xf borderId="38" fillId="0" fontId="13" numFmtId="0" xfId="0" applyAlignment="1" applyBorder="1" applyFont="1">
      <alignment shrinkToFit="0" wrapText="1"/>
    </xf>
    <xf borderId="0" fillId="0" fontId="4" numFmtId="0" xfId="0" applyAlignment="1" applyFont="1">
      <alignment readingOrder="0" shrinkToFit="0" vertical="bottom" wrapText="0"/>
    </xf>
    <xf borderId="0" fillId="0" fontId="76" numFmtId="0" xfId="0" applyAlignment="1" applyFont="1">
      <alignment readingOrder="0" shrinkToFit="0" vertical="bottom" wrapText="0"/>
    </xf>
    <xf borderId="37" fillId="0" fontId="31" numFmtId="0" xfId="0" applyAlignment="1" applyBorder="1" applyFont="1">
      <alignment shrinkToFit="0" vertical="bottom" wrapText="1"/>
    </xf>
    <xf borderId="37" fillId="0" fontId="5" numFmtId="0" xfId="0" applyAlignment="1" applyBorder="1" applyFont="1">
      <alignment readingOrder="0" shrinkToFit="0" vertical="bottom" wrapText="0"/>
    </xf>
    <xf borderId="23" fillId="9" fontId="5" numFmtId="10" xfId="0" applyAlignment="1" applyBorder="1" applyFont="1" applyNumberFormat="1">
      <alignment shrinkToFit="0" vertical="bottom" wrapText="1"/>
    </xf>
    <xf borderId="5" fillId="9" fontId="5" numFmtId="0" xfId="0" applyAlignment="1" applyBorder="1" applyFont="1">
      <alignment shrinkToFit="0" vertical="bottom" wrapText="1"/>
    </xf>
    <xf borderId="5" fillId="9" fontId="5" numFmtId="0" xfId="0" applyAlignment="1" applyBorder="1" applyFont="1">
      <alignment readingOrder="0" shrinkToFit="0" vertical="bottom" wrapText="1"/>
    </xf>
    <xf borderId="5" fillId="9" fontId="5" numFmtId="0" xfId="0" applyAlignment="1" applyBorder="1" applyFont="1">
      <alignment shrinkToFit="0" vertical="bottom" wrapText="1"/>
    </xf>
    <xf borderId="7" fillId="9" fontId="5" numFmtId="0" xfId="0" applyAlignment="1" applyBorder="1" applyFont="1">
      <alignment readingOrder="0" shrinkToFit="0" vertical="bottom" wrapText="1"/>
    </xf>
    <xf borderId="10" fillId="4" fontId="31" numFmtId="0" xfId="0" applyAlignment="1" applyBorder="1" applyFont="1">
      <alignment shrinkToFit="0" vertical="bottom" wrapText="1"/>
    </xf>
    <xf borderId="1" fillId="4" fontId="70" numFmtId="0" xfId="0" applyAlignment="1" applyBorder="1" applyFont="1">
      <alignment shrinkToFit="0" vertical="bottom" wrapText="1"/>
    </xf>
    <xf borderId="1" fillId="4" fontId="77" numFmtId="0" xfId="0" applyAlignment="1" applyBorder="1" applyFont="1">
      <alignment shrinkToFit="0" vertical="bottom" wrapText="1"/>
    </xf>
    <xf borderId="1" fillId="4" fontId="77" numFmtId="0" xfId="0" applyAlignment="1" applyBorder="1" applyFont="1">
      <alignment readingOrder="0" shrinkToFit="0" vertical="bottom" wrapText="1"/>
    </xf>
    <xf borderId="1" fillId="4" fontId="14" numFmtId="0" xfId="0" applyAlignment="1" applyBorder="1" applyFont="1">
      <alignment shrinkToFit="0" vertical="bottom" wrapText="1"/>
    </xf>
    <xf borderId="1" fillId="4" fontId="31" numFmtId="0" xfId="0" applyAlignment="1" applyBorder="1" applyFont="1">
      <alignment shrinkToFit="0" vertical="bottom" wrapText="1"/>
    </xf>
    <xf borderId="11" fillId="4" fontId="31" numFmtId="0" xfId="0" applyAlignment="1" applyBorder="1" applyFont="1">
      <alignment shrinkToFit="0" vertical="bottom" wrapText="1"/>
    </xf>
    <xf borderId="10" fillId="11" fontId="5" numFmtId="0" xfId="0" applyAlignment="1" applyBorder="1" applyFont="1">
      <alignment horizontal="right" shrinkToFit="0" vertical="bottom" wrapText="1"/>
    </xf>
    <xf borderId="1" fillId="11" fontId="78" numFmtId="0" xfId="0" applyAlignment="1" applyBorder="1" applyFont="1">
      <alignment shrinkToFit="0" vertical="bottom" wrapText="1"/>
    </xf>
    <xf borderId="1" fillId="11" fontId="14" numFmtId="0" xfId="0" applyAlignment="1" applyBorder="1" applyFont="1">
      <alignment shrinkToFit="0" vertical="bottom" wrapText="1"/>
    </xf>
    <xf borderId="1" fillId="11" fontId="14" numFmtId="0" xfId="0" applyAlignment="1" applyBorder="1" applyFont="1">
      <alignment shrinkToFit="0" vertical="bottom" wrapText="1"/>
    </xf>
    <xf borderId="1" fillId="11" fontId="31" numFmtId="0" xfId="0" applyAlignment="1" applyBorder="1" applyFont="1">
      <alignment shrinkToFit="0" vertical="bottom" wrapText="1"/>
    </xf>
    <xf borderId="11" fillId="11" fontId="31" numFmtId="0" xfId="0" applyAlignment="1" applyBorder="1" applyFont="1">
      <alignment shrinkToFit="0" vertical="bottom" wrapText="1"/>
    </xf>
    <xf borderId="1" fillId="11" fontId="31" numFmtId="0" xfId="0" applyAlignment="1" applyBorder="1" applyFont="1">
      <alignment readingOrder="0" shrinkToFit="0" vertical="bottom" wrapText="1"/>
    </xf>
    <xf borderId="1" fillId="11" fontId="79" numFmtId="0" xfId="0" applyAlignment="1" applyBorder="1" applyFont="1">
      <alignment readingOrder="0" shrinkToFit="0" vertical="bottom" wrapText="1"/>
    </xf>
    <xf borderId="1" fillId="11" fontId="14" numFmtId="0" xfId="0" applyAlignment="1" applyBorder="1" applyFont="1">
      <alignment readingOrder="0" shrinkToFit="0" vertical="bottom" wrapText="1"/>
    </xf>
    <xf borderId="1" fillId="11" fontId="34" numFmtId="0" xfId="0" applyAlignment="1" applyBorder="1" applyFont="1">
      <alignment shrinkToFit="0" vertical="bottom" wrapText="1"/>
    </xf>
    <xf borderId="1" fillId="11" fontId="80" numFmtId="0" xfId="0" applyAlignment="1" applyBorder="1" applyFont="1">
      <alignment shrinkToFit="0" vertical="bottom" wrapText="1"/>
    </xf>
    <xf borderId="11" fillId="11" fontId="81" numFmtId="0" xfId="0" applyAlignment="1" applyBorder="1" applyFont="1">
      <alignment horizontal="center" shrinkToFit="0" vertical="bottom" wrapText="1"/>
    </xf>
    <xf borderId="0" fillId="0" fontId="82" numFmtId="0" xfId="0" applyAlignment="1" applyFont="1">
      <alignment shrinkToFit="0" vertical="bottom" wrapText="1"/>
    </xf>
    <xf borderId="1" fillId="11" fontId="31" numFmtId="0" xfId="0" applyAlignment="1" applyBorder="1" applyFont="1">
      <alignment shrinkToFit="0" vertical="bottom" wrapText="1"/>
    </xf>
    <xf borderId="15" fillId="11" fontId="83" numFmtId="0" xfId="0" applyAlignment="1" applyBorder="1" applyFont="1">
      <alignment horizontal="center" shrinkToFit="0" vertical="bottom" wrapText="1"/>
    </xf>
    <xf borderId="1" fillId="11" fontId="31" numFmtId="0" xfId="0" applyAlignment="1" applyBorder="1" applyFont="1">
      <alignment readingOrder="0" shrinkToFit="0" vertical="bottom" wrapText="1"/>
    </xf>
    <xf borderId="1" fillId="11" fontId="84" numFmtId="0" xfId="0" applyAlignment="1" applyBorder="1" applyFont="1">
      <alignment readingOrder="0" shrinkToFit="0" vertical="bottom" wrapText="1"/>
    </xf>
    <xf borderId="0" fillId="0" fontId="31" numFmtId="0" xfId="0" applyAlignment="1" applyFont="1">
      <alignment horizontal="center" readingOrder="0" shrinkToFit="0" vertical="bottom" wrapText="1"/>
    </xf>
    <xf borderId="1" fillId="11" fontId="85" numFmtId="0" xfId="0" applyAlignment="1" applyBorder="1" applyFont="1">
      <alignment readingOrder="0" shrinkToFit="0" vertical="bottom" wrapText="1"/>
    </xf>
    <xf borderId="1" fillId="11" fontId="31" numFmtId="0" xfId="0" applyAlignment="1" applyBorder="1" applyFont="1">
      <alignment shrinkToFit="0" vertical="bottom" wrapText="1"/>
    </xf>
    <xf borderId="0" fillId="11" fontId="86" numFmtId="0" xfId="0" applyAlignment="1" applyFont="1">
      <alignment readingOrder="0" shrinkToFit="0" wrapText="1"/>
    </xf>
    <xf borderId="10" fillId="11" fontId="5" numFmtId="0" xfId="0" applyAlignment="1" applyBorder="1" applyFont="1">
      <alignment horizontal="right" readingOrder="0" shrinkToFit="0" vertical="bottom" wrapText="1"/>
    </xf>
    <xf borderId="1" fillId="11" fontId="87" numFmtId="0" xfId="0" applyAlignment="1" applyBorder="1" applyFont="1">
      <alignment readingOrder="0" shrinkToFit="0" vertical="bottom" wrapText="1"/>
    </xf>
    <xf borderId="15" fillId="11" fontId="88" numFmtId="0" xfId="0" applyAlignment="1" applyBorder="1" applyFont="1">
      <alignment horizontal="center" shrinkToFit="0" vertical="bottom" wrapText="1"/>
    </xf>
    <xf borderId="30" fillId="0" fontId="7" numFmtId="0" xfId="0" applyAlignment="1" applyBorder="1" applyFont="1">
      <alignment horizontal="center" readingOrder="0" shrinkToFit="0" vertical="bottom" wrapText="1"/>
    </xf>
    <xf borderId="1" fillId="11" fontId="34" numFmtId="0" xfId="0" applyAlignment="1" applyBorder="1" applyFont="1">
      <alignment readingOrder="0" shrinkToFit="0" vertical="bottom" wrapText="1"/>
    </xf>
    <xf borderId="0" fillId="11" fontId="13" numFmtId="0" xfId="0" applyAlignment="1" applyFont="1">
      <alignment readingOrder="0" shrinkToFit="0" wrapText="1"/>
    </xf>
    <xf borderId="18" fillId="11" fontId="5" numFmtId="0" xfId="0" applyAlignment="1" applyBorder="1" applyFont="1">
      <alignment horizontal="right" readingOrder="0" shrinkToFit="0" vertical="bottom" wrapText="1"/>
    </xf>
    <xf borderId="19" fillId="11" fontId="31" numFmtId="0" xfId="0" applyAlignment="1" applyBorder="1" applyFont="1">
      <alignment readingOrder="0" shrinkToFit="0" vertical="bottom" wrapText="1"/>
    </xf>
    <xf borderId="19" fillId="11" fontId="89" numFmtId="0" xfId="0" applyAlignment="1" applyBorder="1" applyFont="1">
      <alignment readingOrder="0" shrinkToFit="0" vertical="bottom" wrapText="1"/>
    </xf>
    <xf borderId="19" fillId="11" fontId="14" numFmtId="0" xfId="0" applyAlignment="1" applyBorder="1" applyFont="1">
      <alignment readingOrder="0" shrinkToFit="0" vertical="bottom" wrapText="1"/>
    </xf>
    <xf borderId="19" fillId="11" fontId="34" numFmtId="0" xfId="0" applyAlignment="1" applyBorder="1" applyFont="1">
      <alignment shrinkToFit="0" vertical="bottom" wrapText="1"/>
    </xf>
    <xf borderId="19" fillId="11" fontId="90" numFmtId="0" xfId="0" applyAlignment="1" applyBorder="1" applyFont="1">
      <alignment shrinkToFit="0" vertical="bottom" wrapText="1"/>
    </xf>
    <xf borderId="39" fillId="11" fontId="91" numFmtId="0" xfId="0" applyAlignment="1" applyBorder="1" applyFont="1">
      <alignment horizontal="center" shrinkToFit="0" vertical="bottom" wrapText="1"/>
    </xf>
    <xf borderId="0" fillId="0" fontId="92" numFmtId="0" xfId="0" applyAlignment="1" applyFont="1">
      <alignment readingOrder="0" shrinkToFit="0" vertical="bottom" wrapText="0"/>
    </xf>
    <xf borderId="1" fillId="9" fontId="5" numFmtId="0" xfId="0" applyAlignment="1" applyBorder="1" applyFont="1">
      <alignment readingOrder="0" shrinkToFit="0" vertical="bottom" wrapText="1"/>
    </xf>
    <xf borderId="0" fillId="0" fontId="55" numFmtId="0" xfId="0" applyAlignment="1" applyFont="1">
      <alignment shrinkToFit="0" vertical="bottom" wrapText="1"/>
    </xf>
    <xf borderId="1" fillId="0" fontId="31" numFmtId="0" xfId="0" applyAlignment="1" applyBorder="1" applyFont="1">
      <alignment readingOrder="0" shrinkToFit="0" vertical="bottom" wrapText="1"/>
    </xf>
    <xf borderId="1" fillId="0" fontId="13" numFmtId="0" xfId="0" applyAlignment="1" applyBorder="1" applyFont="1">
      <alignment readingOrder="0" shrinkToFit="0" wrapText="1"/>
    </xf>
    <xf borderId="0" fillId="0" fontId="5" numFmtId="164" xfId="0" applyAlignment="1" applyFont="1" applyNumberFormat="1">
      <alignment horizontal="center" shrinkToFit="0" vertical="bottom" wrapText="1"/>
    </xf>
    <xf borderId="0" fillId="0" fontId="5" numFmtId="0" xfId="0" applyAlignment="1" applyFont="1">
      <alignment readingOrder="0" shrinkToFit="0" vertical="bottom" wrapText="1"/>
    </xf>
    <xf borderId="13" fillId="0" fontId="5" numFmtId="0" xfId="0" applyAlignment="1" applyBorder="1" applyFont="1">
      <alignment readingOrder="0" shrinkToFit="0" vertical="bottom" wrapText="1"/>
    </xf>
    <xf borderId="40" fillId="0" fontId="5" numFmtId="0" xfId="0" applyAlignment="1" applyBorder="1" applyFont="1">
      <alignment readingOrder="0" shrinkToFit="0" vertical="bottom" wrapText="1"/>
    </xf>
    <xf borderId="40" fillId="12" fontId="5" numFmtId="0" xfId="0" applyAlignment="1" applyBorder="1" applyFont="1">
      <alignment horizontal="center" shrinkToFit="0" vertical="bottom" wrapText="1"/>
    </xf>
    <xf borderId="40" fillId="0" fontId="5" numFmtId="0" xfId="0" applyAlignment="1" applyBorder="1" applyFont="1">
      <alignment shrinkToFit="0" vertical="bottom" wrapText="1"/>
    </xf>
    <xf borderId="40" fillId="0" fontId="31" numFmtId="0" xfId="0" applyAlignment="1" applyBorder="1" applyFont="1">
      <alignment readingOrder="0" shrinkToFit="0" vertical="bottom" wrapText="1"/>
    </xf>
    <xf borderId="40" fillId="0" fontId="31" numFmtId="0" xfId="0" applyAlignment="1" applyBorder="1" applyFont="1">
      <alignment readingOrder="0" shrinkToFit="0" vertical="bottom" wrapText="1"/>
    </xf>
    <xf borderId="40" fillId="7" fontId="93" numFmtId="0" xfId="0" applyAlignment="1" applyBorder="1" applyFont="1">
      <alignment readingOrder="0" shrinkToFit="0" vertical="bottom" wrapText="1"/>
    </xf>
    <xf borderId="40" fillId="0" fontId="31" numFmtId="0" xfId="0" applyAlignment="1" applyBorder="1" applyFont="1">
      <alignment shrinkToFit="0" vertical="bottom" wrapText="1"/>
    </xf>
    <xf borderId="40" fillId="7" fontId="31" numFmtId="0" xfId="0" applyAlignment="1" applyBorder="1" applyFont="1">
      <alignment shrinkToFit="0" vertical="bottom" wrapText="1"/>
    </xf>
    <xf borderId="40" fillId="0" fontId="31" numFmtId="0" xfId="0" applyAlignment="1" applyBorder="1" applyFont="1">
      <alignment shrinkToFit="0" vertical="bottom" wrapText="1"/>
    </xf>
    <xf borderId="0" fillId="7" fontId="94" numFmtId="0" xfId="0" applyAlignment="1" applyFont="1">
      <alignment readingOrder="0" shrinkToFit="0" wrapText="0"/>
    </xf>
    <xf borderId="0" fillId="0" fontId="95" numFmtId="0" xfId="0" applyAlignment="1" applyFont="1">
      <alignment readingOrder="0" shrinkToFit="0" wrapText="1"/>
    </xf>
    <xf borderId="0" fillId="0" fontId="31" numFmtId="0" xfId="0" applyAlignment="1" applyFont="1">
      <alignment shrinkToFit="0" wrapText="1"/>
    </xf>
    <xf borderId="1" fillId="9" fontId="32" numFmtId="0" xfId="0" applyAlignment="1" applyBorder="1" applyFont="1">
      <alignment readingOrder="0" shrinkToFit="0" vertical="bottom" wrapText="1"/>
    </xf>
    <xf borderId="31" fillId="9" fontId="59" numFmtId="0" xfId="0" applyAlignment="1" applyBorder="1" applyFont="1">
      <alignment horizontal="center" shrinkToFit="0" wrapText="1"/>
    </xf>
    <xf borderId="3" fillId="11" fontId="96" numFmtId="0" xfId="0" applyAlignment="1" applyBorder="1" applyFont="1">
      <alignment shrinkToFit="0" vertical="bottom" wrapText="1"/>
    </xf>
    <xf borderId="30" fillId="11" fontId="31" numFmtId="0" xfId="0" applyAlignment="1" applyBorder="1" applyFont="1">
      <alignment shrinkToFit="0" wrapText="1"/>
    </xf>
    <xf borderId="3" fillId="0" fontId="31" numFmtId="0" xfId="0" applyAlignment="1" applyBorder="1" applyFont="1">
      <alignment shrinkToFit="0" vertical="bottom" wrapText="1"/>
    </xf>
    <xf borderId="30" fillId="0" fontId="31" numFmtId="0" xfId="0" applyAlignment="1" applyBorder="1" applyFont="1">
      <alignment horizontal="center" shrinkToFit="0" wrapText="1"/>
    </xf>
    <xf borderId="3" fillId="0" fontId="31" numFmtId="0" xfId="0" applyAlignment="1" applyBorder="1" applyFont="1">
      <alignment shrinkToFit="0" vertical="bottom" wrapText="1"/>
    </xf>
    <xf borderId="30" fillId="0" fontId="31" numFmtId="0" xfId="0" applyAlignment="1" applyBorder="1" applyFont="1">
      <alignment shrinkToFit="0" wrapText="1"/>
    </xf>
    <xf borderId="30" fillId="11" fontId="31" numFmtId="0" xfId="0" applyAlignment="1" applyBorder="1" applyFont="1">
      <alignment shrinkToFit="0" wrapText="1"/>
    </xf>
    <xf borderId="3" fillId="0" fontId="33" numFmtId="0" xfId="0" applyAlignment="1" applyBorder="1" applyFont="1">
      <alignment shrinkToFit="0" vertical="bottom" wrapText="1"/>
    </xf>
    <xf borderId="3" fillId="10" fontId="32" numFmtId="0" xfId="0" applyAlignment="1" applyBorder="1" applyFont="1">
      <alignment readingOrder="0" shrinkToFit="0" vertical="bottom" wrapText="1"/>
    </xf>
    <xf borderId="30" fillId="10" fontId="59" numFmtId="0" xfId="0" applyAlignment="1" applyBorder="1" applyFont="1">
      <alignment horizontal="center" shrinkToFit="0" wrapText="1"/>
    </xf>
    <xf borderId="3" fillId="12" fontId="96" numFmtId="0" xfId="0" applyAlignment="1" applyBorder="1" applyFont="1">
      <alignment shrinkToFit="0" vertical="bottom" wrapText="1"/>
    </xf>
    <xf borderId="30" fillId="12" fontId="31" numFmtId="0" xfId="0" applyAlignment="1" applyBorder="1" applyFont="1">
      <alignment shrinkToFit="0" wrapText="1"/>
    </xf>
    <xf borderId="3" fillId="0" fontId="33" numFmtId="0" xfId="0" applyAlignment="1" applyBorder="1" applyFont="1">
      <alignment shrinkToFit="0" vertical="bottom" wrapText="1"/>
    </xf>
    <xf borderId="30" fillId="0" fontId="31" numFmtId="0" xfId="0" applyAlignment="1" applyBorder="1" applyFont="1">
      <alignment horizontal="center" shrinkToFit="0" wrapText="1"/>
    </xf>
    <xf borderId="3" fillId="0" fontId="31" numFmtId="0" xfId="0" applyAlignment="1" applyBorder="1" applyFont="1">
      <alignment readingOrder="0" shrinkToFit="0" vertical="bottom" wrapText="1"/>
    </xf>
    <xf borderId="30" fillId="0" fontId="31" numFmtId="0" xfId="0" applyAlignment="1" applyBorder="1" applyFont="1">
      <alignment shrinkToFit="0" wrapText="1"/>
    </xf>
    <xf borderId="3" fillId="12" fontId="96" numFmtId="0" xfId="0" applyAlignment="1" applyBorder="1" applyFont="1">
      <alignment shrinkToFit="0" vertical="bottom" wrapText="1"/>
    </xf>
    <xf borderId="30" fillId="12" fontId="31" numFmtId="0" xfId="0" applyAlignment="1" applyBorder="1" applyFont="1">
      <alignment shrinkToFit="0" wrapText="1"/>
    </xf>
    <xf borderId="3" fillId="0" fontId="31" numFmtId="0" xfId="0" applyAlignment="1" applyBorder="1" applyFont="1">
      <alignment shrinkToFit="0" vertical="bottom" wrapText="1"/>
    </xf>
    <xf borderId="3" fillId="0" fontId="31" numFmtId="0" xfId="0" applyAlignment="1" applyBorder="1" applyFont="1">
      <alignment shrinkToFit="0" vertical="bottom" wrapText="1"/>
    </xf>
    <xf borderId="30" fillId="0" fontId="31" numFmtId="0" xfId="0" applyAlignment="1" applyBorder="1" applyFont="1">
      <alignment horizontal="center" shrinkToFit="0" vertical="bottom" wrapText="1"/>
    </xf>
    <xf borderId="3" fillId="0" fontId="31" numFmtId="0" xfId="0" applyAlignment="1" applyBorder="1" applyFont="1">
      <alignment readingOrder="0" shrinkToFit="0" vertical="bottom" wrapText="1"/>
    </xf>
    <xf borderId="3" fillId="9" fontId="32" numFmtId="0" xfId="0" applyAlignment="1" applyBorder="1" applyFont="1">
      <alignment shrinkToFit="0" vertical="bottom" wrapText="1"/>
    </xf>
    <xf borderId="30" fillId="9" fontId="59" numFmtId="0" xfId="0" applyAlignment="1" applyBorder="1" applyFont="1">
      <alignment horizontal="center" shrinkToFit="0" wrapText="1"/>
    </xf>
    <xf borderId="3" fillId="11" fontId="96" numFmtId="0" xfId="0" applyAlignment="1" applyBorder="1" applyFont="1">
      <alignment shrinkToFit="0" vertical="bottom" wrapText="1"/>
    </xf>
    <xf borderId="1" fillId="0" fontId="31" numFmtId="0" xfId="0" applyAlignment="1" applyBorder="1" applyFont="1">
      <alignment shrinkToFit="0" wrapText="1"/>
    </xf>
    <xf borderId="0" fillId="7" fontId="50" numFmtId="0" xfId="0" applyAlignment="1" applyFont="1">
      <alignment horizontal="left" readingOrder="0" shrinkToFit="0" vertical="bottom" wrapText="1"/>
    </xf>
    <xf borderId="0" fillId="7" fontId="38" numFmtId="0" xfId="0" applyAlignment="1" applyFont="1">
      <alignment horizontal="left" readingOrder="0" shrinkToFit="0" vertical="bottom" wrapText="1"/>
    </xf>
    <xf borderId="0" fillId="7" fontId="38" numFmtId="0" xfId="0" applyAlignment="1" applyFont="1">
      <alignment horizontal="center" readingOrder="0" shrinkToFit="0" wrapText="1"/>
    </xf>
    <xf borderId="0" fillId="7" fontId="38" numFmtId="0" xfId="0" applyAlignment="1" applyFont="1">
      <alignment horizontal="center" readingOrder="0" shrinkToFit="0" vertical="bottom" wrapText="1"/>
    </xf>
    <xf borderId="0" fillId="7" fontId="97" numFmtId="0" xfId="0" applyAlignment="1" applyFont="1">
      <alignment horizontal="left" readingOrder="0" shrinkToFit="0" vertical="bottom" wrapText="1"/>
    </xf>
    <xf borderId="0" fillId="7" fontId="98" numFmtId="0" xfId="0" applyAlignment="1" applyFont="1">
      <alignment shrinkToFit="0" vertical="bottom" wrapText="1"/>
    </xf>
    <xf borderId="0" fillId="7" fontId="33" numFmtId="0" xfId="0" applyAlignment="1" applyFont="1">
      <alignment shrinkToFit="0" vertical="bottom" wrapText="1"/>
    </xf>
    <xf borderId="0" fillId="7" fontId="33" numFmtId="0" xfId="0" applyAlignment="1" applyFont="1">
      <alignment horizontal="center" readingOrder="0" shrinkToFit="0" wrapText="1"/>
    </xf>
    <xf borderId="0" fillId="7" fontId="13" numFmtId="0" xfId="0" applyAlignment="1" applyFont="1">
      <alignment horizontal="center" readingOrder="0" shrinkToFit="0" wrapText="1"/>
    </xf>
    <xf borderId="0" fillId="7" fontId="13" numFmtId="0" xfId="0" applyAlignment="1" applyFont="1">
      <alignment horizontal="center" readingOrder="0" shrinkToFit="0" vertical="bottom" wrapText="1"/>
    </xf>
    <xf borderId="0" fillId="7" fontId="13" numFmtId="0" xfId="0" applyAlignment="1" applyFont="1">
      <alignment readingOrder="0" shrinkToFit="0" wrapText="1"/>
    </xf>
    <xf borderId="0" fillId="7" fontId="1" numFmtId="0" xfId="0" applyAlignment="1" applyFont="1">
      <alignment horizontal="center" readingOrder="0" shrinkToFit="0" vertical="bottom" wrapText="1"/>
    </xf>
    <xf borderId="0" fillId="7" fontId="31" numFmtId="0" xfId="0" applyAlignment="1" applyFont="1">
      <alignment shrinkToFit="0" vertical="bottom" wrapText="1"/>
    </xf>
    <xf borderId="0" fillId="7" fontId="99" numFmtId="0" xfId="0" applyAlignment="1" applyFont="1">
      <alignment horizontal="center" readingOrder="0" shrinkToFit="0" vertical="bottom" wrapText="1"/>
    </xf>
    <xf borderId="0" fillId="7" fontId="100" numFmtId="0" xfId="0" applyAlignment="1" applyFont="1">
      <alignment shrinkToFit="0" vertical="bottom" wrapText="1"/>
    </xf>
    <xf borderId="0" fillId="7" fontId="1" numFmtId="0" xfId="0" applyAlignment="1" applyFont="1">
      <alignment horizontal="center" readingOrder="0" shrinkToFit="0" vertical="bottom" wrapText="1"/>
    </xf>
    <xf borderId="0" fillId="7" fontId="13" numFmtId="0" xfId="0" applyAlignment="1" applyFont="1">
      <alignment horizontal="center" shrinkToFit="0" vertical="bottom" wrapText="1"/>
    </xf>
    <xf borderId="0" fillId="7" fontId="101" numFmtId="0" xfId="0" applyAlignment="1" applyFont="1">
      <alignment horizontal="center" readingOrder="0" shrinkToFit="0" wrapText="1"/>
    </xf>
    <xf borderId="0" fillId="7" fontId="101" numFmtId="0" xfId="0" applyAlignment="1" applyFont="1">
      <alignment horizontal="left" readingOrder="0" shrinkToFit="0" wrapText="1"/>
    </xf>
    <xf borderId="0" fillId="7" fontId="101" numFmtId="0" xfId="0" applyAlignment="1" applyFont="1">
      <alignment horizontal="left" readingOrder="0" shrinkToFit="0" wrapText="1"/>
    </xf>
    <xf borderId="0" fillId="7" fontId="101" numFmtId="0" xfId="0" applyAlignment="1" applyFont="1">
      <alignment horizontal="center" readingOrder="0" shrinkToFit="0" wrapText="1"/>
    </xf>
    <xf borderId="0" fillId="7" fontId="13" numFmtId="0" xfId="0" applyAlignment="1" applyFont="1">
      <alignment horizontal="center" shrinkToFit="0" wrapText="1"/>
    </xf>
    <xf borderId="0" fillId="0" fontId="31" numFmtId="0" xfId="0" applyAlignment="1" applyFont="1">
      <alignment horizontal="right" shrinkToFit="0" vertical="bottom" wrapText="1"/>
    </xf>
    <xf borderId="0" fillId="0" fontId="31" numFmtId="0" xfId="0" applyAlignment="1" applyFont="1">
      <alignment shrinkToFit="0" vertical="bottom" wrapText="1"/>
    </xf>
    <xf borderId="0" fillId="0" fontId="102" numFmtId="0" xfId="0" applyAlignment="1" applyFont="1">
      <alignment shrinkToFit="0" vertical="bottom" wrapText="1"/>
    </xf>
    <xf borderId="0" fillId="0" fontId="103" numFmtId="0" xfId="0" applyAlignment="1" applyFont="1">
      <alignment shrinkToFit="0" vertical="bottom" wrapText="1"/>
    </xf>
    <xf borderId="2" fillId="10" fontId="31" numFmtId="0" xfId="0" applyAlignment="1" applyBorder="1" applyFont="1">
      <alignment horizontal="right" readingOrder="0" shrinkToFit="0" wrapText="1"/>
    </xf>
    <xf borderId="23" fillId="14" fontId="59" numFmtId="0" xfId="0" applyAlignment="1" applyBorder="1" applyFill="1" applyFont="1">
      <alignment readingOrder="0" shrinkToFit="0" wrapText="1"/>
    </xf>
    <xf borderId="7" fillId="14" fontId="59" numFmtId="0" xfId="0" applyAlignment="1" applyBorder="1" applyFont="1">
      <alignment horizontal="center" shrinkToFit="0" wrapText="1"/>
    </xf>
    <xf borderId="23" fillId="3" fontId="59" numFmtId="0" xfId="0" applyAlignment="1" applyBorder="1" applyFont="1">
      <alignment readingOrder="0" shrinkToFit="0" wrapText="1"/>
    </xf>
    <xf borderId="7" fillId="3" fontId="59" numFmtId="0" xfId="0" applyAlignment="1" applyBorder="1" applyFont="1">
      <alignment horizontal="center" shrinkToFit="0" wrapText="1"/>
    </xf>
    <xf borderId="23" fillId="15" fontId="50" numFmtId="0" xfId="0" applyAlignment="1" applyBorder="1" applyFill="1" applyFont="1">
      <alignment readingOrder="0" shrinkToFit="0" wrapText="1"/>
    </xf>
    <xf borderId="7" fillId="15" fontId="38" numFmtId="0" xfId="0" applyAlignment="1" applyBorder="1" applyFont="1">
      <alignment readingOrder="0" shrinkToFit="0" wrapText="1"/>
    </xf>
    <xf borderId="12" fillId="7" fontId="50" numFmtId="0" xfId="0" applyAlignment="1" applyBorder="1" applyFont="1">
      <alignment readingOrder="0" shrinkToFit="0" wrapText="1"/>
    </xf>
    <xf borderId="23" fillId="16" fontId="50" numFmtId="0" xfId="0" applyAlignment="1" applyBorder="1" applyFill="1" applyFont="1">
      <alignment readingOrder="0" shrinkToFit="0" wrapText="1"/>
    </xf>
    <xf borderId="7" fillId="16" fontId="50" numFmtId="0" xfId="0" applyAlignment="1" applyBorder="1" applyFont="1">
      <alignment readingOrder="0" shrinkToFit="0" wrapText="1"/>
    </xf>
    <xf borderId="5" fillId="16" fontId="50" numFmtId="0" xfId="0" applyAlignment="1" applyBorder="1" applyFont="1">
      <alignment readingOrder="0" shrinkToFit="0" wrapText="1"/>
    </xf>
    <xf borderId="2" fillId="10" fontId="5" numFmtId="0" xfId="0" applyAlignment="1" applyBorder="1" applyFont="1">
      <alignment readingOrder="0" shrinkToFit="0" wrapText="1"/>
    </xf>
    <xf borderId="10" fillId="14" fontId="3" numFmtId="0" xfId="0" applyAlignment="1" applyBorder="1" applyFont="1">
      <alignment readingOrder="0" shrinkToFit="0" wrapText="1"/>
    </xf>
    <xf borderId="11" fillId="14" fontId="59" numFmtId="0" xfId="0" applyAlignment="1" applyBorder="1" applyFont="1">
      <alignment horizontal="center" shrinkToFit="0" wrapText="1"/>
    </xf>
    <xf borderId="10" fillId="3" fontId="3" numFmtId="0" xfId="0" applyAlignment="1" applyBorder="1" applyFont="1">
      <alignment readingOrder="0" shrinkToFit="0" wrapText="1"/>
    </xf>
    <xf borderId="11" fillId="3" fontId="59" numFmtId="0" xfId="0" applyAlignment="1" applyBorder="1" applyFont="1">
      <alignment horizontal="center" shrinkToFit="0" wrapText="1"/>
    </xf>
    <xf borderId="11" fillId="14" fontId="3" numFmtId="0" xfId="0" applyAlignment="1" applyBorder="1" applyFont="1">
      <alignment horizontal="center" shrinkToFit="0" wrapText="1"/>
    </xf>
    <xf borderId="10" fillId="15" fontId="40" numFmtId="0" xfId="0" applyAlignment="1" applyBorder="1" applyFont="1">
      <alignment readingOrder="0" shrinkToFit="0" wrapText="1"/>
    </xf>
    <xf borderId="11" fillId="15" fontId="38" numFmtId="0" xfId="0" applyAlignment="1" applyBorder="1" applyFont="1">
      <alignment readingOrder="0" shrinkToFit="0" wrapText="1"/>
    </xf>
    <xf borderId="10" fillId="0" fontId="11" numFmtId="0" xfId="0" applyAlignment="1" applyBorder="1" applyFont="1">
      <alignment readingOrder="0" shrinkToFit="0" wrapText="1"/>
    </xf>
    <xf borderId="11" fillId="0" fontId="13" numFmtId="0" xfId="0" applyAlignment="1" applyBorder="1" applyFont="1">
      <alignment readingOrder="0" shrinkToFit="0" wrapText="1"/>
    </xf>
    <xf borderId="1" fillId="0" fontId="11" numFmtId="0" xfId="0" applyAlignment="1" applyBorder="1" applyFont="1">
      <alignment horizontal="left" readingOrder="0" shrinkToFit="0" wrapText="1"/>
    </xf>
    <xf borderId="37" fillId="7" fontId="33" numFmtId="0" xfId="0" applyAlignment="1" applyBorder="1" applyFont="1">
      <alignment horizontal="left" readingOrder="0" shrinkToFit="0" wrapText="1"/>
    </xf>
    <xf borderId="11" fillId="0" fontId="5" numFmtId="0" xfId="0" applyAlignment="1" applyBorder="1" applyFont="1">
      <alignment horizontal="left" readingOrder="0" shrinkToFit="0" wrapText="1"/>
    </xf>
    <xf borderId="11" fillId="7" fontId="3" numFmtId="0" xfId="0" applyAlignment="1" applyBorder="1" applyFont="1">
      <alignment horizontal="center" shrinkToFit="0" wrapText="1"/>
    </xf>
    <xf borderId="11" fillId="7" fontId="3" numFmtId="0" xfId="0" applyAlignment="1" applyBorder="1" applyFont="1">
      <alignment horizontal="left" shrinkToFit="0" wrapText="1"/>
    </xf>
    <xf borderId="10" fillId="15" fontId="38" numFmtId="0" xfId="0" applyAlignment="1" applyBorder="1" applyFont="1">
      <alignment readingOrder="0" shrinkToFit="0" wrapText="1"/>
    </xf>
    <xf borderId="11" fillId="15" fontId="6" numFmtId="0" xfId="0" applyAlignment="1" applyBorder="1" applyFont="1">
      <alignment readingOrder="0" shrinkToFit="0" wrapText="1"/>
    </xf>
    <xf borderId="41" fillId="7" fontId="18" numFmtId="0" xfId="0" applyAlignment="1" applyBorder="1" applyFont="1">
      <alignment horizontal="left" readingOrder="0" shrinkToFit="0" wrapText="1"/>
    </xf>
    <xf borderId="14" fillId="7" fontId="18" numFmtId="0" xfId="0" applyAlignment="1" applyBorder="1" applyFont="1">
      <alignment horizontal="left" readingOrder="0" shrinkToFit="0" wrapText="1"/>
    </xf>
    <xf borderId="14" fillId="7" fontId="18" numFmtId="0" xfId="0" applyAlignment="1" applyBorder="1" applyFont="1">
      <alignment horizontal="center" readingOrder="0" shrinkToFit="0" wrapText="1"/>
    </xf>
    <xf borderId="10" fillId="7" fontId="40" numFmtId="0" xfId="0" applyAlignment="1" applyBorder="1" applyFont="1">
      <alignment readingOrder="0" shrinkToFit="0" wrapText="1"/>
    </xf>
    <xf borderId="11" fillId="7" fontId="13" numFmtId="0" xfId="0" applyAlignment="1" applyBorder="1" applyFont="1">
      <alignment horizontal="center" readingOrder="0" shrinkToFit="0" wrapText="1"/>
    </xf>
    <xf borderId="42" fillId="10" fontId="5" numFmtId="0" xfId="0" applyAlignment="1" applyBorder="1" applyFont="1">
      <alignment readingOrder="0" shrinkToFit="0" wrapText="1"/>
    </xf>
    <xf borderId="43" fillId="7" fontId="18" numFmtId="0" xfId="0" applyAlignment="1" applyBorder="1" applyFont="1">
      <alignment horizontal="left" readingOrder="0" shrinkToFit="0" wrapText="1"/>
    </xf>
    <xf borderId="44" fillId="11" fontId="3" numFmtId="0" xfId="0" applyAlignment="1" applyBorder="1" applyFont="1">
      <alignment readingOrder="0" shrinkToFit="0" wrapText="1"/>
    </xf>
    <xf borderId="45" fillId="14" fontId="5" numFmtId="0" xfId="0" applyAlignment="1" applyBorder="1" applyFont="1">
      <alignment readingOrder="0" shrinkToFit="0" wrapText="1"/>
    </xf>
    <xf borderId="46" fillId="14" fontId="5" numFmtId="0" xfId="0" applyAlignment="1" applyBorder="1" applyFont="1">
      <alignment horizontal="center" readingOrder="0" shrinkToFit="0" wrapText="1"/>
    </xf>
    <xf borderId="45" fillId="3" fontId="3" numFmtId="0" xfId="0" applyAlignment="1" applyBorder="1" applyFont="1">
      <alignment readingOrder="0" shrinkToFit="0" wrapText="1"/>
    </xf>
    <xf borderId="46" fillId="3" fontId="3" numFmtId="0" xfId="0" applyAlignment="1" applyBorder="1" applyFont="1">
      <alignment horizontal="center" readingOrder="0" shrinkToFit="0" wrapText="1"/>
    </xf>
    <xf borderId="32" fillId="3" fontId="3" numFmtId="0" xfId="0" applyAlignment="1" applyBorder="1" applyFont="1">
      <alignment readingOrder="0" shrinkToFit="0" wrapText="1"/>
    </xf>
    <xf borderId="34" fillId="3" fontId="3" numFmtId="0" xfId="0" applyAlignment="1" applyBorder="1" applyFont="1">
      <alignment horizontal="center" readingOrder="0" shrinkToFit="0" wrapText="1"/>
    </xf>
    <xf borderId="10" fillId="0" fontId="40" numFmtId="0" xfId="0" applyAlignment="1" applyBorder="1" applyFont="1">
      <alignment readingOrder="0" shrinkToFit="0" wrapText="1"/>
    </xf>
    <xf borderId="11" fillId="0" fontId="13" numFmtId="0" xfId="0" applyAlignment="1" applyBorder="1" applyFont="1">
      <alignment horizontal="center" readingOrder="0" shrinkToFit="0" wrapText="1"/>
    </xf>
    <xf borderId="47" fillId="11" fontId="3" numFmtId="0" xfId="0" applyAlignment="1" applyBorder="1" applyFont="1">
      <alignment readingOrder="0" shrinkToFit="0" wrapText="1"/>
    </xf>
    <xf borderId="10" fillId="7" fontId="2" numFmtId="0" xfId="0" applyAlignment="1" applyBorder="1" applyFont="1">
      <alignment readingOrder="0" shrinkToFit="0" vertical="bottom" wrapText="0"/>
    </xf>
    <xf borderId="11" fillId="7" fontId="0" numFmtId="0" xfId="0" applyAlignment="1" applyBorder="1" applyFont="1">
      <alignment horizontal="center" readingOrder="0" shrinkToFit="0" wrapText="1"/>
    </xf>
    <xf borderId="31" fillId="0" fontId="2" numFmtId="0" xfId="0" applyAlignment="1" applyBorder="1" applyFont="1">
      <alignment readingOrder="0" shrinkToFit="0" vertical="bottom" wrapText="0"/>
    </xf>
    <xf borderId="7" fillId="7" fontId="0" numFmtId="0" xfId="0" applyAlignment="1" applyBorder="1" applyFont="1">
      <alignment horizontal="center" readingOrder="0" shrinkToFit="0" wrapText="1"/>
    </xf>
    <xf borderId="6" fillId="7" fontId="2" numFmtId="0" xfId="0" applyAlignment="1" applyBorder="1" applyFont="1">
      <alignment readingOrder="0" shrinkToFit="0" wrapText="1"/>
    </xf>
    <xf borderId="48" fillId="7" fontId="0" numFmtId="0" xfId="0" applyAlignment="1" applyBorder="1" applyFont="1">
      <alignment horizontal="center" readingOrder="0" shrinkToFit="0" wrapText="1"/>
    </xf>
    <xf borderId="23" fillId="7" fontId="2" numFmtId="0" xfId="0" applyAlignment="1" applyBorder="1" applyFont="1">
      <alignment readingOrder="0" shrinkToFit="0" vertical="bottom" wrapText="0"/>
    </xf>
    <xf borderId="10" fillId="7" fontId="0" numFmtId="0" xfId="0" applyAlignment="1" applyBorder="1" applyFont="1">
      <alignment horizontal="left" readingOrder="0" shrinkToFit="0" wrapText="1"/>
    </xf>
    <xf borderId="49" fillId="11" fontId="3" numFmtId="0" xfId="0" applyAlignment="1" applyBorder="1" applyFont="1">
      <alignment readingOrder="0" shrinkToFit="0" wrapText="1"/>
    </xf>
    <xf borderId="10" fillId="7" fontId="0" numFmtId="0" xfId="0" applyAlignment="1" applyBorder="1" applyFont="1">
      <alignment readingOrder="0" shrinkToFit="0" vertical="bottom" wrapText="0"/>
    </xf>
    <xf borderId="11" fillId="7" fontId="0" numFmtId="0" xfId="0" applyAlignment="1" applyBorder="1" applyFont="1">
      <alignment horizontal="center" readingOrder="0" shrinkToFit="0" wrapText="1"/>
    </xf>
    <xf borderId="31" fillId="0" fontId="0" numFmtId="0" xfId="0" applyAlignment="1" applyBorder="1" applyFont="1">
      <alignment readingOrder="0" shrinkToFit="0" vertical="bottom" wrapText="0"/>
    </xf>
    <xf borderId="0" fillId="7" fontId="0" numFmtId="0" xfId="0" applyAlignment="1" applyFont="1">
      <alignment readingOrder="0" shrinkToFit="0" wrapText="1"/>
    </xf>
    <xf borderId="50" fillId="7" fontId="0" numFmtId="0" xfId="0" applyAlignment="1" applyBorder="1" applyFont="1">
      <alignment horizontal="center" readingOrder="0" shrinkToFit="0" wrapText="1"/>
    </xf>
    <xf borderId="10" fillId="0" fontId="0" numFmtId="0" xfId="0" applyAlignment="1" applyBorder="1" applyFont="1">
      <alignment readingOrder="0" shrinkToFit="0" vertical="bottom" wrapText="0"/>
    </xf>
    <xf borderId="31" fillId="7" fontId="0" numFmtId="0" xfId="0" applyAlignment="1" applyBorder="1" applyFont="1">
      <alignment readingOrder="0" shrinkToFit="0" vertical="bottom" wrapText="1"/>
    </xf>
    <xf borderId="1" fillId="0" fontId="0" numFmtId="0" xfId="0" applyAlignment="1" applyBorder="1" applyFont="1">
      <alignment readingOrder="0" shrinkToFit="0" vertical="bottom" wrapText="0"/>
    </xf>
    <xf borderId="37" fillId="0" fontId="104" numFmtId="0" xfId="0" applyAlignment="1" applyBorder="1" applyFont="1">
      <alignment horizontal="left" readingOrder="0" shrinkToFit="0" wrapText="1"/>
    </xf>
    <xf borderId="11" fillId="0" fontId="0" numFmtId="0" xfId="0" applyAlignment="1" applyBorder="1" applyFont="1">
      <alignment horizontal="center" readingOrder="0" shrinkToFit="0" wrapText="1"/>
    </xf>
    <xf borderId="31" fillId="7" fontId="0" numFmtId="0" xfId="0" applyAlignment="1" applyBorder="1" applyFont="1">
      <alignment readingOrder="0" shrinkToFit="0" wrapText="1"/>
    </xf>
    <xf borderId="2" fillId="7" fontId="0" numFmtId="0" xfId="0" applyAlignment="1" applyBorder="1" applyFont="1">
      <alignment horizontal="center" readingOrder="0" shrinkToFit="0" wrapText="1"/>
    </xf>
    <xf borderId="31" fillId="7" fontId="0" numFmtId="0" xfId="0" applyAlignment="1" applyBorder="1" applyFont="1">
      <alignment horizontal="left" readingOrder="0" shrinkToFit="0" wrapText="1"/>
    </xf>
    <xf borderId="31" fillId="7" fontId="0" numFmtId="0" xfId="0" applyAlignment="1" applyBorder="1" applyFont="1">
      <alignment horizontal="left" readingOrder="0" shrinkToFit="0" vertical="bottom" wrapText="1"/>
    </xf>
    <xf borderId="10" fillId="0" fontId="13" numFmtId="0" xfId="0" applyAlignment="1" applyBorder="1" applyFont="1">
      <alignment readingOrder="0" shrinkToFit="0" wrapText="1"/>
    </xf>
    <xf borderId="37" fillId="7" fontId="105" numFmtId="0" xfId="0" applyAlignment="1" applyBorder="1" applyFont="1">
      <alignment readingOrder="0" shrinkToFit="0" wrapText="1"/>
    </xf>
    <xf borderId="37" fillId="7" fontId="72" numFmtId="0" xfId="0" applyAlignment="1" applyBorder="1" applyFont="1">
      <alignment readingOrder="0" shrinkToFit="0" wrapText="1"/>
    </xf>
    <xf borderId="10" fillId="0" fontId="18" numFmtId="0" xfId="0" applyAlignment="1" applyBorder="1" applyFont="1">
      <alignment readingOrder="0" shrinkToFit="0" wrapText="1"/>
    </xf>
    <xf borderId="10" fillId="7" fontId="0" numFmtId="0" xfId="0" applyAlignment="1" applyBorder="1" applyFont="1">
      <alignment readingOrder="0" shrinkToFit="0" vertical="bottom" wrapText="1"/>
    </xf>
    <xf borderId="10" fillId="7" fontId="0" numFmtId="0" xfId="0" applyAlignment="1" applyBorder="1" applyFont="1">
      <alignment readingOrder="0" shrinkToFit="0" wrapText="1"/>
    </xf>
    <xf borderId="10" fillId="0" fontId="13" numFmtId="0" xfId="0" applyAlignment="1" applyBorder="1" applyFont="1">
      <alignment shrinkToFit="0" wrapText="1"/>
    </xf>
    <xf borderId="11" fillId="0" fontId="13" numFmtId="0" xfId="0" applyAlignment="1" applyBorder="1" applyFont="1">
      <alignment shrinkToFit="0" wrapText="1"/>
    </xf>
    <xf borderId="51" fillId="11" fontId="3" numFmtId="0" xfId="0" applyAlignment="1" applyBorder="1" applyFont="1">
      <alignment readingOrder="0" shrinkToFit="0" wrapText="1"/>
    </xf>
    <xf borderId="18" fillId="7" fontId="0" numFmtId="0" xfId="0" applyAlignment="1" applyBorder="1" applyFont="1">
      <alignment readingOrder="0" shrinkToFit="0" vertical="bottom" wrapText="1"/>
    </xf>
    <xf borderId="21" fillId="7" fontId="0" numFmtId="0" xfId="0" applyAlignment="1" applyBorder="1" applyFont="1">
      <alignment horizontal="center" readingOrder="0" shrinkToFit="0" wrapText="1"/>
    </xf>
    <xf borderId="43" fillId="7" fontId="0" numFmtId="0" xfId="0" applyAlignment="1" applyBorder="1" applyFont="1">
      <alignment readingOrder="0" shrinkToFit="0" vertical="bottom" wrapText="1"/>
    </xf>
    <xf borderId="14" fillId="7" fontId="0" numFmtId="0" xfId="0" applyAlignment="1" applyBorder="1" applyFont="1">
      <alignment horizontal="center" readingOrder="0" shrinkToFit="0" wrapText="1"/>
    </xf>
    <xf borderId="43" fillId="7" fontId="0" numFmtId="0" xfId="0" applyAlignment="1" applyBorder="1" applyFont="1">
      <alignment readingOrder="0" shrinkToFit="0" wrapText="1"/>
    </xf>
    <xf borderId="42" fillId="7" fontId="0" numFmtId="0" xfId="0" applyAlignment="1" applyBorder="1" applyFont="1">
      <alignment horizontal="center" readingOrder="0" shrinkToFit="0" wrapText="1"/>
    </xf>
    <xf borderId="18" fillId="7" fontId="0" numFmtId="0" xfId="0" applyAlignment="1" applyBorder="1" applyFont="1">
      <alignment readingOrder="0" shrinkToFit="0" wrapText="1"/>
    </xf>
    <xf borderId="18" fillId="0" fontId="106" numFmtId="0" xfId="0" applyAlignment="1" applyBorder="1" applyFont="1">
      <alignment readingOrder="0" shrinkToFit="0" wrapText="1"/>
    </xf>
    <xf borderId="21" fillId="0" fontId="13" numFmtId="0" xfId="0" applyAlignment="1" applyBorder="1" applyFont="1">
      <alignment horizontal="center" shrinkToFit="0" wrapText="1"/>
    </xf>
    <xf borderId="9" fillId="11" fontId="3" numFmtId="0" xfId="0" applyAlignment="1" applyBorder="1" applyFont="1">
      <alignment readingOrder="0" shrinkToFit="0" wrapText="1"/>
    </xf>
    <xf borderId="25" fillId="7" fontId="2" numFmtId="0" xfId="0" applyAlignment="1" applyBorder="1" applyFont="1">
      <alignment readingOrder="0" shrinkToFit="0" wrapText="1"/>
    </xf>
    <xf borderId="52" fillId="7" fontId="0" numFmtId="0" xfId="0" applyAlignment="1" applyBorder="1" applyFont="1">
      <alignment horizontal="center" readingOrder="0" shrinkToFit="0" wrapText="1"/>
    </xf>
    <xf borderId="23" fillId="0" fontId="107" numFmtId="0" xfId="0" applyAlignment="1" applyBorder="1" applyFont="1">
      <alignment readingOrder="0" shrinkToFit="0" vertical="bottom" wrapText="1"/>
    </xf>
    <xf borderId="24" fillId="0" fontId="108" numFmtId="0" xfId="0" applyAlignment="1" applyBorder="1" applyFont="1">
      <alignment horizontal="center" readingOrder="0" shrinkToFit="0" vertical="bottom" wrapText="1"/>
    </xf>
    <xf borderId="25" fillId="7" fontId="2" numFmtId="0" xfId="0" applyAlignment="1" applyBorder="1" applyFont="1">
      <alignment horizontal="left" readingOrder="0" shrinkToFit="0" wrapText="1"/>
    </xf>
    <xf borderId="15" fillId="7" fontId="0" numFmtId="0" xfId="0" applyAlignment="1" applyBorder="1" applyFont="1">
      <alignment horizontal="center" readingOrder="0" shrinkToFit="0" wrapText="1"/>
    </xf>
    <xf borderId="25" fillId="0" fontId="108" numFmtId="0" xfId="0" applyAlignment="1" applyBorder="1" applyFont="1">
      <alignment readingOrder="0" shrinkToFit="0" vertical="bottom" wrapText="1"/>
    </xf>
    <xf borderId="26" fillId="0" fontId="13" numFmtId="0" xfId="0" applyAlignment="1" applyBorder="1" applyFont="1">
      <alignment horizontal="center" readingOrder="0" shrinkToFit="0" vertical="bottom" wrapText="1"/>
    </xf>
    <xf borderId="31" fillId="7" fontId="0" numFmtId="0" xfId="0" applyAlignment="1" applyBorder="1" applyFont="1">
      <alignment readingOrder="0" shrinkToFit="0" vertical="center" wrapText="0"/>
    </xf>
    <xf borderId="13" fillId="11" fontId="3" numFmtId="0" xfId="0" applyAlignment="1" applyBorder="1" applyFont="1">
      <alignment readingOrder="0" shrinkToFit="0" wrapText="1"/>
    </xf>
    <xf borderId="25" fillId="0" fontId="109" numFmtId="0" xfId="0" applyAlignment="1" applyBorder="1" applyFont="1">
      <alignment readingOrder="0" shrinkToFit="0" vertical="bottom" wrapText="1"/>
    </xf>
    <xf borderId="25" fillId="7" fontId="0" numFmtId="0" xfId="0" applyAlignment="1" applyBorder="1" applyFont="1">
      <alignment horizontal="left" readingOrder="0" shrinkToFit="0" wrapText="1"/>
    </xf>
    <xf borderId="0" fillId="7" fontId="33" numFmtId="0" xfId="0" applyAlignment="1" applyFont="1">
      <alignment horizontal="left" readingOrder="0" shrinkToFit="0" wrapText="1"/>
    </xf>
    <xf borderId="53" fillId="7" fontId="85" numFmtId="0" xfId="0" applyAlignment="1" applyBorder="1" applyFont="1">
      <alignment readingOrder="0" shrinkToFit="0" wrapText="1"/>
    </xf>
    <xf borderId="54" fillId="7" fontId="85" numFmtId="0" xfId="0" applyAlignment="1" applyBorder="1" applyFont="1">
      <alignment horizontal="center" readingOrder="0" shrinkToFit="0" wrapText="1"/>
    </xf>
    <xf borderId="30" fillId="0" fontId="0" numFmtId="0" xfId="0" applyAlignment="1" applyBorder="1" applyFont="1">
      <alignment readingOrder="0" shrinkToFit="0" vertical="bottom" wrapText="0"/>
    </xf>
    <xf borderId="22" fillId="11" fontId="3" numFmtId="0" xfId="0" applyAlignment="1" applyBorder="1" applyFont="1">
      <alignment readingOrder="0" shrinkToFit="0" wrapText="1"/>
    </xf>
    <xf borderId="10" fillId="7" fontId="110" numFmtId="0" xfId="0" applyAlignment="1" applyBorder="1" applyFont="1">
      <alignment readingOrder="0" shrinkToFit="0" wrapText="1"/>
    </xf>
    <xf borderId="42" fillId="7" fontId="110" numFmtId="0" xfId="0" applyAlignment="1" applyBorder="1" applyFont="1">
      <alignment horizontal="center" readingOrder="0" shrinkToFit="0" wrapText="1"/>
    </xf>
    <xf borderId="18" fillId="7" fontId="85" numFmtId="0" xfId="0" applyAlignment="1" applyBorder="1" applyFont="1">
      <alignment readingOrder="0" shrinkToFit="0" wrapText="1"/>
    </xf>
    <xf borderId="21" fillId="7" fontId="85" numFmtId="0" xfId="0" applyAlignment="1" applyBorder="1" applyFont="1">
      <alignment horizontal="center" readingOrder="0" shrinkToFit="0" wrapText="1"/>
    </xf>
    <xf borderId="23" fillId="7" fontId="2" numFmtId="0" xfId="0" applyAlignment="1" applyBorder="1" applyFont="1">
      <alignment horizontal="left" readingOrder="0" shrinkToFit="0" wrapText="1"/>
    </xf>
    <xf borderId="30" fillId="7" fontId="2" numFmtId="0" xfId="0" applyAlignment="1" applyBorder="1" applyFont="1">
      <alignment readingOrder="0" shrinkToFit="0" wrapText="1"/>
    </xf>
    <xf borderId="23" fillId="7" fontId="2" numFmtId="0" xfId="0" applyAlignment="1" applyBorder="1" applyFont="1">
      <alignment readingOrder="0" shrinkToFit="0" wrapText="1"/>
    </xf>
    <xf borderId="1" fillId="7" fontId="0" numFmtId="0" xfId="0" applyAlignment="1" applyBorder="1" applyFont="1">
      <alignment readingOrder="0" shrinkToFit="0" vertical="center" wrapText="0"/>
    </xf>
    <xf borderId="15" fillId="7" fontId="0" numFmtId="0" xfId="0" applyAlignment="1" applyBorder="1" applyFont="1">
      <alignment horizontal="center" readingOrder="0" shrinkToFit="0" wrapText="1"/>
    </xf>
    <xf borderId="0" fillId="7" fontId="57" numFmtId="0" xfId="0" applyAlignment="1" applyFont="1">
      <alignment horizontal="left" readingOrder="0" shrinkToFit="0" wrapText="1"/>
    </xf>
    <xf borderId="10" fillId="7" fontId="33" numFmtId="0" xfId="0" applyAlignment="1" applyBorder="1" applyFont="1">
      <alignment readingOrder="0" shrinkToFit="0" wrapText="0"/>
    </xf>
    <xf borderId="18" fillId="0" fontId="13" numFmtId="0" xfId="0" applyAlignment="1" applyBorder="1" applyFont="1">
      <alignment shrinkToFit="0" wrapText="1"/>
    </xf>
    <xf borderId="21" fillId="0" fontId="13" numFmtId="0" xfId="0" applyAlignment="1" applyBorder="1" applyFont="1">
      <alignment shrinkToFit="0" wrapText="1"/>
    </xf>
    <xf borderId="19" fillId="0" fontId="13" numFmtId="0" xfId="0" applyAlignment="1" applyBorder="1" applyFont="1">
      <alignment shrinkToFit="0" wrapText="1"/>
    </xf>
    <xf borderId="0" fillId="7" fontId="111" numFmtId="0" xfId="0" applyAlignment="1" applyFont="1">
      <alignment readingOrder="0" shrinkToFit="0" wrapText="1"/>
    </xf>
    <xf borderId="55" fillId="7" fontId="0" numFmtId="0" xfId="0" applyAlignment="1" applyBorder="1" applyFont="1">
      <alignment readingOrder="0" shrinkToFit="0" vertical="bottom" wrapText="1"/>
    </xf>
    <xf borderId="29" fillId="7" fontId="110" numFmtId="0" xfId="0" applyAlignment="1" applyBorder="1" applyFont="1">
      <alignment readingOrder="0" shrinkToFit="0" vertical="center" wrapText="0"/>
    </xf>
    <xf borderId="14" fillId="7" fontId="110" numFmtId="0" xfId="0" applyAlignment="1" applyBorder="1" applyFont="1">
      <alignment horizontal="center" readingOrder="0" shrinkToFit="0" wrapText="1"/>
    </xf>
    <xf borderId="56" fillId="7" fontId="85" numFmtId="0" xfId="0" applyAlignment="1" applyBorder="1" applyFont="1">
      <alignment readingOrder="0" shrinkToFit="0" wrapText="1"/>
    </xf>
    <xf borderId="23" fillId="7" fontId="2" numFmtId="0" xfId="0" applyAlignment="1" applyBorder="1" applyFont="1">
      <alignment readingOrder="0" shrinkToFit="0" vertical="bottom" wrapText="1"/>
    </xf>
    <xf borderId="23" fillId="7" fontId="2" numFmtId="0" xfId="0" applyAlignment="1" applyBorder="1" applyFont="1">
      <alignment horizontal="left" readingOrder="0" shrinkToFit="0" vertical="bottom" wrapText="1"/>
    </xf>
    <xf borderId="6" fillId="7" fontId="2" numFmtId="0" xfId="0" applyAlignment="1" applyBorder="1" applyFont="1">
      <alignment readingOrder="0" shrinkToFit="0" vertical="bottom" wrapText="1"/>
    </xf>
    <xf borderId="37" fillId="7" fontId="33" numFmtId="0" xfId="0" applyAlignment="1" applyBorder="1" applyFont="1">
      <alignment readingOrder="0" shrinkToFit="0" wrapText="1"/>
    </xf>
    <xf borderId="11" fillId="7" fontId="0" numFmtId="0" xfId="0" applyAlignment="1" applyBorder="1" applyFont="1">
      <alignment horizontal="center" readingOrder="0" shrinkToFit="0" vertical="bottom" wrapText="0"/>
    </xf>
    <xf borderId="43" fillId="7" fontId="110" numFmtId="0" xfId="0" applyAlignment="1" applyBorder="1" applyFont="1">
      <alignment readingOrder="0" shrinkToFit="0" vertical="bottom" wrapText="1"/>
    </xf>
    <xf borderId="17" fillId="7" fontId="110" numFmtId="0" xfId="0" applyAlignment="1" applyBorder="1" applyFont="1">
      <alignment horizontal="center" readingOrder="0" shrinkToFit="0" vertical="bottom" wrapText="1"/>
    </xf>
    <xf borderId="18" fillId="7" fontId="0" numFmtId="0" xfId="0" applyAlignment="1" applyBorder="1" applyFont="1">
      <alignment readingOrder="0" shrinkToFit="0" vertical="bottom" wrapText="0"/>
    </xf>
    <xf borderId="30" fillId="17" fontId="2" numFmtId="0" xfId="0" applyAlignment="1" applyBorder="1" applyFill="1" applyFont="1">
      <alignment readingOrder="0" shrinkToFit="0" vertical="bottom" wrapText="1"/>
    </xf>
    <xf borderId="50" fillId="17" fontId="0" numFmtId="0" xfId="0" applyAlignment="1" applyBorder="1" applyFont="1">
      <alignment horizontal="center" readingOrder="0" shrinkToFit="0" wrapText="1"/>
    </xf>
    <xf borderId="25" fillId="0" fontId="2" numFmtId="0" xfId="0" applyAlignment="1" applyBorder="1" applyFont="1">
      <alignment horizontal="left" readingOrder="0" shrinkToFit="0" vertical="bottom" wrapText="1"/>
    </xf>
    <xf borderId="15" fillId="0" fontId="0" numFmtId="0" xfId="0" applyAlignment="1" applyBorder="1" applyFont="1">
      <alignment horizontal="center" readingOrder="0" shrinkToFit="0" wrapText="1"/>
    </xf>
    <xf borderId="6" fillId="17" fontId="2" numFmtId="0" xfId="0" applyAlignment="1" applyBorder="1" applyFont="1">
      <alignment readingOrder="0" shrinkToFit="0" vertical="bottom" wrapText="1"/>
    </xf>
    <xf borderId="7" fillId="17" fontId="0" numFmtId="0" xfId="0" applyAlignment="1" applyBorder="1" applyFont="1">
      <alignment horizontal="center" readingOrder="0" shrinkToFit="0" wrapText="1"/>
    </xf>
    <xf borderId="0" fillId="17" fontId="33" numFmtId="0" xfId="0" applyAlignment="1" applyFont="1">
      <alignment readingOrder="0" shrinkToFit="0" wrapText="1"/>
    </xf>
    <xf borderId="2" fillId="17" fontId="0" numFmtId="0" xfId="0" applyAlignment="1" applyBorder="1" applyFont="1">
      <alignment horizontal="center" readingOrder="0" shrinkToFit="0" wrapText="1"/>
    </xf>
    <xf borderId="31" fillId="17" fontId="0" numFmtId="0" xfId="0" applyAlignment="1" applyBorder="1" applyFont="1">
      <alignment readingOrder="0" shrinkToFit="0" vertical="bottom" wrapText="0"/>
    </xf>
    <xf borderId="11" fillId="17" fontId="0" numFmtId="0" xfId="0" applyAlignment="1" applyBorder="1" applyFont="1">
      <alignment horizontal="center" readingOrder="0" shrinkToFit="0" wrapText="1"/>
    </xf>
    <xf borderId="31" fillId="17" fontId="0" numFmtId="0" xfId="0" applyAlignment="1" applyBorder="1" applyFont="1">
      <alignment readingOrder="0" shrinkToFit="0" vertical="bottom" wrapText="1"/>
    </xf>
    <xf borderId="37" fillId="0" fontId="72" numFmtId="0" xfId="0" applyAlignment="1" applyBorder="1" applyFont="1">
      <alignment horizontal="left" readingOrder="0" shrinkToFit="0" wrapText="1"/>
    </xf>
    <xf borderId="10" fillId="0" fontId="72" numFmtId="0" xfId="0" applyAlignment="1" applyBorder="1" applyFont="1">
      <alignment readingOrder="0" shrinkToFit="0" wrapText="1"/>
    </xf>
    <xf borderId="10" fillId="0" fontId="0" numFmtId="0" xfId="0" applyAlignment="1" applyBorder="1" applyFont="1">
      <alignment readingOrder="0" shrinkToFit="0" wrapText="1"/>
    </xf>
    <xf borderId="21" fillId="7" fontId="0" numFmtId="0" xfId="0" applyAlignment="1" applyBorder="1" applyFont="1">
      <alignment horizontal="center" readingOrder="0" shrinkToFit="0" vertical="bottom" wrapText="1"/>
    </xf>
    <xf borderId="57" fillId="17" fontId="0" numFmtId="0" xfId="0" applyAlignment="1" applyBorder="1" applyFont="1">
      <alignment readingOrder="0" shrinkToFit="0" vertical="bottom" wrapText="0"/>
    </xf>
    <xf borderId="58" fillId="17" fontId="2" numFmtId="0" xfId="0" applyAlignment="1" applyBorder="1" applyFont="1">
      <alignment horizontal="center" readingOrder="0" shrinkToFit="0" wrapText="1"/>
    </xf>
    <xf borderId="18" fillId="0" fontId="110" numFmtId="0" xfId="0" applyAlignment="1" applyBorder="1" applyFont="1">
      <alignment readingOrder="0" shrinkToFit="0" wrapText="1"/>
    </xf>
    <xf borderId="21" fillId="0" fontId="0" numFmtId="0" xfId="0" applyAlignment="1" applyBorder="1" applyFont="1">
      <alignment horizontal="center" readingOrder="0" shrinkToFit="0" wrapText="1"/>
    </xf>
    <xf borderId="21" fillId="17" fontId="2" numFmtId="0" xfId="0" applyAlignment="1" applyBorder="1" applyFont="1">
      <alignment horizontal="center" readingOrder="0" shrinkToFit="0" wrapText="1"/>
    </xf>
    <xf borderId="42" fillId="4" fontId="5" numFmtId="0" xfId="0" applyAlignment="1" applyBorder="1" applyFont="1">
      <alignment horizontal="left" readingOrder="0" shrinkToFit="0" wrapText="1"/>
    </xf>
    <xf borderId="27" fillId="4" fontId="92" numFmtId="0" xfId="0" applyAlignment="1" applyBorder="1" applyFont="1">
      <alignment shrinkToFit="0" wrapText="1"/>
    </xf>
    <xf borderId="39" fillId="4" fontId="92" numFmtId="0" xfId="0" applyAlignment="1" applyBorder="1" applyFont="1">
      <alignment shrinkToFit="0" wrapText="1"/>
    </xf>
    <xf borderId="54" fillId="4" fontId="92" numFmtId="0" xfId="0" applyAlignment="1" applyBorder="1" applyFont="1">
      <alignment horizontal="center" shrinkToFit="0" wrapText="1"/>
    </xf>
    <xf borderId="53" fillId="4" fontId="92" numFmtId="0" xfId="0" applyAlignment="1" applyBorder="1" applyFont="1">
      <alignment shrinkToFit="0" wrapText="1"/>
    </xf>
    <xf borderId="44" fillId="4" fontId="112" numFmtId="0" xfId="0" applyAlignment="1" applyBorder="1" applyFont="1">
      <alignment shrinkToFit="0" wrapText="1"/>
    </xf>
    <xf borderId="47" fillId="12" fontId="5" numFmtId="0" xfId="0" applyAlignment="1" applyBorder="1" applyFont="1">
      <alignment readingOrder="0" shrinkToFit="0" wrapText="1"/>
    </xf>
    <xf borderId="25" fillId="7" fontId="31" numFmtId="0" xfId="0" applyAlignment="1" applyBorder="1" applyFont="1">
      <alignment readingOrder="0" shrinkToFit="0" wrapText="1"/>
    </xf>
    <xf borderId="15" fillId="7" fontId="31" numFmtId="0" xfId="0" applyAlignment="1" applyBorder="1" applyFont="1">
      <alignment horizontal="center" readingOrder="0" shrinkToFit="0" wrapText="1"/>
    </xf>
    <xf borderId="23" fillId="7" fontId="31" numFmtId="0" xfId="0" applyAlignment="1" applyBorder="1" applyFont="1">
      <alignment shrinkToFit="0" wrapText="1"/>
    </xf>
    <xf borderId="7" fillId="7" fontId="31" numFmtId="0" xfId="0" applyAlignment="1" applyBorder="1" applyFont="1">
      <alignment horizontal="center" shrinkToFit="0" wrapText="1"/>
    </xf>
    <xf borderId="23" fillId="7" fontId="31" numFmtId="0" xfId="0" applyAlignment="1" applyBorder="1" applyFont="1">
      <alignment readingOrder="0" shrinkToFit="0" wrapText="1"/>
    </xf>
    <xf borderId="7" fillId="7" fontId="31" numFmtId="0" xfId="0" applyAlignment="1" applyBorder="1" applyFont="1">
      <alignment horizontal="center" readingOrder="0" shrinkToFit="0" wrapText="1"/>
    </xf>
    <xf borderId="6" fillId="7" fontId="31" numFmtId="0" xfId="0" applyAlignment="1" applyBorder="1" applyFont="1">
      <alignment readingOrder="0" shrinkToFit="0" wrapText="1"/>
    </xf>
    <xf borderId="37" fillId="12" fontId="5" numFmtId="0" xfId="0" applyAlignment="1" applyBorder="1" applyFont="1">
      <alignment readingOrder="0" shrinkToFit="0" wrapText="1"/>
    </xf>
    <xf borderId="53" fillId="7" fontId="31" numFmtId="0" xfId="0" applyAlignment="1" applyBorder="1" applyFont="1">
      <alignment readingOrder="0" shrinkToFit="0" wrapText="1"/>
    </xf>
    <xf borderId="54" fillId="7" fontId="31" numFmtId="0" xfId="0" applyAlignment="1" applyBorder="1" applyFont="1">
      <alignment horizontal="center" readingOrder="0" shrinkToFit="0" wrapText="1"/>
    </xf>
    <xf borderId="56" fillId="7" fontId="31" numFmtId="0" xfId="0" applyAlignment="1" applyBorder="1" applyFont="1">
      <alignment readingOrder="0" shrinkToFit="0" wrapText="1"/>
    </xf>
    <xf borderId="53" fillId="7" fontId="31" numFmtId="0" xfId="0" applyAlignment="1" applyBorder="1" applyFont="1">
      <alignment shrinkToFit="0" wrapText="1"/>
    </xf>
    <xf borderId="54" fillId="7" fontId="31" numFmtId="0" xfId="0" applyAlignment="1" applyBorder="1" applyFont="1">
      <alignment horizontal="center" shrinkToFit="0" wrapText="1"/>
    </xf>
    <xf borderId="51" fillId="12" fontId="5" numFmtId="0" xfId="0" applyAlignment="1" applyBorder="1" applyFont="1">
      <alignment readingOrder="0" shrinkToFit="0" wrapText="1"/>
    </xf>
    <xf borderId="18" fillId="7" fontId="31" numFmtId="0" xfId="0" applyAlignment="1" applyBorder="1" applyFont="1">
      <alignment readingOrder="0" shrinkToFit="0" wrapText="1"/>
    </xf>
    <xf borderId="21" fillId="7" fontId="31" numFmtId="0" xfId="0" applyAlignment="1" applyBorder="1" applyFont="1">
      <alignment horizontal="center" readingOrder="0" shrinkToFit="0" wrapText="1"/>
    </xf>
    <xf borderId="18" fillId="7" fontId="31" numFmtId="0" xfId="0" applyAlignment="1" applyBorder="1" applyFont="1">
      <alignment shrinkToFit="0" wrapText="1"/>
    </xf>
    <xf borderId="21" fillId="7" fontId="31" numFmtId="0" xfId="0" applyAlignment="1" applyBorder="1" applyFont="1">
      <alignment horizontal="center" shrinkToFit="0" wrapText="1"/>
    </xf>
    <xf borderId="57" fillId="7" fontId="95" numFmtId="0" xfId="0" applyAlignment="1" applyBorder="1" applyFont="1">
      <alignment readingOrder="0" shrinkToFit="0" wrapText="1"/>
    </xf>
    <xf borderId="0" fillId="0" fontId="38" numFmtId="0" xfId="0" applyAlignment="1" applyFont="1">
      <alignment readingOrder="0" shrinkToFit="0" wrapText="1"/>
    </xf>
    <xf borderId="0" fillId="0" fontId="18" numFmtId="0" xfId="0" applyAlignment="1" applyFont="1">
      <alignment readingOrder="0" shrinkToFit="0" wrapText="1"/>
    </xf>
    <xf borderId="0" fillId="0" fontId="18" numFmtId="0" xfId="0" applyAlignment="1" applyFont="1">
      <alignment horizontal="center" readingOrder="0" shrinkToFit="0" wrapText="1"/>
    </xf>
    <xf borderId="0" fillId="0" fontId="38" numFmtId="0" xfId="0" applyAlignment="1" applyFont="1">
      <alignment readingOrder="0" shrinkToFit="0" wrapText="1"/>
    </xf>
    <xf borderId="0" fillId="0" fontId="18" numFmtId="0" xfId="0" applyAlignment="1" applyFont="1">
      <alignment readingOrder="0" shrinkToFit="0" vertical="bottom" wrapText="1"/>
    </xf>
    <xf borderId="0" fillId="0" fontId="3" numFmtId="0" xfId="0" applyAlignment="1" applyFont="1">
      <alignment readingOrder="0" shrinkToFit="0" wrapText="1"/>
    </xf>
    <xf borderId="1" fillId="18" fontId="5" numFmtId="0" xfId="0" applyAlignment="1" applyBorder="1" applyFill="1" applyFont="1">
      <alignment readingOrder="0" shrinkToFit="0" vertical="bottom" wrapText="1"/>
    </xf>
    <xf borderId="1" fillId="18" fontId="31" numFmtId="0" xfId="0" applyAlignment="1" applyBorder="1" applyFont="1">
      <alignment shrinkToFit="0" vertical="bottom" wrapText="1"/>
    </xf>
    <xf borderId="1" fillId="10" fontId="5" numFmtId="0" xfId="0" applyAlignment="1" applyBorder="1" applyFont="1">
      <alignment shrinkToFit="0" vertical="bottom" wrapText="1"/>
    </xf>
    <xf borderId="1" fillId="10" fontId="5" numFmtId="0" xfId="0" applyAlignment="1" applyBorder="1" applyFont="1">
      <alignment horizontal="center" shrinkToFit="0" vertical="bottom" wrapText="1"/>
    </xf>
    <xf borderId="1" fillId="10" fontId="5" numFmtId="0" xfId="0" applyAlignment="1" applyBorder="1" applyFont="1">
      <alignment readingOrder="0" shrinkToFit="0" vertical="bottom" wrapText="1"/>
    </xf>
    <xf borderId="0" fillId="0" fontId="7" numFmtId="0" xfId="0" applyAlignment="1" applyFont="1">
      <alignment readingOrder="0" shrinkToFit="0" vertical="bottom" wrapText="0"/>
    </xf>
    <xf borderId="1" fillId="0" fontId="31" numFmtId="0" xfId="0" applyAlignment="1" applyBorder="1" applyFont="1">
      <alignment horizontal="center" readingOrder="0" shrinkToFit="0" vertical="bottom" wrapText="1"/>
    </xf>
    <xf borderId="1" fillId="0" fontId="31" numFmtId="0" xfId="0" applyAlignment="1" applyBorder="1" applyFont="1">
      <alignment shrinkToFit="0" vertical="bottom" wrapText="1"/>
    </xf>
    <xf borderId="1" fillId="0" fontId="13" numFmtId="0" xfId="0" applyAlignment="1" applyBorder="1" applyFont="1">
      <alignment horizontal="center" readingOrder="0" shrinkToFit="0" wrapText="1"/>
    </xf>
    <xf borderId="1" fillId="0" fontId="31" numFmtId="0" xfId="0" applyAlignment="1" applyBorder="1" applyFont="1">
      <alignment horizontal="center" shrinkToFit="0" vertical="bottom" wrapText="1"/>
    </xf>
    <xf borderId="1" fillId="0" fontId="113" numFmtId="0" xfId="0" applyAlignment="1" applyBorder="1" applyFont="1">
      <alignment readingOrder="0" shrinkToFit="0" vertical="bottom" wrapText="0"/>
    </xf>
    <xf borderId="1" fillId="0" fontId="114" numFmtId="0" xfId="0" applyAlignment="1" applyBorder="1" applyFont="1">
      <alignment horizontal="center" readingOrder="0" shrinkToFit="0" vertical="bottom" wrapText="1"/>
    </xf>
    <xf borderId="1" fillId="0" fontId="114" numFmtId="0" xfId="0" applyAlignment="1" applyBorder="1" applyFont="1">
      <alignment readingOrder="0" shrinkToFit="0" vertical="bottom" wrapText="1"/>
    </xf>
    <xf borderId="1" fillId="0" fontId="114" numFmtId="0" xfId="0" applyAlignment="1" applyBorder="1" applyFont="1">
      <alignment shrinkToFit="0" vertical="bottom" wrapText="1"/>
    </xf>
  </cellXfs>
  <cellStyles count="1">
    <cellStyle xfId="0" name="Normal" builtinId="0"/>
  </cellStyles>
  <dxfs count="5">
    <dxf>
      <font/>
      <fill>
        <patternFill patternType="solid">
          <fgColor rgb="FFFFFEE8"/>
          <bgColor rgb="FFFFFEE8"/>
        </patternFill>
      </fill>
      <border/>
    </dxf>
    <dxf>
      <font/>
      <fill>
        <patternFill patternType="solid">
          <fgColor rgb="FFEA9999"/>
          <bgColor rgb="FFEA9999"/>
        </patternFill>
      </fill>
      <border/>
    </dxf>
    <dxf>
      <font/>
      <fill>
        <patternFill patternType="solid">
          <fgColor rgb="FFFFF2CC"/>
          <bgColor rgb="FFFFF2CC"/>
        </patternFill>
      </fill>
      <border/>
    </dxf>
    <dxf>
      <font/>
      <fill>
        <patternFill patternType="solid">
          <fgColor rgb="FFB7E1CD"/>
          <bgColor rgb="FFB7E1CD"/>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arju.io/" TargetMode="External"/><Relationship Id="rId3" Type="http://schemas.openxmlformats.org/officeDocument/2006/relationships/hyperlink" Target="https://www.jussinevavuori.com/"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tP8ojP0HLNwOZOY9xYha5gbwWL3IqNl_V5PdzfjN91U/edit"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tP8ojP0HLNwOZOY9xYha5gbwWL3IqNl_V5PdzfjN91U/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linkedin.com/in/evelyn-birnzain/" TargetMode="External"/><Relationship Id="rId3" Type="http://schemas.openxmlformats.org/officeDocument/2006/relationships/hyperlink" Target="https://www.linkedin.com/in/yifan-hao-012562252/" TargetMode="External"/><Relationship Id="rId4" Type="http://schemas.openxmlformats.org/officeDocument/2006/relationships/hyperlink" Target="https://harju.io/" TargetMode="External"/><Relationship Id="rId11" Type="http://schemas.openxmlformats.org/officeDocument/2006/relationships/drawing" Target="../drawings/drawing3.xml"/><Relationship Id="rId10" Type="http://schemas.openxmlformats.org/officeDocument/2006/relationships/hyperlink" Target="http://confidentialmind.com/" TargetMode="External"/><Relationship Id="rId12" Type="http://schemas.openxmlformats.org/officeDocument/2006/relationships/vmlDrawing" Target="../drawings/vmlDrawing2.vml"/><Relationship Id="rId9" Type="http://schemas.openxmlformats.org/officeDocument/2006/relationships/hyperlink" Target="https://www.linkedin.com/in/henrik-sundell/" TargetMode="External"/><Relationship Id="rId5" Type="http://schemas.openxmlformats.org/officeDocument/2006/relationships/hyperlink" Target="https://www.jussinevavuori.com/about" TargetMode="External"/><Relationship Id="rId6" Type="http://schemas.openxmlformats.org/officeDocument/2006/relationships/hyperlink" Target="http://linkedin.com/in/thanh-hao-nguyen" TargetMode="External"/><Relationship Id="rId7" Type="http://schemas.openxmlformats.org/officeDocument/2006/relationships/hyperlink" Target="https://www.linkedin.com/in/aleksi-puttonen/" TargetMode="External"/><Relationship Id="rId8" Type="http://schemas.openxmlformats.org/officeDocument/2006/relationships/hyperlink" Target="https://www.linkedin.com/in/samu-rotko-915149153"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mycourses.aalto.fi/pluginfile.php/2003155/mod_folder/content/0/MathHub_Fjard.pdf" TargetMode="External"/><Relationship Id="rId10" Type="http://schemas.openxmlformats.org/officeDocument/2006/relationships/hyperlink" Target="https://mycourses.aalto.fi/pluginfile.php/2003155/mod_folder/content/0/F-Secure_Komssi.pdf" TargetMode="External"/><Relationship Id="rId13" Type="http://schemas.openxmlformats.org/officeDocument/2006/relationships/hyperlink" Target="https://mycourses.aalto.fi/pluginfile.php/2003155/mod_folder/content/0/ValoSecurity_Stahlberg.pdf" TargetMode="External"/><Relationship Id="rId12" Type="http://schemas.openxmlformats.org/officeDocument/2006/relationships/hyperlink" Target="https://mycourses.aalto.fi/pluginfile.php/2003155/mod_folder/content/0/Aalto-CS_Nurminen.pdf" TargetMode="External"/><Relationship Id="rId1" Type="http://schemas.openxmlformats.org/officeDocument/2006/relationships/hyperlink" Target="https://mycourses.aalto.fi/pluginfile.php/2003155/mod_folder/content/0/Aalto-ResearchTinder_Hentula.pdf" TargetMode="External"/><Relationship Id="rId2" Type="http://schemas.openxmlformats.org/officeDocument/2006/relationships/hyperlink" Target="https://mycourses.aalto.fi/pluginfile.php/2003155/mod_folder/content/0/CityOfEspoo_Sillanmikko.pdf" TargetMode="External"/><Relationship Id="rId3" Type="http://schemas.openxmlformats.org/officeDocument/2006/relationships/hyperlink" Target="https://mycourses.aalto.fi/pluginfile.php/2003155/mod_folder/content/0/OP_Jalmanen.pdf" TargetMode="External"/><Relationship Id="rId4" Type="http://schemas.openxmlformats.org/officeDocument/2006/relationships/hyperlink" Target="https://mycourses.aalto.fi/pluginfile.php/2003155/mod_folder/content/0/Remedy-Dashboard.pdf" TargetMode="External"/><Relationship Id="rId9" Type="http://schemas.openxmlformats.org/officeDocument/2006/relationships/hyperlink" Target="https://mycourses.aalto.fi/pluginfile.php/2003155/mod_folder/content/0/OpenVAA_Jarvenpaa.pdf" TargetMode="External"/><Relationship Id="rId15" Type="http://schemas.openxmlformats.org/officeDocument/2006/relationships/hyperlink" Target="https://mycourses.aalto.fi/pluginfile.php/2003155/mod_folder/content/0/Infrakit_Hokkanen.pdf" TargetMode="External"/><Relationship Id="rId14" Type="http://schemas.openxmlformats.org/officeDocument/2006/relationships/hyperlink" Target="https://mycourses.aalto.fi/pluginfile.php/2003155/mod_folder/content/0/Visentool.pdf" TargetMode="External"/><Relationship Id="rId17" Type="http://schemas.openxmlformats.org/officeDocument/2006/relationships/hyperlink" Target="https://mycourses.aalto.fi/pluginfile.php/2003155/mod_folder/content/0/ConfidentialMind_Dahl.pdf" TargetMode="External"/><Relationship Id="rId16" Type="http://schemas.openxmlformats.org/officeDocument/2006/relationships/hyperlink" Target="https://mycourses.aalto.fi/pluginfile.php/2003155/mod_folder/content/0/Conveqs.pdf" TargetMode="External"/><Relationship Id="rId5" Type="http://schemas.openxmlformats.org/officeDocument/2006/relationships/hyperlink" Target="https://mycourses.aalto.fi/pluginfile.php/2003155/mod_folder/content/0/Beamex.pdf" TargetMode="External"/><Relationship Id="rId19" Type="http://schemas.openxmlformats.org/officeDocument/2006/relationships/drawing" Target="../drawings/drawing4.xml"/><Relationship Id="rId6" Type="http://schemas.openxmlformats.org/officeDocument/2006/relationships/hyperlink" Target="https://mycourses.aalto.fi/pluginfile.php/2003155/mod_folder/content/0/Aalto-Twinbase_Autiosalo.pdf" TargetMode="External"/><Relationship Id="rId18" Type="http://schemas.openxmlformats.org/officeDocument/2006/relationships/hyperlink" Target="https://mycourses.aalto.fi/pluginfile.php/2003155/mod_folder/content/0/Sievo.pdf" TargetMode="External"/><Relationship Id="rId7" Type="http://schemas.openxmlformats.org/officeDocument/2006/relationships/hyperlink" Target="https://mycourses.aalto.fi/pluginfile.php/2003155/mod_folder/content/0/Droppe_Helenius.pdf" TargetMode="External"/><Relationship Id="rId8" Type="http://schemas.openxmlformats.org/officeDocument/2006/relationships/hyperlink" Target="https://mycourses.aalto.fi/pluginfile.php/2003155/mod_folder/content/0/Aalto-Futurice_Toivola.pdf" TargetMode="Externa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1" Type="http://schemas.openxmlformats.org/officeDocument/2006/relationships/hyperlink" Target="https://mycourses.aalto.fi/pluginfile.php/2003155/mod_folder/content/0/F-Secure_Komssi.pdf" TargetMode="External"/><Relationship Id="rId10" Type="http://schemas.openxmlformats.org/officeDocument/2006/relationships/hyperlink" Target="https://mycourses.aalto.fi/pluginfile.php/2003155/mod_folder/content/0/OpenVAA_Jarvenpaa.pdf" TargetMode="External"/><Relationship Id="rId13" Type="http://schemas.openxmlformats.org/officeDocument/2006/relationships/hyperlink" Target="https://mycourses.aalto.fi/pluginfile.php/2003155/mod_folder/content/0/Aalto-CS_Nurminen.pdf" TargetMode="External"/><Relationship Id="rId12" Type="http://schemas.openxmlformats.org/officeDocument/2006/relationships/hyperlink" Target="https://mycourses.aalto.fi/pluginfile.php/2003155/mod_folder/content/0/MathHub_Fjard.pdf" TargetMode="External"/><Relationship Id="rId1" Type="http://schemas.openxmlformats.org/officeDocument/2006/relationships/hyperlink" Target="https://mycourses.aalto.fi/pluginfile.php/2003155/mod_folder/content/0/Aalto-ResearchTinder_Hentula.pdf" TargetMode="External"/><Relationship Id="rId2" Type="http://schemas.openxmlformats.org/officeDocument/2006/relationships/hyperlink" Target="https://mycourses.aalto.fi/pluginfile.php/2003155/mod_folder/content/0/CityOfEspoo_Sillanmikko.pdf" TargetMode="External"/><Relationship Id="rId3" Type="http://schemas.openxmlformats.org/officeDocument/2006/relationships/hyperlink" Target="https://mycourses.aalto.fi/pluginfile.php/2003155/mod_folder/content/0/OP_Jalmanen.pdf" TargetMode="External"/><Relationship Id="rId4" Type="http://schemas.openxmlformats.org/officeDocument/2006/relationships/hyperlink" Target="https://mycourses.aalto.fi/pluginfile.php/2003155/mod_folder/content/0/Remedy-Dashboard.pdf" TargetMode="External"/><Relationship Id="rId9" Type="http://schemas.openxmlformats.org/officeDocument/2006/relationships/hyperlink" Target="https://mycourses.aalto.fi/pluginfile.php/2003155/mod_folder/content/0/Aalto-Futurice_Toivola.pdf" TargetMode="External"/><Relationship Id="rId15" Type="http://schemas.openxmlformats.org/officeDocument/2006/relationships/hyperlink" Target="https://mycourses.aalto.fi/pluginfile.php/2003155/mod_folder/content/0/Visentool.pdf" TargetMode="External"/><Relationship Id="rId14" Type="http://schemas.openxmlformats.org/officeDocument/2006/relationships/hyperlink" Target="https://mycourses.aalto.fi/pluginfile.php/2003155/mod_folder/content/0/ValoSecurity_Stahlberg.pdf" TargetMode="External"/><Relationship Id="rId17" Type="http://schemas.openxmlformats.org/officeDocument/2006/relationships/hyperlink" Target="https://mycourses.aalto.fi/pluginfile.php/2003155/mod_folder/content/0/Conveqs.pdf" TargetMode="External"/><Relationship Id="rId16" Type="http://schemas.openxmlformats.org/officeDocument/2006/relationships/hyperlink" Target="https://mycourses.aalto.fi/pluginfile.php/2003155/mod_folder/content/0/Infrakit_Hokkanen.pdf" TargetMode="External"/><Relationship Id="rId5" Type="http://schemas.openxmlformats.org/officeDocument/2006/relationships/hyperlink" Target="https://mycourses.aalto.fi/pluginfile.php/2003155/mod_folder/content/0/Beamex.pdf" TargetMode="External"/><Relationship Id="rId19" Type="http://schemas.openxmlformats.org/officeDocument/2006/relationships/hyperlink" Target="https://mycourses.aalto.fi/pluginfile.php/2003155/mod_folder/content/0/Sievo.pdf" TargetMode="External"/><Relationship Id="rId6" Type="http://schemas.openxmlformats.org/officeDocument/2006/relationships/hyperlink" Target="https://mycourses.aalto.fi/pluginfile.php/2003155/mod_folder/content/0/Aalto-Twinbase_Autiosalo.pdf" TargetMode="External"/><Relationship Id="rId18" Type="http://schemas.openxmlformats.org/officeDocument/2006/relationships/hyperlink" Target="https://mycourses.aalto.fi/pluginfile.php/2003155/mod_folder/content/0/ConfidentialMind_Dahl.pdf" TargetMode="External"/><Relationship Id="rId7" Type="http://schemas.openxmlformats.org/officeDocument/2006/relationships/hyperlink" Target="https://mycourses.aalto.fi/pluginfile.php/2003155/mod_folder/content/0/Droppe_Helenius.pdf" TargetMode="External"/><Relationship Id="rId8" Type="http://schemas.openxmlformats.org/officeDocument/2006/relationships/hyperlink" Target="https://mycourses.aalto.fi/mod/page/view.php?id=1050689"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google.com/presentation/d/17jd7Xksz2n9lBUG-mLnr0qibq84IJpqOIZXgqJ7bxK0/edit?usp=sharing" TargetMode="External"/><Relationship Id="rId42" Type="http://schemas.openxmlformats.org/officeDocument/2006/relationships/hyperlink" Target="https://www.dropbox.com/scl/fo/oc1x1eq8ixuyotgu7v86p/h?rlkey=xidqm5xsrhldxoi3999835vys&amp;dl=0" TargetMode="External"/><Relationship Id="rId41" Type="http://schemas.openxmlformats.org/officeDocument/2006/relationships/hyperlink" Target="https://mycourses.aalto.fi/pluginfile.php/2003155/mod_folder/content/0/Infrakit_Hokkanen.pdf" TargetMode="External"/><Relationship Id="rId44" Type="http://schemas.openxmlformats.org/officeDocument/2006/relationships/hyperlink" Target="https://mycourses.aalto.fi/pluginfile.php/2003155/mod_folder/content/0/Conveqs.pdf" TargetMode="External"/><Relationship Id="rId43" Type="http://schemas.openxmlformats.org/officeDocument/2006/relationships/hyperlink" Target="https://docs.google.com/presentation/d/1hjcAx1qqW2PnYiMqSCO7fS_ntU7BuNTol1d-2a2DnBU/edit?usp=sharing" TargetMode="External"/><Relationship Id="rId46" Type="http://schemas.openxmlformats.org/officeDocument/2006/relationships/hyperlink" Target="https://drive.google.com/file/d/1d-JoLGG-P3251gxtQM8BSpJcb_RhvxHa/view?usp=sharing" TargetMode="External"/><Relationship Id="rId45" Type="http://schemas.openxmlformats.org/officeDocument/2006/relationships/hyperlink" Target="https://drive.google.com/drive/folders/1rT397gZPJEvFcOVVJ8VWcTEKH0mC1EJo" TargetMode="External"/><Relationship Id="rId1" Type="http://schemas.openxmlformats.org/officeDocument/2006/relationships/hyperlink" Target="https://mycourses.aalto.fi/pluginfile.php/1998557/course/section/241204/E4950-01-20240110-intro-SA-practicalities.pdf" TargetMode="External"/><Relationship Id="rId2" Type="http://schemas.openxmlformats.org/officeDocument/2006/relationships/hyperlink" Target="https://docs.google.com/presentation/d/15DxelcOwIaU_IjNGO8mzXGanR1czTF50NNo03bUMaw0/edit?usp=sharing" TargetMode="External"/><Relationship Id="rId3" Type="http://schemas.openxmlformats.org/officeDocument/2006/relationships/hyperlink" Target="https://mycourses.aalto.fi/pluginfile.php/2003155/mod_folder/content/0/Aalto-ResearchTinder_Hentula.pdf" TargetMode="External"/><Relationship Id="rId4" Type="http://schemas.openxmlformats.org/officeDocument/2006/relationships/hyperlink" Target="https://drive.google.com/drive/u/1/folders/1D_0J_K3WV-MNf-Ccqz9pBjeA8XBSjPrN" TargetMode="External"/><Relationship Id="rId9" Type="http://schemas.openxmlformats.org/officeDocument/2006/relationships/hyperlink" Target="https://drive.google.com/drive/folders/1GElnuCmfXP02YsbEhZqfdm-f1AKIL03X" TargetMode="External"/><Relationship Id="rId48" Type="http://schemas.openxmlformats.org/officeDocument/2006/relationships/hyperlink" Target="https://aalto-sp-team17.notion.site/cd1ca487763549eaafb46059109d1a75?v=13ac27b6fc6848bcb6de6141ad084068" TargetMode="External"/><Relationship Id="rId47" Type="http://schemas.openxmlformats.org/officeDocument/2006/relationships/hyperlink" Target="https://mycourses.aalto.fi/pluginfile.php/2003155/mod_folder/content/0/ConfidentialMind_Dahl.pdf" TargetMode="External"/><Relationship Id="rId49" Type="http://schemas.openxmlformats.org/officeDocument/2006/relationships/hyperlink" Target="https://docs.google.com/presentation/d/1zDSukomHdoaNvovsoHbvQLwAt5usS7b3YkHejceMApQ/edit?usp=sharing" TargetMode="External"/><Relationship Id="rId5" Type="http://schemas.openxmlformats.org/officeDocument/2006/relationships/hyperlink" Target="https://mycourses.aalto.fi/pluginfile.php/2003155/mod_folder/content/0/CityOfEspoo_Sillanmikko.pdf" TargetMode="External"/><Relationship Id="rId6" Type="http://schemas.openxmlformats.org/officeDocument/2006/relationships/hyperlink" Target="https://drive.google.com/drive/folders/19MXjC5Y-gcGpfNju3oD-B_JzSOPPMTCG" TargetMode="External"/><Relationship Id="rId7" Type="http://schemas.openxmlformats.org/officeDocument/2006/relationships/hyperlink" Target="https://drive.google.com/file/d/1b77_q0ZSMTQ7VN1Ah58yPg6Sd69DWf65/view?usp=sharing" TargetMode="External"/><Relationship Id="rId8" Type="http://schemas.openxmlformats.org/officeDocument/2006/relationships/hyperlink" Target="https://mycourses.aalto.fi/pluginfile.php/2003155/mod_folder/content/0/OP_Jalmanen.pdf" TargetMode="External"/><Relationship Id="rId31" Type="http://schemas.openxmlformats.org/officeDocument/2006/relationships/hyperlink" Target="https://drive.google.com/drive/folders/1wgxXHp9GbZ2bIsLyo4q3XGXSGxk14YOg" TargetMode="External"/><Relationship Id="rId30" Type="http://schemas.openxmlformats.org/officeDocument/2006/relationships/hyperlink" Target="https://mycourses.aalto.fi/pluginfile.php/2003155/mod_folder/content/0/MathHub_Fjard.pdf" TargetMode="External"/><Relationship Id="rId33" Type="http://schemas.openxmlformats.org/officeDocument/2006/relationships/hyperlink" Target="https://mycourses.aalto.fi/pluginfile.php/2003155/mod_folder/content/0/Aalto-CS_Nurminen.pdf" TargetMode="External"/><Relationship Id="rId32" Type="http://schemas.openxmlformats.org/officeDocument/2006/relationships/hyperlink" Target="https://drive.google.com/file/d/1vJcsY6tRx6IXooqVJs6k9pyRj0MXtMc-/view?usp=sharing" TargetMode="External"/><Relationship Id="rId35" Type="http://schemas.openxmlformats.org/officeDocument/2006/relationships/hyperlink" Target="https://mycourses.aalto.fi/pluginfile.php/2003155/mod_folder/content/0/ValoSecurity_Stahlberg.pdf" TargetMode="External"/><Relationship Id="rId34" Type="http://schemas.openxmlformats.org/officeDocument/2006/relationships/hyperlink" Target="https://drive.google.com/drive/folders/1Wf0A1i0w6U6480TCDbY2IXLU3tT-Dn8o" TargetMode="External"/><Relationship Id="rId37" Type="http://schemas.openxmlformats.org/officeDocument/2006/relationships/hyperlink" Target="https://docs.google.com/presentation/d/1_jUKg-jVRO6HPGnT-k8IKDqpBi1J_vlKqy6ZbqDhGd8/edit?usp=sharing" TargetMode="External"/><Relationship Id="rId36" Type="http://schemas.openxmlformats.org/officeDocument/2006/relationships/hyperlink" Target="https://drive.google.com/drive/folders/1--sSkPNZ9rgom5m6bcCKm1RuA1p5KXWU" TargetMode="External"/><Relationship Id="rId39" Type="http://schemas.openxmlformats.org/officeDocument/2006/relationships/hyperlink" Target="https://drive.google.com/drive/folders/1FONGcX7WJTFbMbxjqvf9-F2EP5wsWE78" TargetMode="External"/><Relationship Id="rId38" Type="http://schemas.openxmlformats.org/officeDocument/2006/relationships/hyperlink" Target="https://mycourses.aalto.fi/pluginfile.php/2003155/mod_folder/content/0/Visentool.pdf" TargetMode="External"/><Relationship Id="rId20" Type="http://schemas.openxmlformats.org/officeDocument/2006/relationships/hyperlink" Target="https://drive.google.com/drive/folders/1jJQaygkx9XuJ54UVC1agqGkj-6Fq17Ek" TargetMode="External"/><Relationship Id="rId22" Type="http://schemas.openxmlformats.org/officeDocument/2006/relationships/hyperlink" Target="https://mycourses.aalto.fi/pluginfile.php/2003155/mod_folder/content/0/Aalto-Futurice_Toivola.pdf" TargetMode="External"/><Relationship Id="rId21" Type="http://schemas.openxmlformats.org/officeDocument/2006/relationships/hyperlink" Target="https://drive.google.com/file/d/1zYA5kMqJn0owprExxrqcdSrf3aBKpeav/view?usp=sharing" TargetMode="External"/><Relationship Id="rId24" Type="http://schemas.openxmlformats.org/officeDocument/2006/relationships/hyperlink" Target="https://mycourses.aalto.fi/pluginfile.php/2003155/mod_folder/content/0/OpenVAA_Jarvenpaa.pdf" TargetMode="External"/><Relationship Id="rId23" Type="http://schemas.openxmlformats.org/officeDocument/2006/relationships/hyperlink" Target="https://kasipallot.github.io/" TargetMode="External"/><Relationship Id="rId26" Type="http://schemas.openxmlformats.org/officeDocument/2006/relationships/hyperlink" Target="https://drive.google.com/drive/folders/1NphEVULl517NJrvHcPKOTBl2Ei13oX6x" TargetMode="External"/><Relationship Id="rId25" Type="http://schemas.openxmlformats.org/officeDocument/2006/relationships/hyperlink" Target="https://drive.google.com/drive/folders/1MpgBNwbTwYxPnMz48NR3Asht99daeUZj" TargetMode="External"/><Relationship Id="rId28" Type="http://schemas.openxmlformats.org/officeDocument/2006/relationships/hyperlink" Target="https://drive.google.com/drive/folders/1B4ScPnNRhTT8z66bg-mTBlwe22kNZpX2" TargetMode="External"/><Relationship Id="rId27" Type="http://schemas.openxmlformats.org/officeDocument/2006/relationships/hyperlink" Target="https://mycourses.aalto.fi/pluginfile.php/2003155/mod_folder/content/0/F-Secure_Komssi.pdf" TargetMode="External"/><Relationship Id="rId29" Type="http://schemas.openxmlformats.org/officeDocument/2006/relationships/hyperlink" Target="https://app.diagrams.net/" TargetMode="External"/><Relationship Id="rId51" Type="http://schemas.openxmlformats.org/officeDocument/2006/relationships/hyperlink" Target="https://drive.google.com/drive/u/0/folders/1v9W3a0wFRGR6mFLPSE6kAuP_-WWBCJ-j" TargetMode="External"/><Relationship Id="rId50" Type="http://schemas.openxmlformats.org/officeDocument/2006/relationships/hyperlink" Target="https://mycourses.aalto.fi/pluginfile.php/2003155/mod_folder/content/0/Sievo.pdf" TargetMode="External"/><Relationship Id="rId52" Type="http://schemas.openxmlformats.org/officeDocument/2006/relationships/drawing" Target="../drawings/drawing6.xml"/><Relationship Id="rId11" Type="http://schemas.openxmlformats.org/officeDocument/2006/relationships/hyperlink" Target="https://mycourses.aalto.fi/pluginfile.php/2003155/mod_folder/content/0/Remedy-Dashboard.pdf" TargetMode="External"/><Relationship Id="rId10" Type="http://schemas.openxmlformats.org/officeDocument/2006/relationships/hyperlink" Target="https://drive.google.com/file/d/1couCJr6FyWTDcdBvsf5QQKbVw5CR0bl-/view?usp=sharing" TargetMode="External"/><Relationship Id="rId13" Type="http://schemas.openxmlformats.org/officeDocument/2006/relationships/hyperlink" Target="https://drive.google.com/file/d/1bHMaY85g0VPkwLAWxzdPjTInBRvPBlbf/view?usp=sharing" TargetMode="External"/><Relationship Id="rId12" Type="http://schemas.openxmlformats.org/officeDocument/2006/relationships/hyperlink" Target="https://drive.google.com/drive/folders/12HfO5DA9lWFTt1NhDqC2RI3F-0j89NXR" TargetMode="External"/><Relationship Id="rId15" Type="http://schemas.openxmlformats.org/officeDocument/2006/relationships/hyperlink" Target="https://drive.google.com/drive/folders/1JdDiVcPCRtntWEeDPXOdIvCZf4zpg8Ik?usp=sharing" TargetMode="External"/><Relationship Id="rId14" Type="http://schemas.openxmlformats.org/officeDocument/2006/relationships/hyperlink" Target="https://mycourses.aalto.fi/pluginfile.php/2003155/mod_folder/content/0/Beamex.pdf" TargetMode="External"/><Relationship Id="rId17" Type="http://schemas.openxmlformats.org/officeDocument/2006/relationships/hyperlink" Target="https://drive.google.com/drive/folders/1WpwDqX4MTR4H-PDMEl3f9QeDdyVuhAZR" TargetMode="External"/><Relationship Id="rId16" Type="http://schemas.openxmlformats.org/officeDocument/2006/relationships/hyperlink" Target="https://mycourses.aalto.fi/pluginfile.php/2003155/mod_folder/content/0/Aalto-Twinbase_Autiosalo.pdf" TargetMode="External"/><Relationship Id="rId19" Type="http://schemas.openxmlformats.org/officeDocument/2006/relationships/hyperlink" Target="https://mycourses.aalto.fi/pluginfile.php/2003155/mod_folder/content/0/Droppe_Helenius.pdf" TargetMode="External"/><Relationship Id="rId18" Type="http://schemas.openxmlformats.org/officeDocument/2006/relationships/hyperlink" Target="https://drive.google.com/file/d/1Akj-kX_8zNiXYNpAPnPHZFxS26Y_gaYc/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ycourses.aalto.fi/pluginfile.php/2003155/mod_folder/content/0/Aalto-ResearchTinder_Hentula.pdf" TargetMode="External"/><Relationship Id="rId2" Type="http://schemas.openxmlformats.org/officeDocument/2006/relationships/hyperlink" Target="https://mycourses.aalto.fi/pluginfile.php/2003155/mod_folder/content/0/CityOfEspoo_Sillanmikko.pdf" TargetMode="External"/><Relationship Id="rId3" Type="http://schemas.openxmlformats.org/officeDocument/2006/relationships/hyperlink" Target="https://mycourses.aalto.fi/pluginfile.php/2003155/mod_folder/content/0/OP_Jalmanen.pdf" TargetMode="External"/><Relationship Id="rId4" Type="http://schemas.openxmlformats.org/officeDocument/2006/relationships/hyperlink" Target="https://mycourses.aalto.fi/pluginfile.php/2003155/mod_folder/content/0/Remedy-Dashboard.pdf" TargetMode="External"/><Relationship Id="rId9" Type="http://schemas.openxmlformats.org/officeDocument/2006/relationships/hyperlink" Target="https://mycourses.aalto.fi/pluginfile.php/2003155/mod_folder/content/0/OpenVAA_Jarvenpaa.pdf" TargetMode="External"/><Relationship Id="rId5" Type="http://schemas.openxmlformats.org/officeDocument/2006/relationships/hyperlink" Target="https://mycourses.aalto.fi/pluginfile.php/2003155/mod_folder/content/0/Beamex.pdf" TargetMode="External"/><Relationship Id="rId6" Type="http://schemas.openxmlformats.org/officeDocument/2006/relationships/hyperlink" Target="https://mycourses.aalto.fi/pluginfile.php/2003155/mod_folder/content/0/Aalto-Twinbase_Autiosalo.pdf" TargetMode="External"/><Relationship Id="rId7" Type="http://schemas.openxmlformats.org/officeDocument/2006/relationships/hyperlink" Target="https://mycourses.aalto.fi/pluginfile.php/2003155/mod_folder/content/0/Droppe_Helenius.pdf" TargetMode="External"/><Relationship Id="rId8" Type="http://schemas.openxmlformats.org/officeDocument/2006/relationships/hyperlink" Target="https://mycourses.aalto.fi/pluginfile.php/2003155/mod_folder/content/0/Aalto-Futurice_Toivola.pdf" TargetMode="External"/><Relationship Id="rId11" Type="http://schemas.openxmlformats.org/officeDocument/2006/relationships/hyperlink" Target="https://mycourses.aalto.fi/pluginfile.php/2003155/mod_folder/content/0/MathHub_Fjard.pdf" TargetMode="External"/><Relationship Id="rId10" Type="http://schemas.openxmlformats.org/officeDocument/2006/relationships/hyperlink" Target="https://mycourses.aalto.fi/pluginfile.php/2003155/mod_folder/content/0/F-Secure_Komssi.pdf" TargetMode="External"/><Relationship Id="rId13" Type="http://schemas.openxmlformats.org/officeDocument/2006/relationships/hyperlink" Target="https://mycourses.aalto.fi/pluginfile.php/2003155/mod_folder/content/0/ValoSecurity_Stahlberg.pdf" TargetMode="External"/><Relationship Id="rId12" Type="http://schemas.openxmlformats.org/officeDocument/2006/relationships/hyperlink" Target="https://mycourses.aalto.fi/pluginfile.php/2003155/mod_folder/content/0/Aalto-CS_Nurminen.pdf" TargetMode="External"/><Relationship Id="rId15" Type="http://schemas.openxmlformats.org/officeDocument/2006/relationships/hyperlink" Target="https://mycourses.aalto.fi/pluginfile.php/2003155/mod_folder/content/0/Infrakit_Hokkanen.pdf" TargetMode="External"/><Relationship Id="rId14" Type="http://schemas.openxmlformats.org/officeDocument/2006/relationships/hyperlink" Target="https://mycourses.aalto.fi/pluginfile.php/2003155/mod_folder/content/0/Visentool.pdf" TargetMode="External"/><Relationship Id="rId17" Type="http://schemas.openxmlformats.org/officeDocument/2006/relationships/hyperlink" Target="https://mycourses.aalto.fi/pluginfile.php/2003155/mod_folder/content/0/ConfidentialMind_Dahl.pdf" TargetMode="External"/><Relationship Id="rId16" Type="http://schemas.openxmlformats.org/officeDocument/2006/relationships/hyperlink" Target="https://mycourses.aalto.fi/pluginfile.php/2003155/mod_folder/content/0/Conveqs.pdf" TargetMode="External"/><Relationship Id="rId19" Type="http://schemas.openxmlformats.org/officeDocument/2006/relationships/drawing" Target="../drawings/drawing7.xml"/><Relationship Id="rId18" Type="http://schemas.openxmlformats.org/officeDocument/2006/relationships/hyperlink" Target="https://mycourses.aalto.fi/pluginfile.php/2003155/mod_folder/content/0/Sievo.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spreadsheets/d/1tP8ojP0HLNwOZOY9xYha5gbwWL3IqNl_V5PdzfjN91U/edit"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2.75"/>
  <cols>
    <col customWidth="1" hidden="1" min="1" max="1" width="4.38"/>
    <col customWidth="1" min="2" max="2" width="5.25"/>
    <col customWidth="1" min="3" max="3" width="4.13"/>
    <col customWidth="1" min="4" max="4" width="4.5"/>
    <col customWidth="1" min="5" max="5" width="11.0"/>
    <col customWidth="1" min="6" max="6" width="10.13"/>
    <col customWidth="1" min="7" max="7" width="22.88"/>
    <col customWidth="1" min="8" max="8" width="7.88"/>
    <col customWidth="1" min="9" max="9" width="4.25"/>
    <col customWidth="1" min="10" max="10" width="5.75"/>
    <col customWidth="1" min="11" max="11" width="70.63"/>
    <col customWidth="1" min="12" max="12" width="12.75"/>
    <col customWidth="1" min="13" max="13" width="45.5"/>
    <col customWidth="1" min="14" max="14" width="35.88"/>
    <col customWidth="1" min="15" max="15" width="11.38"/>
    <col customWidth="1" min="16" max="16" width="51.25"/>
    <col customWidth="1" min="17" max="17" width="11.38"/>
    <col customWidth="1" min="18" max="18" width="8.5"/>
    <col customWidth="1" min="19" max="33" width="15.13"/>
  </cols>
  <sheetData>
    <row r="1" ht="15.0" customHeight="1">
      <c r="A1" s="1" t="s">
        <v>0</v>
      </c>
      <c r="B1" s="2" t="s">
        <v>1</v>
      </c>
      <c r="C1" s="3" t="s">
        <v>2</v>
      </c>
      <c r="D1" s="3" t="s">
        <v>3</v>
      </c>
      <c r="E1" s="3" t="s">
        <v>4</v>
      </c>
      <c r="F1" s="2" t="s">
        <v>5</v>
      </c>
      <c r="G1" s="2" t="s">
        <v>6</v>
      </c>
      <c r="H1" s="4" t="s">
        <v>7</v>
      </c>
      <c r="I1" s="3" t="s">
        <v>8</v>
      </c>
      <c r="J1" s="5" t="s">
        <v>9</v>
      </c>
      <c r="K1" s="6" t="s">
        <v>10</v>
      </c>
      <c r="L1" s="6" t="s">
        <v>11</v>
      </c>
      <c r="M1" s="7" t="s">
        <v>12</v>
      </c>
      <c r="N1" s="6" t="s">
        <v>13</v>
      </c>
      <c r="O1" s="8" t="s">
        <v>14</v>
      </c>
      <c r="P1" s="7" t="s">
        <v>15</v>
      </c>
      <c r="Q1" s="9" t="s">
        <v>16</v>
      </c>
      <c r="R1" s="10" t="s">
        <v>17</v>
      </c>
    </row>
    <row r="2">
      <c r="A2" s="11">
        <v>1.0</v>
      </c>
      <c r="B2" s="12">
        <v>1.0</v>
      </c>
      <c r="C2" s="13"/>
      <c r="D2" s="12" t="s">
        <v>18</v>
      </c>
      <c r="E2" s="14" t="s">
        <v>19</v>
      </c>
      <c r="F2" s="14" t="s">
        <v>20</v>
      </c>
      <c r="G2" s="15" t="s">
        <v>21</v>
      </c>
      <c r="H2" s="11">
        <v>4910.0</v>
      </c>
      <c r="I2" s="15">
        <v>8.0</v>
      </c>
      <c r="J2" s="16"/>
      <c r="K2" s="17" t="s">
        <v>22</v>
      </c>
      <c r="L2" s="18"/>
      <c r="M2" s="19" t="s">
        <v>23</v>
      </c>
      <c r="N2" s="17" t="s">
        <v>24</v>
      </c>
      <c r="O2" s="17" t="s">
        <v>25</v>
      </c>
      <c r="P2" s="17" t="s">
        <v>26</v>
      </c>
      <c r="Q2" s="20"/>
      <c r="R2" s="21"/>
    </row>
    <row r="3">
      <c r="A3" s="22">
        <v>31.0</v>
      </c>
      <c r="B3" s="23">
        <v>1.0</v>
      </c>
      <c r="C3" s="24"/>
      <c r="D3" s="23" t="s">
        <v>27</v>
      </c>
      <c r="E3" s="25" t="s">
        <v>28</v>
      </c>
      <c r="F3" s="25" t="s">
        <v>29</v>
      </c>
      <c r="G3" s="25" t="s">
        <v>30</v>
      </c>
      <c r="H3" s="25" t="s">
        <v>31</v>
      </c>
      <c r="I3" s="25">
        <v>10.0</v>
      </c>
      <c r="J3" s="26"/>
      <c r="K3" s="17" t="s">
        <v>32</v>
      </c>
      <c r="L3" s="17"/>
      <c r="M3" s="17" t="s">
        <v>33</v>
      </c>
      <c r="N3" s="17" t="s">
        <v>34</v>
      </c>
      <c r="O3" s="17" t="s">
        <v>35</v>
      </c>
      <c r="P3" s="17" t="s">
        <v>36</v>
      </c>
      <c r="Q3" s="27"/>
      <c r="R3" s="21"/>
    </row>
    <row r="4">
      <c r="A4" s="22">
        <v>35.0</v>
      </c>
      <c r="B4" s="28">
        <v>1.0</v>
      </c>
      <c r="C4" s="24"/>
      <c r="D4" s="23" t="s">
        <v>27</v>
      </c>
      <c r="E4" s="25" t="s">
        <v>37</v>
      </c>
      <c r="F4" s="25" t="s">
        <v>38</v>
      </c>
      <c r="G4" s="25" t="s">
        <v>39</v>
      </c>
      <c r="H4" s="25" t="s">
        <v>31</v>
      </c>
      <c r="I4" s="25">
        <v>10.0</v>
      </c>
      <c r="J4" s="16"/>
      <c r="K4" s="17" t="s">
        <v>40</v>
      </c>
      <c r="L4" s="17" t="s">
        <v>41</v>
      </c>
      <c r="M4" s="17" t="s">
        <v>42</v>
      </c>
      <c r="N4" s="17" t="s">
        <v>43</v>
      </c>
      <c r="O4" s="17" t="s">
        <v>44</v>
      </c>
      <c r="P4" s="29" t="s">
        <v>45</v>
      </c>
      <c r="Q4" s="27" t="s">
        <v>46</v>
      </c>
      <c r="R4" s="30" t="s">
        <v>47</v>
      </c>
    </row>
    <row r="5">
      <c r="A5" s="22">
        <v>37.0</v>
      </c>
      <c r="B5" s="23">
        <v>1.0</v>
      </c>
      <c r="C5" s="25" t="s">
        <v>48</v>
      </c>
      <c r="D5" s="23" t="s">
        <v>27</v>
      </c>
      <c r="E5" s="25" t="s">
        <v>49</v>
      </c>
      <c r="F5" s="25" t="s">
        <v>50</v>
      </c>
      <c r="G5" s="25" t="s">
        <v>51</v>
      </c>
      <c r="H5" s="25" t="s">
        <v>31</v>
      </c>
      <c r="I5" s="25">
        <v>10.0</v>
      </c>
      <c r="J5" s="16"/>
      <c r="K5" s="17" t="s">
        <v>52</v>
      </c>
      <c r="L5" s="17" t="s">
        <v>53</v>
      </c>
      <c r="M5" s="17" t="s">
        <v>54</v>
      </c>
      <c r="N5" s="17" t="s">
        <v>55</v>
      </c>
      <c r="O5" s="17" t="s">
        <v>44</v>
      </c>
      <c r="P5" s="17" t="s">
        <v>56</v>
      </c>
      <c r="Q5" s="20"/>
      <c r="R5" s="21"/>
    </row>
    <row r="6">
      <c r="A6" s="22">
        <v>55.0</v>
      </c>
      <c r="B6" s="23">
        <v>1.0</v>
      </c>
      <c r="C6" s="25" t="s">
        <v>57</v>
      </c>
      <c r="D6" s="23" t="s">
        <v>27</v>
      </c>
      <c r="E6" s="25" t="s">
        <v>58</v>
      </c>
      <c r="F6" s="25" t="s">
        <v>59</v>
      </c>
      <c r="G6" s="25" t="s">
        <v>60</v>
      </c>
      <c r="H6" s="25" t="s">
        <v>31</v>
      </c>
      <c r="I6" s="25">
        <v>10.0</v>
      </c>
      <c r="J6" s="31"/>
      <c r="K6" s="17" t="s">
        <v>61</v>
      </c>
      <c r="L6" s="17"/>
      <c r="M6" s="17"/>
      <c r="N6" s="17"/>
      <c r="O6" s="17"/>
      <c r="P6" s="17"/>
      <c r="Q6" s="20"/>
      <c r="R6" s="21"/>
    </row>
    <row r="7">
      <c r="A7" s="22">
        <v>62.0</v>
      </c>
      <c r="B7" s="28">
        <v>1.0</v>
      </c>
      <c r="C7" s="24"/>
      <c r="D7" s="23" t="s">
        <v>27</v>
      </c>
      <c r="E7" s="25" t="s">
        <v>62</v>
      </c>
      <c r="F7" s="25" t="s">
        <v>63</v>
      </c>
      <c r="G7" s="25" t="s">
        <v>64</v>
      </c>
      <c r="H7" s="25" t="s">
        <v>31</v>
      </c>
      <c r="I7" s="25">
        <v>10.0</v>
      </c>
      <c r="J7" s="16"/>
      <c r="K7" s="17" t="s">
        <v>65</v>
      </c>
      <c r="L7" s="17" t="s">
        <v>66</v>
      </c>
      <c r="M7" s="17" t="s">
        <v>67</v>
      </c>
      <c r="N7" s="17" t="s">
        <v>68</v>
      </c>
      <c r="O7" s="17" t="s">
        <v>69</v>
      </c>
      <c r="P7" s="17" t="s">
        <v>70</v>
      </c>
      <c r="Q7" s="32" t="s">
        <v>71</v>
      </c>
      <c r="R7" s="30" t="s">
        <v>47</v>
      </c>
    </row>
    <row r="8">
      <c r="A8" s="22">
        <v>93.0</v>
      </c>
      <c r="B8" s="23">
        <v>1.0</v>
      </c>
      <c r="C8" s="25" t="s">
        <v>48</v>
      </c>
      <c r="D8" s="23" t="s">
        <v>27</v>
      </c>
      <c r="E8" s="25" t="s">
        <v>72</v>
      </c>
      <c r="F8" s="25" t="s">
        <v>73</v>
      </c>
      <c r="G8" s="25" t="s">
        <v>74</v>
      </c>
      <c r="H8" s="25" t="s">
        <v>31</v>
      </c>
      <c r="I8" s="25">
        <v>10.0</v>
      </c>
      <c r="J8" s="16"/>
      <c r="K8" s="17" t="s">
        <v>52</v>
      </c>
      <c r="L8" s="17" t="s">
        <v>75</v>
      </c>
      <c r="M8" s="33" t="s">
        <v>76</v>
      </c>
      <c r="N8" s="34" t="s">
        <v>77</v>
      </c>
      <c r="O8" s="17" t="s">
        <v>78</v>
      </c>
      <c r="P8" s="17" t="s">
        <v>79</v>
      </c>
      <c r="Q8" s="27"/>
      <c r="R8" s="21"/>
    </row>
    <row r="9">
      <c r="A9" s="22">
        <v>110.0</v>
      </c>
      <c r="B9" s="23" t="s">
        <v>80</v>
      </c>
      <c r="C9" s="25" t="s">
        <v>57</v>
      </c>
      <c r="D9" s="23" t="s">
        <v>27</v>
      </c>
      <c r="E9" s="25" t="s">
        <v>81</v>
      </c>
      <c r="F9" s="25"/>
      <c r="G9" s="25"/>
      <c r="H9" s="25" t="s">
        <v>31</v>
      </c>
      <c r="I9" s="25">
        <v>10.0</v>
      </c>
      <c r="J9" s="16"/>
      <c r="K9" s="17" t="s">
        <v>82</v>
      </c>
      <c r="L9" s="17"/>
      <c r="M9" s="17" t="s">
        <v>83</v>
      </c>
      <c r="N9" s="17"/>
      <c r="O9" s="17" t="s">
        <v>44</v>
      </c>
      <c r="P9" s="17"/>
      <c r="Q9" s="20"/>
      <c r="R9" s="21"/>
    </row>
    <row r="10">
      <c r="A10" s="22">
        <v>148.0</v>
      </c>
      <c r="B10" s="23">
        <v>1.0</v>
      </c>
      <c r="C10" s="25" t="s">
        <v>57</v>
      </c>
      <c r="D10" s="23" t="s">
        <v>27</v>
      </c>
      <c r="E10" s="25" t="s">
        <v>84</v>
      </c>
      <c r="F10" s="25" t="s">
        <v>85</v>
      </c>
      <c r="G10" s="25" t="s">
        <v>86</v>
      </c>
      <c r="H10" s="25" t="s">
        <v>31</v>
      </c>
      <c r="I10" s="25">
        <v>10.0</v>
      </c>
      <c r="J10" s="31"/>
      <c r="K10" s="17" t="s">
        <v>87</v>
      </c>
      <c r="L10" s="17" t="s">
        <v>88</v>
      </c>
      <c r="M10" s="17" t="s">
        <v>89</v>
      </c>
      <c r="N10" s="17" t="s">
        <v>90</v>
      </c>
      <c r="O10" s="17" t="s">
        <v>44</v>
      </c>
      <c r="P10" s="18" t="s">
        <v>91</v>
      </c>
      <c r="Q10" s="27"/>
      <c r="R10" s="21"/>
      <c r="S10" s="35"/>
      <c r="T10" s="35"/>
      <c r="U10" s="35"/>
      <c r="V10" s="35"/>
      <c r="W10" s="35"/>
      <c r="X10" s="35"/>
      <c r="Y10" s="35"/>
      <c r="Z10" s="35"/>
      <c r="AA10" s="35"/>
      <c r="AB10" s="35"/>
      <c r="AC10" s="35"/>
      <c r="AD10" s="35"/>
      <c r="AE10" s="35"/>
      <c r="AF10" s="35"/>
      <c r="AG10" s="35"/>
    </row>
    <row r="11">
      <c r="A11" s="11">
        <v>2.0</v>
      </c>
      <c r="B11" s="12">
        <v>2.0</v>
      </c>
      <c r="C11" s="13"/>
      <c r="D11" s="12" t="s">
        <v>18</v>
      </c>
      <c r="E11" s="14" t="s">
        <v>92</v>
      </c>
      <c r="F11" s="14" t="s">
        <v>93</v>
      </c>
      <c r="G11" s="15" t="s">
        <v>94</v>
      </c>
      <c r="H11" s="11">
        <v>4910.0</v>
      </c>
      <c r="I11" s="15">
        <v>8.0</v>
      </c>
      <c r="J11" s="16"/>
      <c r="K11" s="17"/>
      <c r="L11" s="18"/>
      <c r="M11" s="17"/>
      <c r="N11" s="17"/>
      <c r="O11" s="17"/>
      <c r="P11" s="36"/>
      <c r="Q11" s="20"/>
      <c r="R11" s="21"/>
    </row>
    <row r="12">
      <c r="A12" s="22">
        <v>25.0</v>
      </c>
      <c r="B12" s="28">
        <v>2.0</v>
      </c>
      <c r="C12" s="24"/>
      <c r="D12" s="23" t="s">
        <v>27</v>
      </c>
      <c r="E12" s="25" t="s">
        <v>95</v>
      </c>
      <c r="F12" s="25" t="s">
        <v>96</v>
      </c>
      <c r="G12" s="25" t="s">
        <v>97</v>
      </c>
      <c r="H12" s="25" t="s">
        <v>31</v>
      </c>
      <c r="I12" s="25">
        <v>10.0</v>
      </c>
      <c r="J12" s="16"/>
      <c r="K12" s="37"/>
      <c r="L12" s="17"/>
      <c r="M12" s="33"/>
      <c r="N12" s="17"/>
      <c r="O12" s="17"/>
      <c r="P12" s="17"/>
      <c r="Q12" s="20"/>
      <c r="R12" s="30" t="s">
        <v>47</v>
      </c>
    </row>
    <row r="13" ht="11.25" customHeight="1">
      <c r="A13" s="22">
        <v>34.0</v>
      </c>
      <c r="B13" s="38" t="s">
        <v>80</v>
      </c>
      <c r="C13" s="24"/>
      <c r="D13" s="23" t="s">
        <v>27</v>
      </c>
      <c r="E13" s="25" t="s">
        <v>98</v>
      </c>
      <c r="F13" s="25"/>
      <c r="G13" s="25"/>
      <c r="H13" s="25" t="s">
        <v>31</v>
      </c>
      <c r="I13" s="25">
        <v>10.0</v>
      </c>
      <c r="J13" s="31"/>
      <c r="K13" s="17" t="s">
        <v>99</v>
      </c>
      <c r="L13" s="17" t="s">
        <v>100</v>
      </c>
      <c r="M13" s="17" t="s">
        <v>101</v>
      </c>
      <c r="N13" s="17"/>
      <c r="O13" s="17"/>
      <c r="P13" s="17"/>
      <c r="Q13" s="20"/>
      <c r="R13" s="30" t="s">
        <v>47</v>
      </c>
      <c r="S13" s="35"/>
      <c r="T13" s="35"/>
      <c r="U13" s="35"/>
      <c r="V13" s="35"/>
      <c r="W13" s="35"/>
      <c r="X13" s="35"/>
      <c r="Y13" s="35"/>
      <c r="Z13" s="35"/>
      <c r="AA13" s="35"/>
      <c r="AB13" s="35"/>
      <c r="AC13" s="35"/>
      <c r="AD13" s="35"/>
      <c r="AE13" s="35"/>
      <c r="AF13" s="35"/>
      <c r="AG13" s="35"/>
    </row>
    <row r="14">
      <c r="A14" s="22">
        <v>57.0</v>
      </c>
      <c r="B14" s="28">
        <v>2.0</v>
      </c>
      <c r="C14" s="24"/>
      <c r="D14" s="23" t="s">
        <v>27</v>
      </c>
      <c r="E14" s="25" t="s">
        <v>102</v>
      </c>
      <c r="F14" s="25" t="s">
        <v>103</v>
      </c>
      <c r="G14" s="25" t="s">
        <v>104</v>
      </c>
      <c r="H14" s="25" t="s">
        <v>31</v>
      </c>
      <c r="I14" s="25">
        <v>10.0</v>
      </c>
      <c r="J14" s="16"/>
      <c r="K14" s="17" t="s">
        <v>105</v>
      </c>
      <c r="L14" s="39" t="s">
        <v>106</v>
      </c>
      <c r="M14" s="17" t="s">
        <v>107</v>
      </c>
      <c r="N14" s="17" t="s">
        <v>108</v>
      </c>
      <c r="O14" s="34" t="s">
        <v>109</v>
      </c>
      <c r="P14" s="34" t="s">
        <v>110</v>
      </c>
      <c r="Q14" s="20"/>
      <c r="R14" s="30" t="s">
        <v>47</v>
      </c>
    </row>
    <row r="15">
      <c r="A15" s="22">
        <v>59.0</v>
      </c>
      <c r="B15" s="23">
        <v>2.0</v>
      </c>
      <c r="C15" s="25" t="s">
        <v>111</v>
      </c>
      <c r="D15" s="23" t="s">
        <v>27</v>
      </c>
      <c r="E15" s="25" t="s">
        <v>112</v>
      </c>
      <c r="F15" s="25" t="s">
        <v>113</v>
      </c>
      <c r="G15" s="25" t="s">
        <v>114</v>
      </c>
      <c r="H15" s="25" t="s">
        <v>31</v>
      </c>
      <c r="I15" s="25">
        <v>10.0</v>
      </c>
      <c r="J15" s="31"/>
      <c r="K15" s="17" t="s">
        <v>115</v>
      </c>
      <c r="L15" s="17" t="s">
        <v>116</v>
      </c>
      <c r="M15" s="17" t="s">
        <v>117</v>
      </c>
      <c r="N15" s="17" t="s">
        <v>118</v>
      </c>
      <c r="O15" s="17" t="s">
        <v>119</v>
      </c>
      <c r="P15" s="40" t="s">
        <v>120</v>
      </c>
      <c r="Q15" s="20"/>
      <c r="R15" s="41"/>
    </row>
    <row r="16">
      <c r="A16" s="22">
        <v>73.0</v>
      </c>
      <c r="B16" s="23">
        <v>2.0</v>
      </c>
      <c r="C16" s="25" t="s">
        <v>111</v>
      </c>
      <c r="D16" s="23" t="s">
        <v>27</v>
      </c>
      <c r="E16" s="25" t="s">
        <v>121</v>
      </c>
      <c r="F16" s="25" t="s">
        <v>122</v>
      </c>
      <c r="G16" s="25" t="s">
        <v>123</v>
      </c>
      <c r="H16" s="25" t="s">
        <v>31</v>
      </c>
      <c r="I16" s="25">
        <v>10.0</v>
      </c>
      <c r="J16" s="31"/>
      <c r="K16" s="36" t="s">
        <v>124</v>
      </c>
      <c r="L16" s="17"/>
      <c r="M16" s="17" t="s">
        <v>125</v>
      </c>
      <c r="N16" s="17" t="s">
        <v>126</v>
      </c>
      <c r="O16" s="17" t="s">
        <v>109</v>
      </c>
      <c r="P16" s="17" t="s">
        <v>127</v>
      </c>
      <c r="Q16" s="20"/>
      <c r="R16" s="21"/>
    </row>
    <row r="17">
      <c r="A17" s="22">
        <v>96.0</v>
      </c>
      <c r="B17" s="23">
        <v>2.0</v>
      </c>
      <c r="C17" s="25" t="s">
        <v>111</v>
      </c>
      <c r="D17" s="23" t="s">
        <v>27</v>
      </c>
      <c r="E17" s="25" t="s">
        <v>128</v>
      </c>
      <c r="F17" s="25" t="s">
        <v>129</v>
      </c>
      <c r="G17" s="25" t="s">
        <v>130</v>
      </c>
      <c r="H17" s="25" t="s">
        <v>31</v>
      </c>
      <c r="I17" s="25">
        <v>10.0</v>
      </c>
      <c r="J17" s="31"/>
      <c r="K17" s="17" t="s">
        <v>131</v>
      </c>
      <c r="L17" s="17"/>
      <c r="M17" s="17" t="s">
        <v>132</v>
      </c>
      <c r="N17" s="17" t="s">
        <v>133</v>
      </c>
      <c r="O17" s="17" t="s">
        <v>134</v>
      </c>
      <c r="P17" s="17" t="s">
        <v>135</v>
      </c>
      <c r="Q17" s="20"/>
      <c r="R17" s="21"/>
    </row>
    <row r="18">
      <c r="A18" s="22">
        <v>143.0</v>
      </c>
      <c r="B18" s="23">
        <v>2.0</v>
      </c>
      <c r="C18" s="25" t="s">
        <v>111</v>
      </c>
      <c r="D18" s="23" t="s">
        <v>27</v>
      </c>
      <c r="E18" s="25" t="s">
        <v>136</v>
      </c>
      <c r="F18" s="25" t="s">
        <v>137</v>
      </c>
      <c r="G18" s="25" t="s">
        <v>138</v>
      </c>
      <c r="H18" s="25" t="s">
        <v>31</v>
      </c>
      <c r="I18" s="25">
        <v>10.0</v>
      </c>
      <c r="J18" s="42"/>
      <c r="K18" s="43"/>
      <c r="L18" s="43"/>
      <c r="M18" s="44"/>
      <c r="N18" s="43"/>
      <c r="O18" s="36"/>
      <c r="P18" s="36"/>
      <c r="Q18" s="45"/>
      <c r="R18" s="41"/>
    </row>
    <row r="19">
      <c r="A19" s="22">
        <v>154.0</v>
      </c>
      <c r="B19" s="23">
        <v>2.0</v>
      </c>
      <c r="C19" s="25" t="s">
        <v>111</v>
      </c>
      <c r="D19" s="23" t="s">
        <v>27</v>
      </c>
      <c r="E19" s="25" t="s">
        <v>139</v>
      </c>
      <c r="F19" s="25" t="s">
        <v>140</v>
      </c>
      <c r="G19" s="25" t="s">
        <v>141</v>
      </c>
      <c r="H19" s="25" t="s">
        <v>31</v>
      </c>
      <c r="I19" s="25">
        <v>10.0</v>
      </c>
      <c r="J19" s="42"/>
      <c r="K19" s="43"/>
      <c r="L19" s="37"/>
      <c r="M19" s="36" t="s">
        <v>142</v>
      </c>
      <c r="N19" s="17" t="s">
        <v>143</v>
      </c>
      <c r="O19" s="36" t="s">
        <v>44</v>
      </c>
      <c r="P19" s="36" t="s">
        <v>144</v>
      </c>
      <c r="Q19" s="45"/>
      <c r="R19" s="21"/>
    </row>
    <row r="20">
      <c r="A20" s="11">
        <v>3.0</v>
      </c>
      <c r="B20" s="12">
        <v>3.0</v>
      </c>
      <c r="C20" s="13"/>
      <c r="D20" s="12" t="s">
        <v>18</v>
      </c>
      <c r="E20" s="14" t="s">
        <v>145</v>
      </c>
      <c r="F20" s="14" t="s">
        <v>146</v>
      </c>
      <c r="G20" s="15" t="s">
        <v>147</v>
      </c>
      <c r="H20" s="11">
        <v>4910.0</v>
      </c>
      <c r="I20" s="15">
        <v>6.0</v>
      </c>
      <c r="J20" s="16"/>
      <c r="K20" s="17" t="s">
        <v>148</v>
      </c>
      <c r="L20" s="18"/>
      <c r="M20" s="17" t="s">
        <v>149</v>
      </c>
      <c r="N20" s="17"/>
      <c r="O20" s="17" t="s">
        <v>25</v>
      </c>
      <c r="P20" s="17" t="s">
        <v>150</v>
      </c>
      <c r="Q20" s="20"/>
      <c r="R20" s="21"/>
    </row>
    <row r="21">
      <c r="A21" s="22">
        <v>52.0</v>
      </c>
      <c r="B21" s="28">
        <v>3.0</v>
      </c>
      <c r="C21" s="24"/>
      <c r="D21" s="23" t="s">
        <v>27</v>
      </c>
      <c r="E21" s="25" t="s">
        <v>151</v>
      </c>
      <c r="F21" s="25" t="s">
        <v>152</v>
      </c>
      <c r="G21" s="25" t="s">
        <v>153</v>
      </c>
      <c r="H21" s="25" t="s">
        <v>31</v>
      </c>
      <c r="I21" s="25">
        <v>10.0</v>
      </c>
      <c r="J21" s="31"/>
      <c r="K21" s="36" t="s">
        <v>154</v>
      </c>
      <c r="L21" s="17" t="s">
        <v>155</v>
      </c>
      <c r="M21" s="36" t="s">
        <v>156</v>
      </c>
      <c r="N21" s="36"/>
      <c r="O21" s="36" t="s">
        <v>44</v>
      </c>
      <c r="P21" s="36" t="s">
        <v>157</v>
      </c>
      <c r="Q21" s="20"/>
      <c r="R21" s="30" t="s">
        <v>47</v>
      </c>
    </row>
    <row r="22">
      <c r="A22" s="22">
        <v>60.0</v>
      </c>
      <c r="B22" s="28">
        <v>3.0</v>
      </c>
      <c r="C22" s="25" t="s">
        <v>158</v>
      </c>
      <c r="D22" s="23" t="s">
        <v>27</v>
      </c>
      <c r="E22" s="25" t="s">
        <v>159</v>
      </c>
      <c r="F22" s="25" t="s">
        <v>160</v>
      </c>
      <c r="G22" s="25" t="s">
        <v>161</v>
      </c>
      <c r="H22" s="25" t="s">
        <v>31</v>
      </c>
      <c r="I22" s="25">
        <v>10.0</v>
      </c>
      <c r="J22" s="31"/>
      <c r="K22" s="17" t="s">
        <v>162</v>
      </c>
      <c r="L22" s="46"/>
      <c r="M22" s="17" t="s">
        <v>163</v>
      </c>
      <c r="N22" s="17" t="s">
        <v>164</v>
      </c>
      <c r="O22" s="17" t="s">
        <v>119</v>
      </c>
      <c r="P22" s="17" t="s">
        <v>165</v>
      </c>
      <c r="Q22" s="27">
        <v>14.0</v>
      </c>
      <c r="R22" s="30" t="s">
        <v>47</v>
      </c>
    </row>
    <row r="23">
      <c r="A23" s="22">
        <v>68.0</v>
      </c>
      <c r="B23" s="23">
        <v>3.0</v>
      </c>
      <c r="C23" s="25" t="s">
        <v>166</v>
      </c>
      <c r="D23" s="23" t="s">
        <v>27</v>
      </c>
      <c r="E23" s="25" t="s">
        <v>167</v>
      </c>
      <c r="F23" s="25" t="s">
        <v>168</v>
      </c>
      <c r="G23" s="25" t="s">
        <v>169</v>
      </c>
      <c r="H23" s="25" t="s">
        <v>31</v>
      </c>
      <c r="I23" s="25">
        <v>10.0</v>
      </c>
      <c r="J23" s="31"/>
      <c r="K23" s="17" t="s">
        <v>170</v>
      </c>
      <c r="L23" s="47"/>
      <c r="M23" s="36" t="s">
        <v>171</v>
      </c>
      <c r="N23" s="17" t="s">
        <v>172</v>
      </c>
      <c r="O23" s="36" t="s">
        <v>78</v>
      </c>
      <c r="P23" s="36" t="s">
        <v>173</v>
      </c>
      <c r="Q23" s="20"/>
      <c r="R23" s="21"/>
    </row>
    <row r="24">
      <c r="A24" s="22">
        <v>99.0</v>
      </c>
      <c r="B24" s="23">
        <v>3.0</v>
      </c>
      <c r="C24" s="25" t="s">
        <v>166</v>
      </c>
      <c r="D24" s="23" t="s">
        <v>27</v>
      </c>
      <c r="E24" s="25" t="s">
        <v>174</v>
      </c>
      <c r="F24" s="25" t="s">
        <v>175</v>
      </c>
      <c r="G24" s="25" t="s">
        <v>176</v>
      </c>
      <c r="H24" s="25" t="s">
        <v>31</v>
      </c>
      <c r="I24" s="25">
        <v>10.0</v>
      </c>
      <c r="J24" s="16"/>
      <c r="K24" s="17" t="s">
        <v>177</v>
      </c>
      <c r="L24" s="48" t="s">
        <v>178</v>
      </c>
      <c r="M24" s="17" t="s">
        <v>179</v>
      </c>
      <c r="N24" s="17" t="s">
        <v>180</v>
      </c>
      <c r="O24" s="17" t="s">
        <v>78</v>
      </c>
      <c r="P24" s="17" t="s">
        <v>181</v>
      </c>
      <c r="Q24" s="20"/>
      <c r="R24" s="21"/>
    </row>
    <row r="25">
      <c r="A25" s="49">
        <v>10.0</v>
      </c>
      <c r="B25" s="28">
        <v>3.0</v>
      </c>
      <c r="C25" s="50"/>
      <c r="D25" s="51" t="s">
        <v>27</v>
      </c>
      <c r="E25" s="52" t="s">
        <v>182</v>
      </c>
      <c r="F25" s="52" t="s">
        <v>183</v>
      </c>
      <c r="G25" s="52" t="s">
        <v>184</v>
      </c>
      <c r="H25" s="25" t="s">
        <v>31</v>
      </c>
      <c r="I25" s="25">
        <v>10.0</v>
      </c>
      <c r="J25" s="31"/>
      <c r="K25" s="36" t="s">
        <v>185</v>
      </c>
      <c r="L25" s="17" t="s">
        <v>186</v>
      </c>
      <c r="M25" s="17" t="s">
        <v>187</v>
      </c>
      <c r="N25" s="17" t="s">
        <v>188</v>
      </c>
      <c r="O25" s="17" t="s">
        <v>189</v>
      </c>
      <c r="P25" s="17" t="s">
        <v>190</v>
      </c>
      <c r="Q25" s="27"/>
      <c r="R25" s="30" t="s">
        <v>47</v>
      </c>
    </row>
    <row r="26">
      <c r="A26" s="22">
        <v>125.0</v>
      </c>
      <c r="B26" s="23">
        <v>3.0</v>
      </c>
      <c r="C26" s="25" t="s">
        <v>166</v>
      </c>
      <c r="D26" s="23" t="s">
        <v>27</v>
      </c>
      <c r="E26" s="25" t="s">
        <v>191</v>
      </c>
      <c r="F26" s="25" t="s">
        <v>192</v>
      </c>
      <c r="G26" s="25" t="s">
        <v>193</v>
      </c>
      <c r="H26" s="25" t="s">
        <v>31</v>
      </c>
      <c r="I26" s="25">
        <v>10.0</v>
      </c>
      <c r="J26" s="42"/>
      <c r="K26" s="17" t="s">
        <v>194</v>
      </c>
      <c r="L26" s="17" t="s">
        <v>195</v>
      </c>
      <c r="M26" s="19" t="s">
        <v>196</v>
      </c>
      <c r="N26" s="53" t="s">
        <v>197</v>
      </c>
      <c r="O26" s="36" t="s">
        <v>198</v>
      </c>
      <c r="P26" s="17" t="s">
        <v>199</v>
      </c>
      <c r="Q26" s="45"/>
      <c r="R26" s="21"/>
    </row>
    <row r="27">
      <c r="A27" s="22">
        <v>153.0</v>
      </c>
      <c r="B27" s="28">
        <v>3.0</v>
      </c>
      <c r="C27" s="25" t="s">
        <v>158</v>
      </c>
      <c r="D27" s="23" t="s">
        <v>27</v>
      </c>
      <c r="E27" s="25" t="s">
        <v>200</v>
      </c>
      <c r="F27" s="25" t="s">
        <v>201</v>
      </c>
      <c r="G27" s="25" t="s">
        <v>202</v>
      </c>
      <c r="H27" s="25" t="s">
        <v>31</v>
      </c>
      <c r="I27" s="25">
        <v>10.0</v>
      </c>
      <c r="J27" s="42"/>
      <c r="K27" s="17" t="s">
        <v>203</v>
      </c>
      <c r="L27" s="17" t="s">
        <v>204</v>
      </c>
      <c r="M27" s="36" t="s">
        <v>205</v>
      </c>
      <c r="N27" s="17" t="s">
        <v>206</v>
      </c>
      <c r="O27" s="36" t="s">
        <v>44</v>
      </c>
      <c r="P27" s="36" t="s">
        <v>207</v>
      </c>
      <c r="Q27" s="45"/>
      <c r="R27" s="30" t="s">
        <v>47</v>
      </c>
      <c r="S27" s="54"/>
      <c r="T27" s="54"/>
      <c r="U27" s="54"/>
      <c r="V27" s="54"/>
      <c r="W27" s="54"/>
      <c r="X27" s="54"/>
      <c r="Y27" s="54"/>
      <c r="Z27" s="54"/>
      <c r="AA27" s="54"/>
      <c r="AB27" s="54"/>
      <c r="AC27" s="54"/>
      <c r="AD27" s="54"/>
      <c r="AE27" s="54"/>
      <c r="AF27" s="54"/>
      <c r="AG27" s="54"/>
    </row>
    <row r="28">
      <c r="A28" s="11">
        <v>4.0</v>
      </c>
      <c r="B28" s="12">
        <v>4.0</v>
      </c>
      <c r="C28" s="13"/>
      <c r="D28" s="12" t="s">
        <v>18</v>
      </c>
      <c r="E28" s="14" t="s">
        <v>208</v>
      </c>
      <c r="F28" s="14" t="s">
        <v>137</v>
      </c>
      <c r="G28" s="15" t="s">
        <v>209</v>
      </c>
      <c r="H28" s="11">
        <v>4910.0</v>
      </c>
      <c r="I28" s="15">
        <v>5.0</v>
      </c>
      <c r="J28" s="16"/>
      <c r="K28" s="17" t="s">
        <v>210</v>
      </c>
      <c r="L28" s="17" t="s">
        <v>211</v>
      </c>
      <c r="M28" s="17" t="s">
        <v>212</v>
      </c>
      <c r="N28" s="17" t="s">
        <v>213</v>
      </c>
      <c r="O28" s="17" t="s">
        <v>44</v>
      </c>
      <c r="P28" s="55" t="s">
        <v>214</v>
      </c>
      <c r="Q28" s="20"/>
      <c r="R28" s="21"/>
    </row>
    <row r="29">
      <c r="A29" s="22">
        <v>67.0</v>
      </c>
      <c r="B29" s="28">
        <v>4.0</v>
      </c>
      <c r="C29" s="24"/>
      <c r="D29" s="23" t="s">
        <v>27</v>
      </c>
      <c r="E29" s="25" t="s">
        <v>167</v>
      </c>
      <c r="F29" s="25" t="s">
        <v>215</v>
      </c>
      <c r="G29" s="25" t="s">
        <v>216</v>
      </c>
      <c r="H29" s="25" t="s">
        <v>31</v>
      </c>
      <c r="I29" s="25">
        <v>10.0</v>
      </c>
      <c r="J29" s="16"/>
      <c r="K29" s="17" t="s">
        <v>217</v>
      </c>
      <c r="L29" s="17" t="s">
        <v>218</v>
      </c>
      <c r="M29" s="17" t="s">
        <v>219</v>
      </c>
      <c r="N29" s="17" t="s">
        <v>220</v>
      </c>
      <c r="O29" s="17" t="s">
        <v>44</v>
      </c>
      <c r="P29" s="17" t="s">
        <v>221</v>
      </c>
      <c r="Q29" s="56"/>
      <c r="R29" s="30" t="s">
        <v>47</v>
      </c>
    </row>
    <row r="30">
      <c r="A30" s="22">
        <v>83.0</v>
      </c>
      <c r="B30" s="23">
        <v>4.0</v>
      </c>
      <c r="C30" s="25" t="s">
        <v>222</v>
      </c>
      <c r="D30" s="23" t="s">
        <v>27</v>
      </c>
      <c r="E30" s="25" t="s">
        <v>223</v>
      </c>
      <c r="F30" s="25" t="s">
        <v>224</v>
      </c>
      <c r="G30" s="25" t="s">
        <v>225</v>
      </c>
      <c r="H30" s="25" t="s">
        <v>31</v>
      </c>
      <c r="I30" s="25">
        <v>10.0</v>
      </c>
      <c r="J30" s="31"/>
      <c r="K30" s="17" t="s">
        <v>226</v>
      </c>
      <c r="L30" s="57" t="s">
        <v>227</v>
      </c>
      <c r="M30" s="17" t="s">
        <v>228</v>
      </c>
      <c r="N30" s="17" t="s">
        <v>229</v>
      </c>
      <c r="O30" s="17" t="s">
        <v>44</v>
      </c>
      <c r="P30" s="17" t="s">
        <v>230</v>
      </c>
      <c r="Q30" s="20"/>
      <c r="R30" s="21"/>
    </row>
    <row r="31">
      <c r="A31" s="22">
        <v>94.0</v>
      </c>
      <c r="B31" s="23">
        <v>4.0</v>
      </c>
      <c r="C31" s="25" t="s">
        <v>222</v>
      </c>
      <c r="D31" s="23" t="s">
        <v>27</v>
      </c>
      <c r="E31" s="25" t="s">
        <v>231</v>
      </c>
      <c r="F31" s="25" t="s">
        <v>232</v>
      </c>
      <c r="G31" s="25" t="s">
        <v>233</v>
      </c>
      <c r="H31" s="25" t="s">
        <v>31</v>
      </c>
      <c r="I31" s="25">
        <v>10.0</v>
      </c>
      <c r="J31" s="58"/>
      <c r="K31" s="17" t="s">
        <v>234</v>
      </c>
      <c r="L31" s="17" t="s">
        <v>227</v>
      </c>
      <c r="M31" s="17" t="s">
        <v>235</v>
      </c>
      <c r="N31" s="17" t="s">
        <v>236</v>
      </c>
      <c r="O31" s="17" t="s">
        <v>44</v>
      </c>
      <c r="P31" s="17" t="s">
        <v>237</v>
      </c>
      <c r="Q31" s="20"/>
      <c r="R31" s="21"/>
    </row>
    <row r="32">
      <c r="A32" s="22">
        <v>131.0</v>
      </c>
      <c r="B32" s="23">
        <v>4.0</v>
      </c>
      <c r="C32" s="24"/>
      <c r="D32" s="23" t="s">
        <v>27</v>
      </c>
      <c r="E32" s="25" t="s">
        <v>238</v>
      </c>
      <c r="F32" s="25" t="s">
        <v>152</v>
      </c>
      <c r="G32" s="25" t="s">
        <v>239</v>
      </c>
      <c r="H32" s="25" t="s">
        <v>31</v>
      </c>
      <c r="I32" s="25">
        <v>10.0</v>
      </c>
      <c r="J32" s="42"/>
      <c r="K32" s="17" t="s">
        <v>240</v>
      </c>
      <c r="L32" s="17" t="s">
        <v>241</v>
      </c>
      <c r="M32" s="18" t="s">
        <v>242</v>
      </c>
      <c r="N32" s="17" t="s">
        <v>243</v>
      </c>
      <c r="O32" s="17" t="s">
        <v>44</v>
      </c>
      <c r="P32" s="17" t="s">
        <v>244</v>
      </c>
      <c r="Q32" s="45"/>
      <c r="R32" s="21"/>
    </row>
    <row r="33">
      <c r="A33" s="22">
        <v>139.0</v>
      </c>
      <c r="B33" s="23">
        <v>4.0</v>
      </c>
      <c r="C33" s="25" t="s">
        <v>222</v>
      </c>
      <c r="D33" s="23" t="s">
        <v>27</v>
      </c>
      <c r="E33" s="25" t="s">
        <v>245</v>
      </c>
      <c r="F33" s="25" t="s">
        <v>122</v>
      </c>
      <c r="G33" s="25" t="s">
        <v>246</v>
      </c>
      <c r="H33" s="25" t="s">
        <v>31</v>
      </c>
      <c r="I33" s="25">
        <v>10.0</v>
      </c>
      <c r="J33" s="58"/>
      <c r="K33" s="17" t="s">
        <v>247</v>
      </c>
      <c r="L33" s="57" t="s">
        <v>227</v>
      </c>
      <c r="M33" s="17" t="s">
        <v>248</v>
      </c>
      <c r="N33" s="17" t="s">
        <v>249</v>
      </c>
      <c r="O33" s="17" t="s">
        <v>44</v>
      </c>
      <c r="P33" s="17" t="s">
        <v>250</v>
      </c>
      <c r="Q33" s="27"/>
      <c r="R33" s="21"/>
    </row>
    <row r="34">
      <c r="A34" s="22">
        <v>140.0</v>
      </c>
      <c r="B34" s="23">
        <v>4.0</v>
      </c>
      <c r="C34" s="25" t="s">
        <v>222</v>
      </c>
      <c r="D34" s="23" t="s">
        <v>27</v>
      </c>
      <c r="E34" s="25" t="s">
        <v>251</v>
      </c>
      <c r="F34" s="25" t="s">
        <v>252</v>
      </c>
      <c r="G34" s="25" t="s">
        <v>253</v>
      </c>
      <c r="H34" s="25" t="s">
        <v>31</v>
      </c>
      <c r="I34" s="25">
        <v>10.0</v>
      </c>
      <c r="J34" s="31"/>
      <c r="K34" s="17" t="s">
        <v>254</v>
      </c>
      <c r="L34" s="17" t="s">
        <v>227</v>
      </c>
      <c r="M34" s="17" t="s">
        <v>255</v>
      </c>
      <c r="N34" s="17" t="s">
        <v>249</v>
      </c>
      <c r="O34" s="17" t="s">
        <v>44</v>
      </c>
      <c r="P34" s="17" t="s">
        <v>256</v>
      </c>
      <c r="Q34" s="20"/>
      <c r="R34" s="21"/>
    </row>
    <row r="35">
      <c r="A35" s="22">
        <v>144.0</v>
      </c>
      <c r="B35" s="23">
        <v>4.0</v>
      </c>
      <c r="C35" s="59"/>
      <c r="D35" s="23" t="s">
        <v>27</v>
      </c>
      <c r="E35" s="25" t="s">
        <v>257</v>
      </c>
      <c r="F35" s="25" t="s">
        <v>258</v>
      </c>
      <c r="G35" s="25" t="s">
        <v>259</v>
      </c>
      <c r="H35" s="25" t="s">
        <v>31</v>
      </c>
      <c r="I35" s="25">
        <v>10.0</v>
      </c>
      <c r="J35" s="42"/>
      <c r="K35" s="17" t="s">
        <v>260</v>
      </c>
      <c r="L35" s="17" t="s">
        <v>261</v>
      </c>
      <c r="M35" s="36" t="s">
        <v>262</v>
      </c>
      <c r="N35" s="17" t="s">
        <v>263</v>
      </c>
      <c r="O35" s="36" t="s">
        <v>44</v>
      </c>
      <c r="P35" s="36" t="s">
        <v>264</v>
      </c>
      <c r="Q35" s="45"/>
      <c r="R35" s="21"/>
    </row>
    <row r="36">
      <c r="A36" s="22">
        <v>151.0</v>
      </c>
      <c r="B36" s="28">
        <v>4.0</v>
      </c>
      <c r="C36" s="59"/>
      <c r="D36" s="23" t="s">
        <v>27</v>
      </c>
      <c r="E36" s="25" t="s">
        <v>265</v>
      </c>
      <c r="F36" s="25" t="s">
        <v>266</v>
      </c>
      <c r="G36" s="25" t="s">
        <v>267</v>
      </c>
      <c r="H36" s="25" t="s">
        <v>31</v>
      </c>
      <c r="I36" s="25">
        <v>10.0</v>
      </c>
      <c r="J36" s="42"/>
      <c r="K36" s="17" t="s">
        <v>268</v>
      </c>
      <c r="L36" s="17" t="s">
        <v>269</v>
      </c>
      <c r="M36" s="36" t="s">
        <v>270</v>
      </c>
      <c r="N36" s="17" t="s">
        <v>271</v>
      </c>
      <c r="O36" s="36" t="s">
        <v>44</v>
      </c>
      <c r="P36" s="36" t="s">
        <v>272</v>
      </c>
      <c r="Q36" s="60">
        <v>4.0</v>
      </c>
      <c r="R36" s="30" t="s">
        <v>47</v>
      </c>
    </row>
    <row r="37">
      <c r="A37" s="11">
        <v>5.0</v>
      </c>
      <c r="B37" s="12">
        <v>5.0</v>
      </c>
      <c r="C37" s="13"/>
      <c r="D37" s="12" t="s">
        <v>18</v>
      </c>
      <c r="E37" s="14" t="s">
        <v>273</v>
      </c>
      <c r="F37" s="14" t="s">
        <v>274</v>
      </c>
      <c r="G37" s="15" t="s">
        <v>275</v>
      </c>
      <c r="H37" s="11">
        <v>4910.0</v>
      </c>
      <c r="I37" s="15">
        <v>6.0</v>
      </c>
      <c r="J37" s="31"/>
      <c r="K37" s="17" t="s">
        <v>276</v>
      </c>
      <c r="L37" s="18" t="s">
        <v>277</v>
      </c>
      <c r="M37" s="17" t="s">
        <v>278</v>
      </c>
      <c r="N37" s="17" t="s">
        <v>279</v>
      </c>
      <c r="O37" s="17" t="s">
        <v>44</v>
      </c>
      <c r="P37" s="17" t="s">
        <v>280</v>
      </c>
      <c r="Q37" s="20"/>
      <c r="R37" s="21"/>
    </row>
    <row r="38">
      <c r="A38" s="22">
        <v>43.0</v>
      </c>
      <c r="B38" s="23">
        <v>5.0</v>
      </c>
      <c r="C38" s="24"/>
      <c r="D38" s="23" t="s">
        <v>27</v>
      </c>
      <c r="E38" s="25" t="s">
        <v>281</v>
      </c>
      <c r="F38" s="25" t="s">
        <v>282</v>
      </c>
      <c r="G38" s="25" t="s">
        <v>283</v>
      </c>
      <c r="H38" s="25" t="s">
        <v>31</v>
      </c>
      <c r="I38" s="25">
        <v>10.0</v>
      </c>
      <c r="J38" s="16"/>
      <c r="K38" s="17" t="s">
        <v>284</v>
      </c>
      <c r="L38" s="17"/>
      <c r="M38" s="17" t="s">
        <v>285</v>
      </c>
      <c r="N38" s="17" t="s">
        <v>286</v>
      </c>
      <c r="O38" s="17" t="s">
        <v>44</v>
      </c>
      <c r="P38" s="17" t="s">
        <v>287</v>
      </c>
      <c r="Q38" s="56"/>
      <c r="R38" s="21"/>
    </row>
    <row r="39">
      <c r="A39" s="22">
        <v>65.0</v>
      </c>
      <c r="B39" s="28">
        <v>5.0</v>
      </c>
      <c r="C39" s="24"/>
      <c r="D39" s="23" t="s">
        <v>27</v>
      </c>
      <c r="E39" s="25" t="s">
        <v>288</v>
      </c>
      <c r="F39" s="25" t="s">
        <v>289</v>
      </c>
      <c r="G39" s="25" t="s">
        <v>290</v>
      </c>
      <c r="H39" s="25" t="s">
        <v>31</v>
      </c>
      <c r="I39" s="25">
        <v>10.0</v>
      </c>
      <c r="J39" s="31"/>
      <c r="K39" s="17" t="s">
        <v>291</v>
      </c>
      <c r="L39" s="17" t="s">
        <v>292</v>
      </c>
      <c r="M39" s="17" t="s">
        <v>293</v>
      </c>
      <c r="N39" s="17" t="s">
        <v>294</v>
      </c>
      <c r="O39" s="17" t="s">
        <v>44</v>
      </c>
      <c r="P39" s="17" t="s">
        <v>295</v>
      </c>
      <c r="Q39" s="56">
        <v>45060.0</v>
      </c>
      <c r="R39" s="30" t="s">
        <v>47</v>
      </c>
    </row>
    <row r="40">
      <c r="A40" s="22">
        <v>77.0</v>
      </c>
      <c r="B40" s="23">
        <v>5.0</v>
      </c>
      <c r="C40" s="24"/>
      <c r="D40" s="23" t="s">
        <v>27</v>
      </c>
      <c r="E40" s="25" t="s">
        <v>296</v>
      </c>
      <c r="F40" s="25" t="s">
        <v>297</v>
      </c>
      <c r="G40" s="25" t="s">
        <v>298</v>
      </c>
      <c r="H40" s="25" t="s">
        <v>31</v>
      </c>
      <c r="I40" s="25">
        <v>10.0</v>
      </c>
      <c r="J40" s="61"/>
      <c r="K40" s="17" t="s">
        <v>299</v>
      </c>
      <c r="L40" s="17" t="s">
        <v>300</v>
      </c>
      <c r="M40" s="17" t="s">
        <v>301</v>
      </c>
      <c r="N40" s="17" t="s">
        <v>302</v>
      </c>
      <c r="O40" s="17" t="s">
        <v>78</v>
      </c>
      <c r="P40" s="17" t="s">
        <v>303</v>
      </c>
      <c r="Q40" s="56"/>
      <c r="R40" s="21"/>
    </row>
    <row r="41">
      <c r="A41" s="22">
        <v>78.0</v>
      </c>
      <c r="B41" s="23">
        <v>5.0</v>
      </c>
      <c r="C41" s="25" t="s">
        <v>304</v>
      </c>
      <c r="D41" s="23" t="s">
        <v>27</v>
      </c>
      <c r="E41" s="25" t="s">
        <v>305</v>
      </c>
      <c r="F41" s="25" t="s">
        <v>306</v>
      </c>
      <c r="G41" s="25" t="s">
        <v>307</v>
      </c>
      <c r="H41" s="25" t="s">
        <v>31</v>
      </c>
      <c r="I41" s="25">
        <v>10.0</v>
      </c>
      <c r="J41" s="58"/>
      <c r="K41" s="17" t="s">
        <v>308</v>
      </c>
      <c r="L41" s="17" t="s">
        <v>309</v>
      </c>
      <c r="M41" s="17" t="s">
        <v>310</v>
      </c>
      <c r="N41" s="17" t="s">
        <v>311</v>
      </c>
      <c r="O41" s="17" t="s">
        <v>198</v>
      </c>
      <c r="P41" s="17" t="s">
        <v>312</v>
      </c>
      <c r="Q41" s="20"/>
      <c r="R41" s="62"/>
    </row>
    <row r="42">
      <c r="A42" s="22">
        <v>80.0</v>
      </c>
      <c r="B42" s="23">
        <v>5.0</v>
      </c>
      <c r="C42" s="24"/>
      <c r="D42" s="23" t="s">
        <v>27</v>
      </c>
      <c r="E42" s="25" t="s">
        <v>313</v>
      </c>
      <c r="F42" s="25" t="s">
        <v>314</v>
      </c>
      <c r="G42" s="25" t="s">
        <v>315</v>
      </c>
      <c r="H42" s="25" t="s">
        <v>31</v>
      </c>
      <c r="I42" s="25">
        <v>10.0</v>
      </c>
      <c r="J42" s="42"/>
      <c r="K42" s="17" t="s">
        <v>316</v>
      </c>
      <c r="L42" s="17" t="s">
        <v>317</v>
      </c>
      <c r="M42" s="17" t="s">
        <v>318</v>
      </c>
      <c r="N42" s="17" t="s">
        <v>77</v>
      </c>
      <c r="O42" s="17" t="s">
        <v>109</v>
      </c>
      <c r="P42" s="17" t="s">
        <v>319</v>
      </c>
      <c r="Q42" s="45"/>
      <c r="R42" s="21"/>
    </row>
    <row r="43">
      <c r="A43" s="22">
        <v>81.0</v>
      </c>
      <c r="B43" s="23">
        <v>5.0</v>
      </c>
      <c r="C43" s="25" t="s">
        <v>304</v>
      </c>
      <c r="D43" s="23" t="s">
        <v>27</v>
      </c>
      <c r="E43" s="25" t="s">
        <v>320</v>
      </c>
      <c r="F43" s="25" t="s">
        <v>321</v>
      </c>
      <c r="G43" s="25" t="s">
        <v>322</v>
      </c>
      <c r="H43" s="25" t="s">
        <v>31</v>
      </c>
      <c r="I43" s="25">
        <v>10.0</v>
      </c>
      <c r="J43" s="16"/>
      <c r="K43" s="17"/>
      <c r="L43" s="17" t="s">
        <v>309</v>
      </c>
      <c r="M43" s="17" t="s">
        <v>323</v>
      </c>
      <c r="N43" s="17" t="s">
        <v>324</v>
      </c>
      <c r="O43" s="17" t="s">
        <v>198</v>
      </c>
      <c r="P43" s="36" t="s">
        <v>325</v>
      </c>
      <c r="Q43" s="20"/>
      <c r="R43" s="21"/>
    </row>
    <row r="44">
      <c r="A44" s="22">
        <v>115.0</v>
      </c>
      <c r="B44" s="28">
        <v>5.0</v>
      </c>
      <c r="C44" s="24"/>
      <c r="D44" s="23" t="s">
        <v>27</v>
      </c>
      <c r="E44" s="25" t="s">
        <v>326</v>
      </c>
      <c r="F44" s="25" t="s">
        <v>327</v>
      </c>
      <c r="G44" s="25" t="s">
        <v>328</v>
      </c>
      <c r="H44" s="25" t="s">
        <v>31</v>
      </c>
      <c r="I44" s="25">
        <v>10.0</v>
      </c>
      <c r="J44" s="61"/>
      <c r="K44" s="63" t="s">
        <v>329</v>
      </c>
      <c r="L44" s="17" t="s">
        <v>330</v>
      </c>
      <c r="M44" s="17" t="s">
        <v>331</v>
      </c>
      <c r="N44" s="17" t="s">
        <v>332</v>
      </c>
      <c r="O44" s="17" t="s">
        <v>333</v>
      </c>
      <c r="P44" s="17" t="s">
        <v>334</v>
      </c>
      <c r="Q44" s="27">
        <v>5.0</v>
      </c>
      <c r="R44" s="30" t="s">
        <v>47</v>
      </c>
    </row>
    <row r="45">
      <c r="A45" s="22">
        <v>127.0</v>
      </c>
      <c r="B45" s="23">
        <v>5.0</v>
      </c>
      <c r="C45" s="59"/>
      <c r="D45" s="23" t="s">
        <v>27</v>
      </c>
      <c r="E45" s="25" t="s">
        <v>335</v>
      </c>
      <c r="F45" s="25" t="s">
        <v>336</v>
      </c>
      <c r="G45" s="25" t="s">
        <v>337</v>
      </c>
      <c r="H45" s="25" t="s">
        <v>31</v>
      </c>
      <c r="I45" s="25">
        <v>10.0</v>
      </c>
      <c r="J45" s="42"/>
      <c r="K45" s="17" t="s">
        <v>338</v>
      </c>
      <c r="L45" s="17" t="s">
        <v>339</v>
      </c>
      <c r="M45" s="36" t="s">
        <v>340</v>
      </c>
      <c r="N45" s="17" t="s">
        <v>341</v>
      </c>
      <c r="O45" s="36" t="s">
        <v>44</v>
      </c>
      <c r="P45" s="36" t="s">
        <v>342</v>
      </c>
      <c r="Q45" s="60"/>
      <c r="R45" s="21"/>
    </row>
    <row r="46">
      <c r="A46" s="11">
        <v>6.0</v>
      </c>
      <c r="B46" s="12">
        <v>6.0</v>
      </c>
      <c r="C46" s="13"/>
      <c r="D46" s="12" t="s">
        <v>18</v>
      </c>
      <c r="E46" s="14" t="s">
        <v>343</v>
      </c>
      <c r="F46" s="14" t="s">
        <v>344</v>
      </c>
      <c r="G46" s="15" t="s">
        <v>345</v>
      </c>
      <c r="H46" s="11">
        <v>4910.0</v>
      </c>
      <c r="I46" s="15">
        <v>6.0</v>
      </c>
      <c r="J46" s="16"/>
      <c r="K46" s="17" t="s">
        <v>346</v>
      </c>
      <c r="L46" s="18" t="s">
        <v>347</v>
      </c>
      <c r="M46" s="17" t="s">
        <v>348</v>
      </c>
      <c r="N46" s="17"/>
      <c r="O46" s="17" t="s">
        <v>44</v>
      </c>
      <c r="P46" s="17" t="s">
        <v>349</v>
      </c>
      <c r="Q46" s="20"/>
      <c r="R46" s="21"/>
    </row>
    <row r="47">
      <c r="A47" s="22">
        <v>32.0</v>
      </c>
      <c r="B47" s="23" t="s">
        <v>80</v>
      </c>
      <c r="C47" s="24"/>
      <c r="D47" s="23" t="s">
        <v>27</v>
      </c>
      <c r="E47" s="25" t="s">
        <v>350</v>
      </c>
      <c r="F47" s="25"/>
      <c r="G47" s="25"/>
      <c r="H47" s="25" t="s">
        <v>31</v>
      </c>
      <c r="I47" s="25">
        <v>10.0</v>
      </c>
      <c r="J47" s="16"/>
      <c r="K47" s="17" t="s">
        <v>351</v>
      </c>
      <c r="L47" s="17" t="s">
        <v>352</v>
      </c>
      <c r="M47" s="17" t="s">
        <v>353</v>
      </c>
      <c r="N47" s="17" t="s">
        <v>354</v>
      </c>
      <c r="O47" s="17" t="s">
        <v>44</v>
      </c>
      <c r="P47" s="17"/>
      <c r="Q47" s="20"/>
      <c r="R47" s="21"/>
    </row>
    <row r="48">
      <c r="A48" s="22">
        <v>38.0</v>
      </c>
      <c r="B48" s="23">
        <v>6.0</v>
      </c>
      <c r="C48" s="24"/>
      <c r="D48" s="23" t="s">
        <v>27</v>
      </c>
      <c r="E48" s="25" t="s">
        <v>355</v>
      </c>
      <c r="F48" s="25" t="s">
        <v>356</v>
      </c>
      <c r="G48" s="25" t="s">
        <v>357</v>
      </c>
      <c r="H48" s="25" t="s">
        <v>31</v>
      </c>
      <c r="I48" s="25">
        <v>10.0</v>
      </c>
      <c r="J48" s="16"/>
      <c r="K48" s="36" t="s">
        <v>358</v>
      </c>
      <c r="L48" s="17" t="s">
        <v>359</v>
      </c>
      <c r="M48" s="36" t="s">
        <v>360</v>
      </c>
      <c r="N48" s="17" t="s">
        <v>361</v>
      </c>
      <c r="O48" s="17" t="s">
        <v>44</v>
      </c>
      <c r="P48" s="17" t="s">
        <v>362</v>
      </c>
      <c r="Q48" s="20"/>
      <c r="R48" s="21"/>
    </row>
    <row r="49">
      <c r="A49" s="22">
        <v>72.0</v>
      </c>
      <c r="B49" s="23">
        <v>6.0</v>
      </c>
      <c r="C49" s="24"/>
      <c r="D49" s="23" t="s">
        <v>27</v>
      </c>
      <c r="E49" s="25" t="s">
        <v>363</v>
      </c>
      <c r="F49" s="25" t="s">
        <v>364</v>
      </c>
      <c r="G49" s="25" t="s">
        <v>365</v>
      </c>
      <c r="H49" s="25" t="s">
        <v>31</v>
      </c>
      <c r="I49" s="25">
        <v>10.0</v>
      </c>
      <c r="J49" s="31"/>
      <c r="K49" s="17" t="s">
        <v>366</v>
      </c>
      <c r="L49" s="17" t="s">
        <v>367</v>
      </c>
      <c r="M49" s="17" t="s">
        <v>368</v>
      </c>
      <c r="N49" s="17" t="s">
        <v>369</v>
      </c>
      <c r="O49" s="17" t="s">
        <v>78</v>
      </c>
      <c r="P49" s="17" t="s">
        <v>370</v>
      </c>
      <c r="Q49" s="27"/>
      <c r="R49" s="21"/>
    </row>
    <row r="50">
      <c r="A50" s="22">
        <v>89.0</v>
      </c>
      <c r="B50" s="28">
        <v>6.0</v>
      </c>
      <c r="C50" s="24"/>
      <c r="D50" s="23" t="s">
        <v>27</v>
      </c>
      <c r="E50" s="25" t="s">
        <v>371</v>
      </c>
      <c r="F50" s="25" t="s">
        <v>372</v>
      </c>
      <c r="G50" s="25" t="s">
        <v>373</v>
      </c>
      <c r="H50" s="25" t="s">
        <v>31</v>
      </c>
      <c r="I50" s="25">
        <v>10.0</v>
      </c>
      <c r="J50" s="42"/>
      <c r="K50" s="17" t="s">
        <v>374</v>
      </c>
      <c r="L50" s="17" t="s">
        <v>375</v>
      </c>
      <c r="M50" s="17" t="s">
        <v>376</v>
      </c>
      <c r="N50" s="17" t="s">
        <v>377</v>
      </c>
      <c r="O50" s="17" t="s">
        <v>78</v>
      </c>
      <c r="P50" s="17" t="s">
        <v>378</v>
      </c>
      <c r="Q50" s="27" t="s">
        <v>379</v>
      </c>
      <c r="R50" s="30" t="s">
        <v>47</v>
      </c>
    </row>
    <row r="51">
      <c r="A51" s="22">
        <v>117.0</v>
      </c>
      <c r="B51" s="23">
        <v>6.0</v>
      </c>
      <c r="C51" s="24"/>
      <c r="D51" s="23" t="s">
        <v>27</v>
      </c>
      <c r="E51" s="25" t="s">
        <v>380</v>
      </c>
      <c r="F51" s="25" t="s">
        <v>274</v>
      </c>
      <c r="G51" s="25" t="s">
        <v>381</v>
      </c>
      <c r="H51" s="25" t="s">
        <v>31</v>
      </c>
      <c r="I51" s="25">
        <v>10.0</v>
      </c>
      <c r="J51" s="64"/>
      <c r="K51" s="65" t="s">
        <v>382</v>
      </c>
      <c r="L51" s="17" t="s">
        <v>383</v>
      </c>
      <c r="M51" s="17" t="s">
        <v>384</v>
      </c>
      <c r="N51" s="17" t="s">
        <v>385</v>
      </c>
      <c r="O51" s="17" t="s">
        <v>44</v>
      </c>
      <c r="P51" s="17" t="s">
        <v>386</v>
      </c>
      <c r="Q51" s="20"/>
      <c r="R51" s="21"/>
    </row>
    <row r="52">
      <c r="A52" s="22">
        <v>121.0</v>
      </c>
      <c r="B52" s="23">
        <v>6.0</v>
      </c>
      <c r="C52" s="66"/>
      <c r="D52" s="23" t="s">
        <v>27</v>
      </c>
      <c r="E52" s="25" t="s">
        <v>387</v>
      </c>
      <c r="F52" s="25" t="s">
        <v>388</v>
      </c>
      <c r="G52" s="25" t="s">
        <v>389</v>
      </c>
      <c r="H52" s="25" t="s">
        <v>31</v>
      </c>
      <c r="I52" s="25">
        <v>10.0</v>
      </c>
      <c r="J52" s="16"/>
      <c r="K52" s="17" t="s">
        <v>390</v>
      </c>
      <c r="L52" s="17" t="s">
        <v>391</v>
      </c>
      <c r="M52" s="29" t="s">
        <v>392</v>
      </c>
      <c r="N52" s="29"/>
      <c r="O52" s="17" t="s">
        <v>44</v>
      </c>
      <c r="P52" s="17" t="s">
        <v>393</v>
      </c>
      <c r="Q52" s="27"/>
      <c r="R52" s="21"/>
    </row>
    <row r="53">
      <c r="A53" s="22">
        <v>130.0</v>
      </c>
      <c r="B53" s="28">
        <v>6.0</v>
      </c>
      <c r="C53" s="24"/>
      <c r="D53" s="23" t="s">
        <v>27</v>
      </c>
      <c r="E53" s="25" t="s">
        <v>394</v>
      </c>
      <c r="F53" s="25" t="s">
        <v>395</v>
      </c>
      <c r="G53" s="25" t="s">
        <v>396</v>
      </c>
      <c r="H53" s="25" t="s">
        <v>31</v>
      </c>
      <c r="I53" s="25">
        <v>10.0</v>
      </c>
      <c r="J53" s="42"/>
      <c r="K53" s="17" t="s">
        <v>397</v>
      </c>
      <c r="L53" s="18"/>
      <c r="M53" s="17" t="s">
        <v>398</v>
      </c>
      <c r="N53" s="17" t="s">
        <v>399</v>
      </c>
      <c r="O53" s="17" t="s">
        <v>44</v>
      </c>
      <c r="P53" s="17" t="s">
        <v>400</v>
      </c>
      <c r="Q53" s="67">
        <v>45095.0</v>
      </c>
      <c r="R53" s="30" t="s">
        <v>47</v>
      </c>
    </row>
    <row r="54">
      <c r="A54" s="22">
        <v>146.0</v>
      </c>
      <c r="B54" s="23">
        <v>6.0</v>
      </c>
      <c r="C54" s="59"/>
      <c r="D54" s="23" t="s">
        <v>27</v>
      </c>
      <c r="E54" s="25" t="s">
        <v>401</v>
      </c>
      <c r="F54" s="25" t="s">
        <v>402</v>
      </c>
      <c r="G54" s="25" t="s">
        <v>403</v>
      </c>
      <c r="H54" s="25" t="s">
        <v>31</v>
      </c>
      <c r="I54" s="25">
        <v>10.0</v>
      </c>
      <c r="J54" s="42"/>
      <c r="K54" s="17" t="s">
        <v>404</v>
      </c>
      <c r="L54" s="17" t="s">
        <v>405</v>
      </c>
      <c r="M54" s="36" t="s">
        <v>406</v>
      </c>
      <c r="N54" s="17" t="s">
        <v>407</v>
      </c>
      <c r="O54" s="36" t="s">
        <v>44</v>
      </c>
      <c r="P54" s="36" t="s">
        <v>408</v>
      </c>
      <c r="Q54" s="45"/>
      <c r="R54" s="21"/>
    </row>
    <row r="55">
      <c r="A55" s="11">
        <v>7.0</v>
      </c>
      <c r="B55" s="12">
        <v>7.0</v>
      </c>
      <c r="C55" s="13"/>
      <c r="D55" s="12" t="s">
        <v>18</v>
      </c>
      <c r="E55" s="14" t="s">
        <v>409</v>
      </c>
      <c r="F55" s="14" t="s">
        <v>410</v>
      </c>
      <c r="G55" s="15" t="s">
        <v>411</v>
      </c>
      <c r="H55" s="11">
        <v>4910.0</v>
      </c>
      <c r="I55" s="15">
        <v>8.0</v>
      </c>
      <c r="J55" s="16"/>
      <c r="K55" s="17" t="s">
        <v>412</v>
      </c>
      <c r="L55" s="17" t="s">
        <v>413</v>
      </c>
      <c r="M55" s="17" t="s">
        <v>414</v>
      </c>
      <c r="N55" s="57" t="s">
        <v>415</v>
      </c>
      <c r="O55" s="17" t="s">
        <v>44</v>
      </c>
      <c r="P55" s="17" t="s">
        <v>416</v>
      </c>
      <c r="Q55" s="27"/>
      <c r="R55" s="21"/>
    </row>
    <row r="56">
      <c r="A56" s="22">
        <v>49.0</v>
      </c>
      <c r="B56" s="23">
        <v>7.0</v>
      </c>
      <c r="C56" s="25" t="s">
        <v>417</v>
      </c>
      <c r="D56" s="23" t="s">
        <v>27</v>
      </c>
      <c r="E56" s="25" t="s">
        <v>418</v>
      </c>
      <c r="F56" s="25" t="s">
        <v>419</v>
      </c>
      <c r="G56" s="25" t="s">
        <v>420</v>
      </c>
      <c r="H56" s="25" t="s">
        <v>31</v>
      </c>
      <c r="I56" s="25">
        <v>10.0</v>
      </c>
      <c r="J56" s="16"/>
      <c r="K56" s="17" t="s">
        <v>421</v>
      </c>
      <c r="L56" s="17" t="s">
        <v>422</v>
      </c>
      <c r="M56" s="36" t="s">
        <v>423</v>
      </c>
      <c r="N56" s="17" t="s">
        <v>424</v>
      </c>
      <c r="O56" s="36" t="s">
        <v>44</v>
      </c>
      <c r="P56" s="36"/>
      <c r="Q56" s="20"/>
      <c r="R56" s="21"/>
    </row>
    <row r="57">
      <c r="A57" s="22">
        <v>53.0</v>
      </c>
      <c r="B57" s="23">
        <v>7.0</v>
      </c>
      <c r="C57" s="25" t="s">
        <v>417</v>
      </c>
      <c r="D57" s="23" t="s">
        <v>27</v>
      </c>
      <c r="E57" s="25" t="s">
        <v>425</v>
      </c>
      <c r="F57" s="25" t="s">
        <v>426</v>
      </c>
      <c r="G57" s="25" t="s">
        <v>427</v>
      </c>
      <c r="H57" s="25" t="s">
        <v>31</v>
      </c>
      <c r="I57" s="25">
        <v>10.0</v>
      </c>
      <c r="J57" s="31"/>
      <c r="K57" s="36" t="s">
        <v>428</v>
      </c>
      <c r="L57" s="17" t="s">
        <v>429</v>
      </c>
      <c r="M57" s="17" t="s">
        <v>430</v>
      </c>
      <c r="N57" s="17" t="s">
        <v>431</v>
      </c>
      <c r="O57" s="68" t="s">
        <v>44</v>
      </c>
      <c r="P57" s="17"/>
      <c r="Q57" s="27"/>
      <c r="R57" s="21"/>
    </row>
    <row r="58">
      <c r="A58" s="22">
        <v>63.0</v>
      </c>
      <c r="B58" s="23">
        <v>7.0</v>
      </c>
      <c r="C58" s="24"/>
      <c r="D58" s="23" t="s">
        <v>27</v>
      </c>
      <c r="E58" s="25" t="s">
        <v>432</v>
      </c>
      <c r="F58" s="25" t="s">
        <v>152</v>
      </c>
      <c r="G58" s="25" t="s">
        <v>433</v>
      </c>
      <c r="H58" s="25" t="s">
        <v>31</v>
      </c>
      <c r="I58" s="25">
        <v>10.0</v>
      </c>
      <c r="J58" s="31"/>
      <c r="K58" s="17" t="s">
        <v>434</v>
      </c>
      <c r="L58" s="17" t="s">
        <v>435</v>
      </c>
      <c r="M58" s="19" t="s">
        <v>436</v>
      </c>
      <c r="N58" s="17" t="s">
        <v>437</v>
      </c>
      <c r="O58" s="17" t="s">
        <v>44</v>
      </c>
      <c r="P58" s="17" t="s">
        <v>438</v>
      </c>
      <c r="Q58" s="20"/>
      <c r="R58" s="21"/>
    </row>
    <row r="59">
      <c r="A59" s="22">
        <v>79.0</v>
      </c>
      <c r="B59" s="28">
        <v>7.0</v>
      </c>
      <c r="C59" s="24"/>
      <c r="D59" s="23" t="s">
        <v>27</v>
      </c>
      <c r="E59" s="25" t="s">
        <v>439</v>
      </c>
      <c r="F59" s="25" t="s">
        <v>440</v>
      </c>
      <c r="G59" s="25" t="s">
        <v>441</v>
      </c>
      <c r="H59" s="25" t="s">
        <v>31</v>
      </c>
      <c r="I59" s="25">
        <v>10.0</v>
      </c>
      <c r="J59" s="42"/>
      <c r="K59" s="17" t="s">
        <v>442</v>
      </c>
      <c r="L59" s="17" t="s">
        <v>443</v>
      </c>
      <c r="M59" s="17" t="s">
        <v>444</v>
      </c>
      <c r="N59" s="17" t="s">
        <v>445</v>
      </c>
      <c r="O59" s="17" t="s">
        <v>109</v>
      </c>
      <c r="P59" s="69" t="s">
        <v>446</v>
      </c>
      <c r="Q59" s="20"/>
      <c r="R59" s="30" t="s">
        <v>47</v>
      </c>
    </row>
    <row r="60">
      <c r="A60" s="22">
        <v>111.0</v>
      </c>
      <c r="B60" s="23">
        <v>7.0</v>
      </c>
      <c r="C60" s="25" t="s">
        <v>417</v>
      </c>
      <c r="D60" s="23" t="s">
        <v>27</v>
      </c>
      <c r="E60" s="25" t="s">
        <v>447</v>
      </c>
      <c r="F60" s="25" t="s">
        <v>448</v>
      </c>
      <c r="G60" s="25" t="s">
        <v>449</v>
      </c>
      <c r="H60" s="25" t="s">
        <v>31</v>
      </c>
      <c r="I60" s="25">
        <v>10.0</v>
      </c>
      <c r="J60" s="16"/>
      <c r="K60" s="17" t="s">
        <v>450</v>
      </c>
      <c r="L60" s="17" t="s">
        <v>451</v>
      </c>
      <c r="M60" s="17" t="s">
        <v>452</v>
      </c>
      <c r="N60" s="17" t="s">
        <v>453</v>
      </c>
      <c r="O60" s="17" t="s">
        <v>78</v>
      </c>
      <c r="P60" s="17"/>
      <c r="Q60" s="20"/>
      <c r="R60" s="21"/>
    </row>
    <row r="61">
      <c r="A61" s="22">
        <v>114.0</v>
      </c>
      <c r="B61" s="23">
        <v>7.0</v>
      </c>
      <c r="C61" s="25" t="s">
        <v>417</v>
      </c>
      <c r="D61" s="23" t="s">
        <v>27</v>
      </c>
      <c r="E61" s="25" t="s">
        <v>454</v>
      </c>
      <c r="F61" s="25" t="s">
        <v>455</v>
      </c>
      <c r="G61" s="25" t="s">
        <v>456</v>
      </c>
      <c r="H61" s="25" t="s">
        <v>31</v>
      </c>
      <c r="I61" s="25">
        <v>10.0</v>
      </c>
      <c r="J61" s="42"/>
      <c r="K61" s="36" t="s">
        <v>428</v>
      </c>
      <c r="L61" s="17"/>
      <c r="M61" s="17" t="s">
        <v>457</v>
      </c>
      <c r="N61" s="17" t="s">
        <v>458</v>
      </c>
      <c r="O61" s="17" t="s">
        <v>44</v>
      </c>
      <c r="P61" s="17"/>
      <c r="Q61" s="20"/>
      <c r="R61" s="21"/>
    </row>
    <row r="62">
      <c r="A62" s="22">
        <v>122.0</v>
      </c>
      <c r="B62" s="23">
        <v>7.0</v>
      </c>
      <c r="C62" s="25" t="s">
        <v>417</v>
      </c>
      <c r="D62" s="23" t="s">
        <v>27</v>
      </c>
      <c r="E62" s="25" t="s">
        <v>459</v>
      </c>
      <c r="F62" s="25" t="s">
        <v>460</v>
      </c>
      <c r="G62" s="25" t="s">
        <v>461</v>
      </c>
      <c r="H62" s="25" t="s">
        <v>31</v>
      </c>
      <c r="I62" s="25">
        <v>10.0</v>
      </c>
      <c r="J62" s="61"/>
      <c r="K62" s="17" t="s">
        <v>450</v>
      </c>
      <c r="L62" s="17"/>
      <c r="M62" s="17" t="s">
        <v>462</v>
      </c>
      <c r="N62" s="17" t="s">
        <v>463</v>
      </c>
      <c r="O62" s="17" t="s">
        <v>44</v>
      </c>
      <c r="P62" s="33"/>
      <c r="Q62" s="20"/>
      <c r="R62" s="21"/>
    </row>
    <row r="63">
      <c r="A63" s="11">
        <v>8.0</v>
      </c>
      <c r="B63" s="12" t="s">
        <v>80</v>
      </c>
      <c r="C63" s="13"/>
      <c r="D63" s="12" t="s">
        <v>18</v>
      </c>
      <c r="E63" s="14" t="s">
        <v>464</v>
      </c>
      <c r="F63" s="14"/>
      <c r="G63" s="15"/>
      <c r="H63" s="11">
        <v>4910.0</v>
      </c>
      <c r="I63" s="70">
        <v>45054.0</v>
      </c>
      <c r="J63" s="31"/>
      <c r="K63" s="17" t="s">
        <v>465</v>
      </c>
      <c r="L63" s="18" t="s">
        <v>466</v>
      </c>
      <c r="M63" s="17" t="s">
        <v>467</v>
      </c>
      <c r="N63" s="17"/>
      <c r="O63" s="17" t="s">
        <v>44</v>
      </c>
      <c r="P63" s="17" t="s">
        <v>468</v>
      </c>
      <c r="Q63" s="27"/>
      <c r="R63" s="21"/>
    </row>
    <row r="64">
      <c r="A64" s="22">
        <v>22.0</v>
      </c>
      <c r="B64" s="28">
        <v>8.0</v>
      </c>
      <c r="C64" s="24"/>
      <c r="D64" s="23" t="s">
        <v>27</v>
      </c>
      <c r="E64" s="25" t="s">
        <v>469</v>
      </c>
      <c r="F64" s="25" t="s">
        <v>470</v>
      </c>
      <c r="G64" s="25" t="s">
        <v>471</v>
      </c>
      <c r="H64" s="25" t="s">
        <v>31</v>
      </c>
      <c r="I64" s="25">
        <v>10.0</v>
      </c>
      <c r="J64" s="31"/>
      <c r="K64" s="17"/>
      <c r="L64" s="17"/>
      <c r="M64" s="17" t="s">
        <v>472</v>
      </c>
      <c r="N64" s="17" t="s">
        <v>473</v>
      </c>
      <c r="O64" s="36" t="s">
        <v>44</v>
      </c>
      <c r="P64" s="17" t="s">
        <v>474</v>
      </c>
      <c r="Q64" s="27">
        <v>8.0</v>
      </c>
      <c r="R64" s="30" t="s">
        <v>47</v>
      </c>
    </row>
    <row r="65">
      <c r="A65" s="22">
        <v>23.0</v>
      </c>
      <c r="B65" s="23">
        <v>8.0</v>
      </c>
      <c r="C65" s="71" t="s">
        <v>475</v>
      </c>
      <c r="D65" s="23" t="s">
        <v>27</v>
      </c>
      <c r="E65" s="25" t="s">
        <v>476</v>
      </c>
      <c r="F65" s="25" t="s">
        <v>477</v>
      </c>
      <c r="G65" s="25" t="s">
        <v>478</v>
      </c>
      <c r="H65" s="25" t="s">
        <v>31</v>
      </c>
      <c r="I65" s="25">
        <v>10.0</v>
      </c>
      <c r="J65" s="16"/>
      <c r="K65" s="36" t="s">
        <v>479</v>
      </c>
      <c r="L65" s="17"/>
      <c r="M65" s="36" t="s">
        <v>480</v>
      </c>
      <c r="N65" s="17"/>
      <c r="O65" s="17" t="s">
        <v>44</v>
      </c>
      <c r="P65" s="17" t="s">
        <v>481</v>
      </c>
      <c r="Q65" s="20"/>
      <c r="R65" s="21"/>
    </row>
    <row r="66">
      <c r="A66" s="22">
        <v>42.0</v>
      </c>
      <c r="B66" s="23">
        <v>8.0</v>
      </c>
      <c r="C66" s="25" t="s">
        <v>475</v>
      </c>
      <c r="D66" s="23" t="s">
        <v>27</v>
      </c>
      <c r="E66" s="25" t="s">
        <v>482</v>
      </c>
      <c r="F66" s="25" t="s">
        <v>483</v>
      </c>
      <c r="G66" s="25" t="s">
        <v>484</v>
      </c>
      <c r="H66" s="25" t="s">
        <v>31</v>
      </c>
      <c r="I66" s="25">
        <v>10.0</v>
      </c>
      <c r="J66" s="16"/>
      <c r="K66" s="17"/>
      <c r="L66" s="17" t="s">
        <v>485</v>
      </c>
      <c r="M66" s="17" t="s">
        <v>486</v>
      </c>
      <c r="N66" s="17" t="s">
        <v>487</v>
      </c>
      <c r="O66" s="17" t="s">
        <v>44</v>
      </c>
      <c r="P66" s="17" t="s">
        <v>488</v>
      </c>
      <c r="Q66" s="27"/>
      <c r="R66" s="21"/>
    </row>
    <row r="67">
      <c r="A67" s="22">
        <v>66.0</v>
      </c>
      <c r="B67" s="28">
        <v>8.0</v>
      </c>
      <c r="C67" s="24"/>
      <c r="D67" s="23" t="s">
        <v>27</v>
      </c>
      <c r="E67" s="25" t="s">
        <v>489</v>
      </c>
      <c r="F67" s="25" t="s">
        <v>490</v>
      </c>
      <c r="G67" s="25" t="s">
        <v>491</v>
      </c>
      <c r="H67" s="25" t="s">
        <v>31</v>
      </c>
      <c r="I67" s="25">
        <v>10.0</v>
      </c>
      <c r="J67" s="31"/>
      <c r="K67" s="36" t="s">
        <v>492</v>
      </c>
      <c r="L67" s="17" t="s">
        <v>493</v>
      </c>
      <c r="M67" s="17" t="s">
        <v>494</v>
      </c>
      <c r="N67" s="17" t="s">
        <v>495</v>
      </c>
      <c r="O67" s="17" t="s">
        <v>109</v>
      </c>
      <c r="P67" s="17" t="s">
        <v>496</v>
      </c>
      <c r="Q67" s="27">
        <v>8.0</v>
      </c>
      <c r="R67" s="30" t="s">
        <v>47</v>
      </c>
    </row>
    <row r="68">
      <c r="A68" s="22">
        <v>90.0</v>
      </c>
      <c r="B68" s="23">
        <v>8.0</v>
      </c>
      <c r="C68" s="25" t="s">
        <v>475</v>
      </c>
      <c r="D68" s="23" t="s">
        <v>27</v>
      </c>
      <c r="E68" s="25" t="s">
        <v>497</v>
      </c>
      <c r="F68" s="25" t="s">
        <v>498</v>
      </c>
      <c r="G68" s="25" t="s">
        <v>499</v>
      </c>
      <c r="H68" s="25" t="s">
        <v>31</v>
      </c>
      <c r="I68" s="25">
        <v>10.0</v>
      </c>
      <c r="J68" s="31"/>
      <c r="K68" s="34" t="s">
        <v>500</v>
      </c>
      <c r="L68" s="17"/>
      <c r="M68" s="36" t="s">
        <v>501</v>
      </c>
      <c r="N68" s="36" t="s">
        <v>502</v>
      </c>
      <c r="O68" s="36" t="s">
        <v>503</v>
      </c>
      <c r="P68" s="36" t="s">
        <v>504</v>
      </c>
      <c r="Q68" s="20"/>
      <c r="R68" s="21"/>
    </row>
    <row r="69">
      <c r="A69" s="22">
        <v>158.0</v>
      </c>
      <c r="B69" s="23">
        <v>8.0</v>
      </c>
      <c r="C69" s="71" t="s">
        <v>475</v>
      </c>
      <c r="D69" s="23" t="s">
        <v>27</v>
      </c>
      <c r="E69" s="25" t="s">
        <v>505</v>
      </c>
      <c r="F69" s="25" t="s">
        <v>410</v>
      </c>
      <c r="G69" s="25" t="s">
        <v>506</v>
      </c>
      <c r="H69" s="25" t="s">
        <v>31</v>
      </c>
      <c r="I69" s="25">
        <v>10.0</v>
      </c>
      <c r="J69" s="42"/>
      <c r="K69" s="43"/>
      <c r="L69" s="43"/>
      <c r="M69" s="44"/>
      <c r="N69" s="43"/>
      <c r="O69" s="44"/>
      <c r="P69" s="44"/>
      <c r="Q69" s="45"/>
      <c r="R69" s="21"/>
    </row>
    <row r="70">
      <c r="A70" s="22">
        <v>135.0</v>
      </c>
      <c r="B70" s="23">
        <v>8.0</v>
      </c>
      <c r="C70" s="71" t="s">
        <v>475</v>
      </c>
      <c r="D70" s="23" t="s">
        <v>27</v>
      </c>
      <c r="E70" s="25" t="s">
        <v>507</v>
      </c>
      <c r="F70" s="25" t="s">
        <v>508</v>
      </c>
      <c r="G70" s="25" t="s">
        <v>509</v>
      </c>
      <c r="H70" s="25" t="s">
        <v>31</v>
      </c>
      <c r="I70" s="25">
        <v>10.0</v>
      </c>
      <c r="J70" s="42"/>
      <c r="K70" s="17" t="s">
        <v>510</v>
      </c>
      <c r="L70" s="17"/>
      <c r="M70" s="17" t="s">
        <v>511</v>
      </c>
      <c r="N70" s="17" t="s">
        <v>512</v>
      </c>
      <c r="O70" s="17" t="s">
        <v>503</v>
      </c>
      <c r="P70" s="17" t="s">
        <v>513</v>
      </c>
      <c r="Q70" s="45"/>
      <c r="R70" s="21"/>
    </row>
    <row r="71" ht="13.5" customHeight="1">
      <c r="A71" s="22">
        <v>142.0</v>
      </c>
      <c r="B71" s="23">
        <v>8.0</v>
      </c>
      <c r="C71" s="71" t="s">
        <v>475</v>
      </c>
      <c r="D71" s="23" t="s">
        <v>27</v>
      </c>
      <c r="E71" s="25" t="s">
        <v>232</v>
      </c>
      <c r="F71" s="25" t="s">
        <v>514</v>
      </c>
      <c r="G71" s="25" t="s">
        <v>515</v>
      </c>
      <c r="H71" s="25" t="s">
        <v>31</v>
      </c>
      <c r="I71" s="25">
        <v>10.0</v>
      </c>
      <c r="J71" s="42"/>
      <c r="K71" s="17" t="s">
        <v>516</v>
      </c>
      <c r="L71" s="17" t="s">
        <v>517</v>
      </c>
      <c r="M71" s="36" t="s">
        <v>518</v>
      </c>
      <c r="N71" s="17" t="s">
        <v>519</v>
      </c>
      <c r="O71" s="36" t="s">
        <v>44</v>
      </c>
      <c r="P71" s="36" t="s">
        <v>520</v>
      </c>
      <c r="Q71" s="45"/>
      <c r="R71" s="21"/>
    </row>
    <row r="72" ht="14.25" customHeight="1">
      <c r="A72" s="11">
        <v>9.0</v>
      </c>
      <c r="B72" s="12">
        <v>9.0</v>
      </c>
      <c r="C72" s="13"/>
      <c r="D72" s="12" t="s">
        <v>18</v>
      </c>
      <c r="E72" s="14" t="s">
        <v>521</v>
      </c>
      <c r="F72" s="14" t="s">
        <v>522</v>
      </c>
      <c r="G72" s="15" t="s">
        <v>523</v>
      </c>
      <c r="H72" s="11">
        <v>4910.0</v>
      </c>
      <c r="I72" s="15">
        <v>6.0</v>
      </c>
      <c r="J72" s="16"/>
      <c r="K72" s="17" t="s">
        <v>524</v>
      </c>
      <c r="L72" s="17" t="s">
        <v>525</v>
      </c>
      <c r="M72" s="17" t="s">
        <v>526</v>
      </c>
      <c r="N72" s="17" t="s">
        <v>527</v>
      </c>
      <c r="O72" s="17" t="s">
        <v>44</v>
      </c>
      <c r="P72" s="55" t="s">
        <v>528</v>
      </c>
      <c r="Q72" s="56"/>
      <c r="R72" s="21"/>
    </row>
    <row r="73">
      <c r="A73" s="22">
        <v>39.0</v>
      </c>
      <c r="B73" s="28">
        <v>9.0</v>
      </c>
      <c r="C73" s="24"/>
      <c r="D73" s="23" t="s">
        <v>27</v>
      </c>
      <c r="E73" s="25" t="s">
        <v>529</v>
      </c>
      <c r="F73" s="25" t="s">
        <v>160</v>
      </c>
      <c r="G73" s="25" t="s">
        <v>530</v>
      </c>
      <c r="H73" s="25" t="s">
        <v>31</v>
      </c>
      <c r="I73" s="25">
        <v>10.0</v>
      </c>
      <c r="J73" s="16"/>
      <c r="K73" s="17" t="s">
        <v>154</v>
      </c>
      <c r="L73" s="17" t="s">
        <v>531</v>
      </c>
      <c r="M73" s="17" t="s">
        <v>532</v>
      </c>
      <c r="N73" s="17" t="s">
        <v>533</v>
      </c>
      <c r="O73" s="17" t="s">
        <v>44</v>
      </c>
      <c r="P73" s="36" t="s">
        <v>534</v>
      </c>
      <c r="Q73" s="72" t="s">
        <v>535</v>
      </c>
      <c r="R73" s="30" t="s">
        <v>47</v>
      </c>
    </row>
    <row r="74">
      <c r="A74" s="22">
        <v>47.0</v>
      </c>
      <c r="B74" s="23">
        <v>9.0</v>
      </c>
      <c r="C74" s="24"/>
      <c r="D74" s="23" t="s">
        <v>27</v>
      </c>
      <c r="E74" s="25" t="s">
        <v>536</v>
      </c>
      <c r="F74" s="25" t="s">
        <v>537</v>
      </c>
      <c r="G74" s="25" t="s">
        <v>538</v>
      </c>
      <c r="H74" s="25" t="s">
        <v>31</v>
      </c>
      <c r="I74" s="25">
        <v>10.0</v>
      </c>
      <c r="J74" s="16"/>
      <c r="K74" s="17" t="s">
        <v>539</v>
      </c>
      <c r="L74" s="17"/>
      <c r="M74" s="17" t="s">
        <v>540</v>
      </c>
      <c r="N74" s="17"/>
      <c r="O74" s="17" t="s">
        <v>44</v>
      </c>
      <c r="P74" s="17" t="s">
        <v>541</v>
      </c>
      <c r="Q74" s="27">
        <v>9.0</v>
      </c>
      <c r="R74" s="21"/>
    </row>
    <row r="75">
      <c r="A75" s="22">
        <v>76.0</v>
      </c>
      <c r="B75" s="23">
        <v>9.0</v>
      </c>
      <c r="C75" s="73" t="s">
        <v>542</v>
      </c>
      <c r="D75" s="23" t="s">
        <v>27</v>
      </c>
      <c r="E75" s="25" t="s">
        <v>543</v>
      </c>
      <c r="F75" s="25" t="s">
        <v>544</v>
      </c>
      <c r="G75" s="25" t="s">
        <v>545</v>
      </c>
      <c r="H75" s="25" t="s">
        <v>31</v>
      </c>
      <c r="I75" s="25">
        <v>10.0</v>
      </c>
      <c r="J75" s="31"/>
      <c r="K75" s="17" t="s">
        <v>546</v>
      </c>
      <c r="L75" s="17"/>
      <c r="M75" s="36" t="s">
        <v>547</v>
      </c>
      <c r="N75" s="17" t="s">
        <v>548</v>
      </c>
      <c r="O75" s="36" t="s">
        <v>549</v>
      </c>
      <c r="P75" s="36" t="s">
        <v>550</v>
      </c>
      <c r="Q75" s="20"/>
      <c r="R75" s="21"/>
    </row>
    <row r="76">
      <c r="A76" s="22">
        <v>107.0</v>
      </c>
      <c r="B76" s="23">
        <v>9.0</v>
      </c>
      <c r="C76" s="25" t="s">
        <v>542</v>
      </c>
      <c r="D76" s="23" t="s">
        <v>27</v>
      </c>
      <c r="E76" s="25" t="s">
        <v>551</v>
      </c>
      <c r="F76" s="74" t="s">
        <v>552</v>
      </c>
      <c r="G76" s="25" t="s">
        <v>553</v>
      </c>
      <c r="H76" s="25" t="s">
        <v>31</v>
      </c>
      <c r="I76" s="25">
        <v>10.0</v>
      </c>
      <c r="J76" s="16"/>
      <c r="K76" s="17" t="s">
        <v>554</v>
      </c>
      <c r="L76" s="17"/>
      <c r="M76" s="17" t="s">
        <v>555</v>
      </c>
      <c r="N76" s="17"/>
      <c r="O76" s="17" t="s">
        <v>44</v>
      </c>
      <c r="P76" s="33" t="s">
        <v>556</v>
      </c>
      <c r="Q76" s="20"/>
      <c r="R76" s="21"/>
    </row>
    <row r="77">
      <c r="A77" s="22">
        <v>113.0</v>
      </c>
      <c r="B77" s="28">
        <v>9.0</v>
      </c>
      <c r="C77" s="59"/>
      <c r="D77" s="23" t="s">
        <v>27</v>
      </c>
      <c r="E77" s="25" t="s">
        <v>557</v>
      </c>
      <c r="F77" s="25" t="s">
        <v>137</v>
      </c>
      <c r="G77" s="25" t="s">
        <v>558</v>
      </c>
      <c r="H77" s="25" t="s">
        <v>31</v>
      </c>
      <c r="I77" s="25">
        <v>10.0</v>
      </c>
      <c r="J77" s="16"/>
      <c r="K77" s="17" t="s">
        <v>559</v>
      </c>
      <c r="L77" s="17" t="s">
        <v>560</v>
      </c>
      <c r="M77" s="36" t="s">
        <v>561</v>
      </c>
      <c r="N77" s="17" t="s">
        <v>562</v>
      </c>
      <c r="O77" s="36" t="s">
        <v>44</v>
      </c>
      <c r="P77" s="36" t="s">
        <v>563</v>
      </c>
      <c r="Q77" s="27" t="s">
        <v>564</v>
      </c>
      <c r="R77" s="30" t="s">
        <v>47</v>
      </c>
    </row>
    <row r="78">
      <c r="A78" s="22">
        <v>120.0</v>
      </c>
      <c r="B78" s="23">
        <v>9.0</v>
      </c>
      <c r="C78" s="25" t="s">
        <v>542</v>
      </c>
      <c r="D78" s="23" t="s">
        <v>27</v>
      </c>
      <c r="E78" s="25" t="s">
        <v>565</v>
      </c>
      <c r="F78" s="25" t="s">
        <v>566</v>
      </c>
      <c r="G78" s="25" t="s">
        <v>567</v>
      </c>
      <c r="H78" s="25" t="s">
        <v>31</v>
      </c>
      <c r="I78" s="25">
        <v>10.0</v>
      </c>
      <c r="J78" s="16"/>
      <c r="K78" s="17" t="s">
        <v>554</v>
      </c>
      <c r="L78" s="17"/>
      <c r="M78" s="17" t="s">
        <v>568</v>
      </c>
      <c r="N78" s="17"/>
      <c r="O78" s="17" t="s">
        <v>44</v>
      </c>
      <c r="P78" s="33" t="s">
        <v>569</v>
      </c>
      <c r="Q78" s="20"/>
      <c r="R78" s="21"/>
    </row>
    <row r="79">
      <c r="A79" s="22">
        <v>155.0</v>
      </c>
      <c r="B79" s="23">
        <v>9.0</v>
      </c>
      <c r="C79" s="25" t="s">
        <v>542</v>
      </c>
      <c r="D79" s="23" t="s">
        <v>27</v>
      </c>
      <c r="E79" s="25" t="s">
        <v>570</v>
      </c>
      <c r="F79" s="25" t="s">
        <v>410</v>
      </c>
      <c r="G79" s="25" t="s">
        <v>571</v>
      </c>
      <c r="H79" s="25" t="s">
        <v>31</v>
      </c>
      <c r="I79" s="25">
        <v>10.0</v>
      </c>
      <c r="J79" s="16"/>
      <c r="K79" s="17" t="s">
        <v>572</v>
      </c>
      <c r="L79" s="17"/>
      <c r="M79" s="17" t="s">
        <v>573</v>
      </c>
      <c r="N79" s="17" t="s">
        <v>574</v>
      </c>
      <c r="O79" s="17" t="s">
        <v>44</v>
      </c>
      <c r="P79" s="33" t="s">
        <v>575</v>
      </c>
      <c r="Q79" s="20"/>
      <c r="R79" s="21"/>
    </row>
    <row r="80">
      <c r="A80" s="22">
        <v>156.0</v>
      </c>
      <c r="B80" s="23">
        <v>9.0</v>
      </c>
      <c r="C80" s="25" t="s">
        <v>542</v>
      </c>
      <c r="D80" s="23" t="s">
        <v>27</v>
      </c>
      <c r="E80" s="25" t="s">
        <v>576</v>
      </c>
      <c r="F80" s="25" t="s">
        <v>577</v>
      </c>
      <c r="G80" s="25" t="s">
        <v>578</v>
      </c>
      <c r="H80" s="25" t="s">
        <v>31</v>
      </c>
      <c r="I80" s="25">
        <v>10.0</v>
      </c>
      <c r="J80" s="31"/>
      <c r="K80" s="17" t="s">
        <v>579</v>
      </c>
      <c r="L80" s="17"/>
      <c r="M80" s="17" t="s">
        <v>580</v>
      </c>
      <c r="N80" s="17" t="s">
        <v>581</v>
      </c>
      <c r="O80" s="17" t="s">
        <v>44</v>
      </c>
      <c r="P80" s="17" t="s">
        <v>582</v>
      </c>
      <c r="Q80" s="20"/>
      <c r="R80" s="21"/>
    </row>
    <row r="81">
      <c r="A81" s="11">
        <v>11.0</v>
      </c>
      <c r="B81" s="12">
        <v>10.0</v>
      </c>
      <c r="C81" s="13"/>
      <c r="D81" s="12" t="s">
        <v>18</v>
      </c>
      <c r="E81" s="14" t="s">
        <v>182</v>
      </c>
      <c r="F81" s="14" t="s">
        <v>145</v>
      </c>
      <c r="G81" s="15" t="s">
        <v>583</v>
      </c>
      <c r="H81" s="11">
        <v>4910.0</v>
      </c>
      <c r="I81" s="15">
        <v>7.0</v>
      </c>
      <c r="J81" s="31"/>
      <c r="K81" s="17" t="s">
        <v>584</v>
      </c>
      <c r="L81" s="17"/>
      <c r="M81" s="17" t="s">
        <v>585</v>
      </c>
      <c r="N81" s="17" t="s">
        <v>586</v>
      </c>
      <c r="O81" s="17" t="s">
        <v>25</v>
      </c>
      <c r="P81" s="17" t="s">
        <v>587</v>
      </c>
      <c r="Q81" s="20"/>
      <c r="R81" s="21"/>
    </row>
    <row r="82">
      <c r="A82" s="22">
        <v>24.0</v>
      </c>
      <c r="B82" s="23">
        <v>10.0</v>
      </c>
      <c r="C82" s="25" t="s">
        <v>588</v>
      </c>
      <c r="D82" s="23" t="s">
        <v>27</v>
      </c>
      <c r="E82" s="25" t="s">
        <v>589</v>
      </c>
      <c r="F82" s="25" t="s">
        <v>590</v>
      </c>
      <c r="G82" s="25" t="s">
        <v>591</v>
      </c>
      <c r="H82" s="25" t="s">
        <v>31</v>
      </c>
      <c r="I82" s="25">
        <v>10.0</v>
      </c>
      <c r="J82" s="31"/>
      <c r="K82" s="36" t="s">
        <v>592</v>
      </c>
      <c r="L82" s="17" t="s">
        <v>593</v>
      </c>
      <c r="M82" s="17" t="s">
        <v>594</v>
      </c>
      <c r="N82" s="17"/>
      <c r="O82" s="17"/>
      <c r="P82" s="17" t="s">
        <v>595</v>
      </c>
      <c r="Q82" s="20"/>
      <c r="R82" s="21"/>
    </row>
    <row r="83">
      <c r="A83" s="22">
        <v>26.0</v>
      </c>
      <c r="B83" s="23">
        <v>10.0</v>
      </c>
      <c r="C83" s="25" t="s">
        <v>588</v>
      </c>
      <c r="D83" s="23" t="s">
        <v>27</v>
      </c>
      <c r="E83" s="25" t="s">
        <v>596</v>
      </c>
      <c r="F83" s="25" t="s">
        <v>168</v>
      </c>
      <c r="G83" s="25" t="s">
        <v>597</v>
      </c>
      <c r="H83" s="25" t="s">
        <v>31</v>
      </c>
      <c r="I83" s="25">
        <v>10.0</v>
      </c>
      <c r="J83" s="42"/>
      <c r="K83" s="36" t="s">
        <v>598</v>
      </c>
      <c r="L83" s="17" t="s">
        <v>599</v>
      </c>
      <c r="M83" s="17" t="s">
        <v>600</v>
      </c>
      <c r="N83" s="17" t="s">
        <v>601</v>
      </c>
      <c r="O83" s="17" t="s">
        <v>44</v>
      </c>
      <c r="P83" s="17" t="s">
        <v>602</v>
      </c>
      <c r="Q83" s="20"/>
      <c r="R83" s="21"/>
    </row>
    <row r="84">
      <c r="A84" s="22">
        <v>28.0</v>
      </c>
      <c r="B84" s="28">
        <v>10.0</v>
      </c>
      <c r="C84" s="24"/>
      <c r="D84" s="23" t="s">
        <v>27</v>
      </c>
      <c r="E84" s="25" t="s">
        <v>603</v>
      </c>
      <c r="F84" s="25" t="s">
        <v>604</v>
      </c>
      <c r="G84" s="25" t="s">
        <v>605</v>
      </c>
      <c r="H84" s="25" t="s">
        <v>31</v>
      </c>
      <c r="I84" s="25">
        <v>10.0</v>
      </c>
      <c r="J84" s="42"/>
      <c r="K84" s="17" t="s">
        <v>606</v>
      </c>
      <c r="L84" s="17"/>
      <c r="M84" s="17" t="s">
        <v>607</v>
      </c>
      <c r="N84" s="17" t="s">
        <v>608</v>
      </c>
      <c r="O84" s="17" t="s">
        <v>69</v>
      </c>
      <c r="P84" s="17" t="s">
        <v>609</v>
      </c>
      <c r="Q84" s="27" t="s">
        <v>610</v>
      </c>
      <c r="R84" s="30" t="s">
        <v>47</v>
      </c>
    </row>
    <row r="85">
      <c r="A85" s="22">
        <v>36.0</v>
      </c>
      <c r="B85" s="23">
        <v>10.0</v>
      </c>
      <c r="C85" s="24"/>
      <c r="D85" s="23" t="s">
        <v>27</v>
      </c>
      <c r="E85" s="25" t="s">
        <v>611</v>
      </c>
      <c r="F85" s="25" t="s">
        <v>612</v>
      </c>
      <c r="G85" s="25" t="s">
        <v>613</v>
      </c>
      <c r="H85" s="25" t="s">
        <v>31</v>
      </c>
      <c r="I85" s="25">
        <v>10.0</v>
      </c>
      <c r="J85" s="16"/>
      <c r="K85" s="17" t="s">
        <v>614</v>
      </c>
      <c r="L85" s="17" t="s">
        <v>615</v>
      </c>
      <c r="M85" s="33" t="s">
        <v>616</v>
      </c>
      <c r="N85" s="17"/>
      <c r="O85" s="17" t="s">
        <v>44</v>
      </c>
      <c r="P85" s="17"/>
      <c r="Q85" s="27"/>
      <c r="R85" s="21"/>
    </row>
    <row r="86">
      <c r="A86" s="22">
        <v>61.0</v>
      </c>
      <c r="B86" s="23">
        <v>10.0</v>
      </c>
      <c r="C86" s="25" t="s">
        <v>588</v>
      </c>
      <c r="D86" s="23" t="s">
        <v>27</v>
      </c>
      <c r="E86" s="25" t="s">
        <v>617</v>
      </c>
      <c r="F86" s="25" t="s">
        <v>618</v>
      </c>
      <c r="G86" s="25" t="s">
        <v>619</v>
      </c>
      <c r="H86" s="25" t="s">
        <v>31</v>
      </c>
      <c r="I86" s="25">
        <v>10.0</v>
      </c>
      <c r="J86" s="16"/>
      <c r="K86" s="17" t="s">
        <v>620</v>
      </c>
      <c r="L86" s="17"/>
      <c r="M86" s="63" t="s">
        <v>621</v>
      </c>
      <c r="N86" s="17" t="s">
        <v>622</v>
      </c>
      <c r="O86" s="17" t="s">
        <v>44</v>
      </c>
      <c r="P86" s="17" t="s">
        <v>623</v>
      </c>
      <c r="Q86" s="20"/>
      <c r="R86" s="21"/>
    </row>
    <row r="87">
      <c r="A87" s="22">
        <v>101.0</v>
      </c>
      <c r="B87" s="23">
        <v>10.0</v>
      </c>
      <c r="C87" s="25" t="s">
        <v>588</v>
      </c>
      <c r="D87" s="23" t="s">
        <v>27</v>
      </c>
      <c r="E87" s="25" t="s">
        <v>624</v>
      </c>
      <c r="F87" s="25" t="s">
        <v>625</v>
      </c>
      <c r="G87" s="25" t="s">
        <v>626</v>
      </c>
      <c r="H87" s="25" t="s">
        <v>31</v>
      </c>
      <c r="I87" s="25">
        <v>10.0</v>
      </c>
      <c r="J87" s="31"/>
      <c r="K87" s="17"/>
      <c r="L87" s="17" t="s">
        <v>627</v>
      </c>
      <c r="M87" s="36" t="s">
        <v>628</v>
      </c>
      <c r="N87" s="17" t="s">
        <v>629</v>
      </c>
      <c r="O87" s="36" t="s">
        <v>78</v>
      </c>
      <c r="P87" s="36" t="s">
        <v>630</v>
      </c>
      <c r="Q87" s="20"/>
      <c r="R87" s="21"/>
    </row>
    <row r="88">
      <c r="A88" s="22">
        <v>102.0</v>
      </c>
      <c r="B88" s="23">
        <v>10.0</v>
      </c>
      <c r="C88" s="24"/>
      <c r="D88" s="23" t="s">
        <v>27</v>
      </c>
      <c r="E88" s="25" t="s">
        <v>631</v>
      </c>
      <c r="F88" s="25" t="s">
        <v>632</v>
      </c>
      <c r="G88" s="25" t="s">
        <v>633</v>
      </c>
      <c r="H88" s="25" t="s">
        <v>31</v>
      </c>
      <c r="I88" s="25">
        <v>10.0</v>
      </c>
      <c r="J88" s="16"/>
      <c r="K88" s="17" t="s">
        <v>634</v>
      </c>
      <c r="L88" s="17" t="s">
        <v>635</v>
      </c>
      <c r="M88" s="18" t="s">
        <v>636</v>
      </c>
      <c r="N88" s="17" t="s">
        <v>637</v>
      </c>
      <c r="O88" s="17" t="s">
        <v>189</v>
      </c>
      <c r="P88" s="17" t="s">
        <v>638</v>
      </c>
      <c r="Q88" s="20"/>
      <c r="R88" s="21"/>
    </row>
    <row r="89">
      <c r="A89" s="22">
        <v>141.0</v>
      </c>
      <c r="B89" s="28">
        <v>10.0</v>
      </c>
      <c r="C89" s="59"/>
      <c r="D89" s="23" t="s">
        <v>27</v>
      </c>
      <c r="E89" s="25" t="s">
        <v>639</v>
      </c>
      <c r="F89" s="25" t="s">
        <v>640</v>
      </c>
      <c r="G89" s="25" t="s">
        <v>641</v>
      </c>
      <c r="H89" s="25" t="s">
        <v>31</v>
      </c>
      <c r="I89" s="25">
        <v>10.0</v>
      </c>
      <c r="J89" s="42"/>
      <c r="K89" s="17" t="s">
        <v>642</v>
      </c>
      <c r="L89" s="17" t="s">
        <v>643</v>
      </c>
      <c r="M89" s="36" t="s">
        <v>644</v>
      </c>
      <c r="N89" s="17" t="s">
        <v>645</v>
      </c>
      <c r="O89" s="36" t="s">
        <v>646</v>
      </c>
      <c r="P89" s="36" t="s">
        <v>647</v>
      </c>
      <c r="Q89" s="60" t="s">
        <v>648</v>
      </c>
      <c r="R89" s="30" t="s">
        <v>47</v>
      </c>
    </row>
    <row r="90">
      <c r="A90" s="11">
        <v>12.0</v>
      </c>
      <c r="B90" s="12">
        <v>11.0</v>
      </c>
      <c r="C90" s="13"/>
      <c r="D90" s="12" t="s">
        <v>18</v>
      </c>
      <c r="E90" s="14" t="s">
        <v>649</v>
      </c>
      <c r="F90" s="14" t="s">
        <v>650</v>
      </c>
      <c r="G90" s="15" t="s">
        <v>651</v>
      </c>
      <c r="H90" s="11">
        <v>4910.0</v>
      </c>
      <c r="I90" s="15">
        <v>5.0</v>
      </c>
      <c r="J90" s="31"/>
      <c r="K90" s="36" t="s">
        <v>652</v>
      </c>
      <c r="L90" s="17"/>
      <c r="M90" s="17" t="s">
        <v>653</v>
      </c>
      <c r="N90" s="17"/>
      <c r="O90" s="17" t="s">
        <v>44</v>
      </c>
      <c r="P90" s="17" t="s">
        <v>654</v>
      </c>
      <c r="Q90" s="20"/>
      <c r="R90" s="21"/>
    </row>
    <row r="91">
      <c r="A91" s="22">
        <v>30.0</v>
      </c>
      <c r="B91" s="28">
        <v>11.0</v>
      </c>
      <c r="C91" s="24"/>
      <c r="D91" s="23" t="s">
        <v>27</v>
      </c>
      <c r="E91" s="25" t="s">
        <v>655</v>
      </c>
      <c r="F91" s="25" t="s">
        <v>266</v>
      </c>
      <c r="G91" s="25" t="s">
        <v>656</v>
      </c>
      <c r="H91" s="25" t="s">
        <v>31</v>
      </c>
      <c r="I91" s="25">
        <v>10.0</v>
      </c>
      <c r="J91" s="31"/>
      <c r="K91" s="17" t="s">
        <v>657</v>
      </c>
      <c r="L91" s="17" t="s">
        <v>658</v>
      </c>
      <c r="M91" s="17" t="s">
        <v>659</v>
      </c>
      <c r="N91" s="17" t="s">
        <v>660</v>
      </c>
      <c r="O91" s="36" t="s">
        <v>44</v>
      </c>
      <c r="P91" s="36" t="s">
        <v>661</v>
      </c>
      <c r="Q91" s="27" t="s">
        <v>662</v>
      </c>
      <c r="R91" s="30" t="s">
        <v>47</v>
      </c>
    </row>
    <row r="92">
      <c r="A92" s="22">
        <v>45.0</v>
      </c>
      <c r="B92" s="28">
        <v>11.0</v>
      </c>
      <c r="C92" s="24"/>
      <c r="D92" s="23" t="s">
        <v>27</v>
      </c>
      <c r="E92" s="25" t="s">
        <v>663</v>
      </c>
      <c r="F92" s="25" t="s">
        <v>664</v>
      </c>
      <c r="G92" s="25" t="s">
        <v>665</v>
      </c>
      <c r="H92" s="25" t="s">
        <v>31</v>
      </c>
      <c r="I92" s="25">
        <v>10.0</v>
      </c>
      <c r="J92" s="31"/>
      <c r="K92" s="17" t="s">
        <v>666</v>
      </c>
      <c r="L92" s="17" t="s">
        <v>667</v>
      </c>
      <c r="M92" s="17" t="s">
        <v>668</v>
      </c>
      <c r="N92" s="17" t="s">
        <v>669</v>
      </c>
      <c r="O92" s="17" t="s">
        <v>44</v>
      </c>
      <c r="P92" s="17" t="s">
        <v>670</v>
      </c>
      <c r="Q92" s="20"/>
      <c r="R92" s="30" t="s">
        <v>47</v>
      </c>
    </row>
    <row r="93">
      <c r="A93" s="22">
        <v>46.0</v>
      </c>
      <c r="B93" s="23">
        <v>11.0</v>
      </c>
      <c r="C93" s="25" t="s">
        <v>671</v>
      </c>
      <c r="D93" s="23" t="s">
        <v>27</v>
      </c>
      <c r="E93" s="25" t="s">
        <v>672</v>
      </c>
      <c r="F93" s="25" t="s">
        <v>673</v>
      </c>
      <c r="G93" s="25" t="s">
        <v>674</v>
      </c>
      <c r="H93" s="25" t="s">
        <v>31</v>
      </c>
      <c r="I93" s="25">
        <v>10.0</v>
      </c>
      <c r="J93" s="16"/>
      <c r="K93" s="17" t="s">
        <v>675</v>
      </c>
      <c r="L93" s="17" t="s">
        <v>676</v>
      </c>
      <c r="M93" s="17" t="s">
        <v>677</v>
      </c>
      <c r="N93" s="17" t="s">
        <v>678</v>
      </c>
      <c r="O93" s="17" t="s">
        <v>44</v>
      </c>
      <c r="P93" s="17" t="s">
        <v>679</v>
      </c>
      <c r="Q93" s="20"/>
      <c r="R93" s="21"/>
    </row>
    <row r="94">
      <c r="A94" s="22">
        <v>74.0</v>
      </c>
      <c r="B94" s="23">
        <v>11.0</v>
      </c>
      <c r="C94" s="25" t="s">
        <v>680</v>
      </c>
      <c r="D94" s="23" t="s">
        <v>27</v>
      </c>
      <c r="E94" s="25" t="s">
        <v>681</v>
      </c>
      <c r="F94" s="25" t="s">
        <v>682</v>
      </c>
      <c r="G94" s="25" t="s">
        <v>683</v>
      </c>
      <c r="H94" s="25" t="s">
        <v>31</v>
      </c>
      <c r="I94" s="25">
        <v>10.0</v>
      </c>
      <c r="J94" s="31"/>
      <c r="K94" s="36" t="s">
        <v>684</v>
      </c>
      <c r="L94" s="17" t="s">
        <v>685</v>
      </c>
      <c r="M94" s="17" t="s">
        <v>686</v>
      </c>
      <c r="N94" s="17" t="s">
        <v>687</v>
      </c>
      <c r="O94" s="17" t="s">
        <v>44</v>
      </c>
      <c r="P94" s="17" t="s">
        <v>688</v>
      </c>
      <c r="Q94" s="20"/>
      <c r="R94" s="21"/>
    </row>
    <row r="95">
      <c r="A95" s="22">
        <v>75.0</v>
      </c>
      <c r="B95" s="23">
        <v>11.0</v>
      </c>
      <c r="C95" s="25" t="s">
        <v>680</v>
      </c>
      <c r="D95" s="23" t="s">
        <v>27</v>
      </c>
      <c r="E95" s="25" t="s">
        <v>689</v>
      </c>
      <c r="F95" s="25" t="s">
        <v>690</v>
      </c>
      <c r="G95" s="25" t="s">
        <v>691</v>
      </c>
      <c r="H95" s="25" t="s">
        <v>31</v>
      </c>
      <c r="I95" s="25">
        <v>10.0</v>
      </c>
      <c r="J95" s="75"/>
      <c r="K95" s="17" t="s">
        <v>692</v>
      </c>
      <c r="L95" s="17" t="s">
        <v>693</v>
      </c>
      <c r="M95" s="17" t="s">
        <v>694</v>
      </c>
      <c r="N95" s="17" t="s">
        <v>695</v>
      </c>
      <c r="O95" s="17" t="s">
        <v>44</v>
      </c>
      <c r="P95" s="17" t="s">
        <v>696</v>
      </c>
      <c r="Q95" s="20"/>
      <c r="R95" s="21"/>
    </row>
    <row r="96">
      <c r="A96" s="22">
        <v>103.0</v>
      </c>
      <c r="B96" s="23">
        <v>11.0</v>
      </c>
      <c r="C96" s="25" t="s">
        <v>671</v>
      </c>
      <c r="D96" s="23" t="s">
        <v>27</v>
      </c>
      <c r="E96" s="25" t="s">
        <v>697</v>
      </c>
      <c r="F96" s="25" t="s">
        <v>698</v>
      </c>
      <c r="G96" s="25" t="s">
        <v>699</v>
      </c>
      <c r="H96" s="25" t="s">
        <v>31</v>
      </c>
      <c r="I96" s="25">
        <v>10.0</v>
      </c>
      <c r="J96" s="16"/>
      <c r="K96" s="17" t="s">
        <v>700</v>
      </c>
      <c r="L96" s="17" t="s">
        <v>676</v>
      </c>
      <c r="M96" s="17" t="s">
        <v>701</v>
      </c>
      <c r="N96" s="17" t="s">
        <v>702</v>
      </c>
      <c r="O96" s="17" t="s">
        <v>44</v>
      </c>
      <c r="P96" s="17" t="s">
        <v>703</v>
      </c>
      <c r="Q96" s="20"/>
      <c r="R96" s="21"/>
    </row>
    <row r="97">
      <c r="A97" s="22">
        <v>104.0</v>
      </c>
      <c r="B97" s="23">
        <v>11.0</v>
      </c>
      <c r="C97" s="25" t="s">
        <v>680</v>
      </c>
      <c r="D97" s="23" t="s">
        <v>27</v>
      </c>
      <c r="E97" s="25" t="s">
        <v>704</v>
      </c>
      <c r="F97" s="25" t="s">
        <v>705</v>
      </c>
      <c r="G97" s="25" t="s">
        <v>706</v>
      </c>
      <c r="H97" s="25" t="s">
        <v>31</v>
      </c>
      <c r="I97" s="25">
        <v>10.0</v>
      </c>
      <c r="J97" s="16"/>
      <c r="K97" s="17" t="s">
        <v>707</v>
      </c>
      <c r="L97" s="17" t="s">
        <v>708</v>
      </c>
      <c r="M97" s="17" t="s">
        <v>709</v>
      </c>
      <c r="N97" s="17" t="s">
        <v>710</v>
      </c>
      <c r="O97" s="17" t="s">
        <v>44</v>
      </c>
      <c r="P97" s="17" t="s">
        <v>711</v>
      </c>
      <c r="Q97" s="27"/>
      <c r="R97" s="21"/>
    </row>
    <row r="98">
      <c r="A98" s="22">
        <v>132.0</v>
      </c>
      <c r="B98" s="23">
        <v>11.0</v>
      </c>
      <c r="C98" s="24"/>
      <c r="D98" s="23" t="s">
        <v>27</v>
      </c>
      <c r="E98" s="25" t="s">
        <v>712</v>
      </c>
      <c r="F98" s="25" t="s">
        <v>713</v>
      </c>
      <c r="G98" s="25" t="s">
        <v>714</v>
      </c>
      <c r="H98" s="25" t="s">
        <v>31</v>
      </c>
      <c r="I98" s="25">
        <v>10.0</v>
      </c>
      <c r="J98" s="42"/>
      <c r="K98" s="17"/>
      <c r="L98" s="76" t="s">
        <v>715</v>
      </c>
      <c r="M98" s="17"/>
      <c r="N98" s="17"/>
      <c r="O98" s="36" t="s">
        <v>44</v>
      </c>
      <c r="P98" s="36" t="s">
        <v>716</v>
      </c>
      <c r="Q98" s="45"/>
      <c r="R98" s="21"/>
    </row>
    <row r="99">
      <c r="A99" s="11">
        <v>13.0</v>
      </c>
      <c r="B99" s="12">
        <v>12.0</v>
      </c>
      <c r="C99" s="13"/>
      <c r="D99" s="12" t="s">
        <v>18</v>
      </c>
      <c r="E99" s="14" t="s">
        <v>717</v>
      </c>
      <c r="F99" s="14" t="s">
        <v>718</v>
      </c>
      <c r="G99" s="15" t="s">
        <v>719</v>
      </c>
      <c r="H99" s="11">
        <v>4910.0</v>
      </c>
      <c r="I99" s="15">
        <v>5.0</v>
      </c>
      <c r="J99" s="31"/>
      <c r="K99" s="17" t="s">
        <v>720</v>
      </c>
      <c r="L99" s="17" t="s">
        <v>721</v>
      </c>
      <c r="M99" s="17" t="s">
        <v>722</v>
      </c>
      <c r="N99" s="17"/>
      <c r="O99" s="17" t="s">
        <v>44</v>
      </c>
      <c r="P99" s="17" t="s">
        <v>723</v>
      </c>
      <c r="Q99" s="20"/>
      <c r="R99" s="21"/>
    </row>
    <row r="100">
      <c r="A100" s="22">
        <v>41.0</v>
      </c>
      <c r="B100" s="23">
        <v>12.0</v>
      </c>
      <c r="C100" s="25" t="s">
        <v>724</v>
      </c>
      <c r="D100" s="23" t="s">
        <v>27</v>
      </c>
      <c r="E100" s="25" t="s">
        <v>725</v>
      </c>
      <c r="F100" s="25" t="s">
        <v>726</v>
      </c>
      <c r="G100" s="25" t="s">
        <v>727</v>
      </c>
      <c r="H100" s="25" t="s">
        <v>31</v>
      </c>
      <c r="I100" s="25">
        <v>10.0</v>
      </c>
      <c r="J100" s="31"/>
      <c r="K100" s="36" t="s">
        <v>728</v>
      </c>
      <c r="L100" s="17" t="s">
        <v>485</v>
      </c>
      <c r="M100" s="17" t="s">
        <v>729</v>
      </c>
      <c r="N100" s="17" t="s">
        <v>487</v>
      </c>
      <c r="O100" s="17" t="s">
        <v>44</v>
      </c>
      <c r="P100" s="17" t="s">
        <v>730</v>
      </c>
      <c r="Q100" s="27"/>
      <c r="R100" s="21"/>
    </row>
    <row r="101">
      <c r="A101" s="22">
        <v>50.0</v>
      </c>
      <c r="B101" s="23">
        <v>12.0</v>
      </c>
      <c r="C101" s="77" t="s">
        <v>731</v>
      </c>
      <c r="D101" s="23" t="s">
        <v>27</v>
      </c>
      <c r="E101" s="25" t="s">
        <v>732</v>
      </c>
      <c r="F101" s="25" t="s">
        <v>733</v>
      </c>
      <c r="G101" s="25" t="s">
        <v>734</v>
      </c>
      <c r="H101" s="25" t="s">
        <v>31</v>
      </c>
      <c r="I101" s="25">
        <v>10.0</v>
      </c>
      <c r="J101" s="42"/>
      <c r="K101" s="18" t="s">
        <v>735</v>
      </c>
      <c r="L101" s="17" t="s">
        <v>736</v>
      </c>
      <c r="M101" s="17" t="s">
        <v>737</v>
      </c>
      <c r="N101" s="17"/>
      <c r="O101" s="36" t="s">
        <v>44</v>
      </c>
      <c r="P101" s="17" t="s">
        <v>738</v>
      </c>
      <c r="Q101" s="20"/>
      <c r="R101" s="21"/>
    </row>
    <row r="102">
      <c r="A102" s="22">
        <v>54.0</v>
      </c>
      <c r="B102" s="28">
        <v>12.0</v>
      </c>
      <c r="C102" s="25" t="s">
        <v>739</v>
      </c>
      <c r="D102" s="23" t="s">
        <v>27</v>
      </c>
      <c r="E102" s="25" t="s">
        <v>740</v>
      </c>
      <c r="F102" s="25" t="s">
        <v>741</v>
      </c>
      <c r="G102" s="25" t="s">
        <v>742</v>
      </c>
      <c r="H102" s="25" t="s">
        <v>31</v>
      </c>
      <c r="I102" s="25">
        <v>10.0</v>
      </c>
      <c r="J102" s="31"/>
      <c r="K102" s="34" t="s">
        <v>743</v>
      </c>
      <c r="L102" s="34"/>
      <c r="M102" s="34" t="s">
        <v>744</v>
      </c>
      <c r="N102" s="17"/>
      <c r="O102" s="17" t="s">
        <v>745</v>
      </c>
      <c r="P102" s="17" t="s">
        <v>746</v>
      </c>
      <c r="Q102" s="20"/>
      <c r="R102" s="30" t="s">
        <v>47</v>
      </c>
    </row>
    <row r="103">
      <c r="A103" s="22">
        <v>82.0</v>
      </c>
      <c r="B103" s="23">
        <v>12.0</v>
      </c>
      <c r="C103" s="25" t="s">
        <v>731</v>
      </c>
      <c r="D103" s="23" t="s">
        <v>27</v>
      </c>
      <c r="E103" s="25" t="s">
        <v>747</v>
      </c>
      <c r="F103" s="25" t="s">
        <v>748</v>
      </c>
      <c r="G103" s="25" t="s">
        <v>749</v>
      </c>
      <c r="H103" s="25" t="s">
        <v>31</v>
      </c>
      <c r="I103" s="25">
        <v>10.0</v>
      </c>
      <c r="J103" s="16"/>
      <c r="K103" s="63"/>
      <c r="L103" s="17" t="s">
        <v>750</v>
      </c>
      <c r="M103" s="17"/>
      <c r="N103" s="17"/>
      <c r="O103" s="17"/>
      <c r="P103" s="17"/>
      <c r="Q103" s="20"/>
      <c r="R103" s="21"/>
    </row>
    <row r="104">
      <c r="A104" s="22">
        <v>70.0</v>
      </c>
      <c r="B104" s="23">
        <v>12.0</v>
      </c>
      <c r="C104" s="25" t="s">
        <v>724</v>
      </c>
      <c r="D104" s="23" t="s">
        <v>27</v>
      </c>
      <c r="E104" s="25" t="s">
        <v>751</v>
      </c>
      <c r="F104" s="25" t="s">
        <v>752</v>
      </c>
      <c r="G104" s="25" t="s">
        <v>753</v>
      </c>
      <c r="H104" s="25" t="s">
        <v>31</v>
      </c>
      <c r="I104" s="25">
        <v>10.0</v>
      </c>
      <c r="J104" s="61"/>
      <c r="K104" s="17" t="s">
        <v>754</v>
      </c>
      <c r="L104" s="17" t="s">
        <v>755</v>
      </c>
      <c r="M104" s="17" t="s">
        <v>756</v>
      </c>
      <c r="N104" s="17" t="s">
        <v>757</v>
      </c>
      <c r="O104" s="17" t="s">
        <v>109</v>
      </c>
      <c r="P104" s="17" t="s">
        <v>758</v>
      </c>
      <c r="Q104" s="20"/>
      <c r="R104" s="21"/>
    </row>
    <row r="105">
      <c r="A105" s="22">
        <v>87.0</v>
      </c>
      <c r="B105" s="23">
        <v>12.0</v>
      </c>
      <c r="C105" s="25" t="s">
        <v>731</v>
      </c>
      <c r="D105" s="23" t="s">
        <v>27</v>
      </c>
      <c r="E105" s="25" t="s">
        <v>759</v>
      </c>
      <c r="F105" s="25" t="s">
        <v>760</v>
      </c>
      <c r="G105" s="25" t="s">
        <v>761</v>
      </c>
      <c r="H105" s="25" t="s">
        <v>31</v>
      </c>
      <c r="I105" s="25">
        <v>10.0</v>
      </c>
      <c r="J105" s="78"/>
      <c r="K105" s="79" t="s">
        <v>762</v>
      </c>
      <c r="L105" s="17" t="s">
        <v>763</v>
      </c>
      <c r="M105" s="17" t="s">
        <v>764</v>
      </c>
      <c r="N105" s="17" t="s">
        <v>765</v>
      </c>
      <c r="O105" s="17" t="s">
        <v>78</v>
      </c>
      <c r="P105" s="17" t="s">
        <v>766</v>
      </c>
      <c r="Q105" s="20"/>
      <c r="R105" s="21"/>
    </row>
    <row r="106">
      <c r="A106" s="22">
        <v>128.0</v>
      </c>
      <c r="B106" s="28">
        <v>12.0</v>
      </c>
      <c r="C106" s="25" t="s">
        <v>739</v>
      </c>
      <c r="D106" s="23" t="s">
        <v>27</v>
      </c>
      <c r="E106" s="25" t="s">
        <v>767</v>
      </c>
      <c r="F106" s="25" t="s">
        <v>537</v>
      </c>
      <c r="G106" s="25" t="s">
        <v>768</v>
      </c>
      <c r="H106" s="25" t="s">
        <v>31</v>
      </c>
      <c r="I106" s="25">
        <v>10.0</v>
      </c>
      <c r="J106" s="42"/>
      <c r="K106" s="17" t="s">
        <v>769</v>
      </c>
      <c r="L106" s="17" t="s">
        <v>770</v>
      </c>
      <c r="M106" s="36" t="s">
        <v>771</v>
      </c>
      <c r="N106" s="17" t="s">
        <v>772</v>
      </c>
      <c r="O106" s="36" t="s">
        <v>773</v>
      </c>
      <c r="P106" s="36" t="s">
        <v>774</v>
      </c>
      <c r="Q106" s="60" t="s">
        <v>775</v>
      </c>
      <c r="R106" s="30" t="s">
        <v>47</v>
      </c>
    </row>
    <row r="107">
      <c r="A107" s="22">
        <v>147.0</v>
      </c>
      <c r="B107" s="23">
        <v>12.0</v>
      </c>
      <c r="C107" s="25" t="s">
        <v>724</v>
      </c>
      <c r="D107" s="23" t="s">
        <v>27</v>
      </c>
      <c r="E107" s="25" t="s">
        <v>776</v>
      </c>
      <c r="F107" s="25" t="s">
        <v>777</v>
      </c>
      <c r="G107" s="25" t="s">
        <v>778</v>
      </c>
      <c r="H107" s="25" t="s">
        <v>31</v>
      </c>
      <c r="I107" s="25">
        <v>10.0</v>
      </c>
      <c r="J107" s="42"/>
      <c r="K107" s="17" t="s">
        <v>779</v>
      </c>
      <c r="L107" s="17" t="s">
        <v>780</v>
      </c>
      <c r="M107" s="36" t="s">
        <v>781</v>
      </c>
      <c r="N107" s="17" t="s">
        <v>782</v>
      </c>
      <c r="O107" s="36" t="s">
        <v>44</v>
      </c>
      <c r="P107" s="36" t="s">
        <v>783</v>
      </c>
      <c r="Q107" s="45"/>
      <c r="R107" s="21"/>
    </row>
    <row r="108">
      <c r="A108" s="11">
        <v>14.0</v>
      </c>
      <c r="B108" s="12">
        <v>13.0</v>
      </c>
      <c r="C108" s="13"/>
      <c r="D108" s="12" t="s">
        <v>18</v>
      </c>
      <c r="E108" s="14" t="s">
        <v>784</v>
      </c>
      <c r="F108" s="14" t="s">
        <v>785</v>
      </c>
      <c r="G108" s="15" t="s">
        <v>786</v>
      </c>
      <c r="H108" s="11">
        <v>4910.0</v>
      </c>
      <c r="I108" s="15">
        <v>5.0</v>
      </c>
      <c r="J108" s="61"/>
      <c r="K108" s="17" t="s">
        <v>787</v>
      </c>
      <c r="L108" s="17"/>
      <c r="M108" s="17" t="s">
        <v>788</v>
      </c>
      <c r="N108" s="17"/>
      <c r="O108" s="80" t="s">
        <v>44</v>
      </c>
      <c r="P108" s="80" t="s">
        <v>789</v>
      </c>
      <c r="Q108" s="45"/>
      <c r="R108" s="21"/>
    </row>
    <row r="109">
      <c r="A109" s="11">
        <v>15.0</v>
      </c>
      <c r="B109" s="12">
        <v>13.0</v>
      </c>
      <c r="C109" s="13"/>
      <c r="D109" s="12" t="s">
        <v>18</v>
      </c>
      <c r="E109" s="14" t="s">
        <v>790</v>
      </c>
      <c r="F109" s="14" t="s">
        <v>168</v>
      </c>
      <c r="G109" s="15" t="s">
        <v>791</v>
      </c>
      <c r="H109" s="11">
        <v>4910.0</v>
      </c>
      <c r="I109" s="15">
        <v>8.0</v>
      </c>
      <c r="J109" s="61"/>
      <c r="K109" s="17" t="s">
        <v>792</v>
      </c>
      <c r="L109" s="17"/>
      <c r="M109" s="17" t="s">
        <v>793</v>
      </c>
      <c r="N109" s="17"/>
      <c r="O109" s="17" t="s">
        <v>44</v>
      </c>
      <c r="P109" s="17" t="s">
        <v>794</v>
      </c>
      <c r="Q109" s="20"/>
      <c r="R109" s="21"/>
    </row>
    <row r="110">
      <c r="A110" s="22">
        <v>40.0</v>
      </c>
      <c r="B110" s="23">
        <v>13.0</v>
      </c>
      <c r="C110" s="25" t="s">
        <v>795</v>
      </c>
      <c r="D110" s="23" t="s">
        <v>27</v>
      </c>
      <c r="E110" s="25" t="s">
        <v>796</v>
      </c>
      <c r="F110" s="25" t="s">
        <v>797</v>
      </c>
      <c r="G110" s="25" t="s">
        <v>798</v>
      </c>
      <c r="H110" s="25" t="s">
        <v>31</v>
      </c>
      <c r="I110" s="25">
        <v>10.0</v>
      </c>
      <c r="J110" s="16"/>
      <c r="K110" s="17" t="s">
        <v>799</v>
      </c>
      <c r="L110" s="17"/>
      <c r="M110" s="17" t="s">
        <v>800</v>
      </c>
      <c r="N110" s="17" t="s">
        <v>801</v>
      </c>
      <c r="O110" s="17" t="s">
        <v>78</v>
      </c>
      <c r="P110" s="17" t="s">
        <v>802</v>
      </c>
      <c r="Q110" s="20"/>
      <c r="R110" s="21"/>
    </row>
    <row r="111">
      <c r="A111" s="22">
        <v>58.0</v>
      </c>
      <c r="B111" s="23">
        <v>13.0</v>
      </c>
      <c r="C111" s="25" t="s">
        <v>795</v>
      </c>
      <c r="D111" s="23" t="s">
        <v>27</v>
      </c>
      <c r="E111" s="25" t="s">
        <v>803</v>
      </c>
      <c r="F111" s="25" t="s">
        <v>804</v>
      </c>
      <c r="G111" s="25" t="s">
        <v>805</v>
      </c>
      <c r="H111" s="25" t="s">
        <v>31</v>
      </c>
      <c r="I111" s="25">
        <v>10.0</v>
      </c>
      <c r="J111" s="31"/>
      <c r="K111" s="34" t="s">
        <v>806</v>
      </c>
      <c r="L111" s="17" t="s">
        <v>807</v>
      </c>
      <c r="M111" s="17" t="s">
        <v>808</v>
      </c>
      <c r="N111" s="17" t="s">
        <v>809</v>
      </c>
      <c r="O111" s="17" t="s">
        <v>44</v>
      </c>
      <c r="P111" s="17" t="s">
        <v>810</v>
      </c>
      <c r="Q111" s="20"/>
      <c r="R111" s="21"/>
    </row>
    <row r="112">
      <c r="A112" s="22">
        <v>69.0</v>
      </c>
      <c r="B112" s="23">
        <v>13.0</v>
      </c>
      <c r="C112" s="24"/>
      <c r="D112" s="23" t="s">
        <v>27</v>
      </c>
      <c r="E112" s="25" t="s">
        <v>811</v>
      </c>
      <c r="F112" s="25" t="s">
        <v>812</v>
      </c>
      <c r="G112" s="25" t="s">
        <v>813</v>
      </c>
      <c r="H112" s="25" t="s">
        <v>31</v>
      </c>
      <c r="I112" s="25">
        <v>10.0</v>
      </c>
      <c r="J112" s="16"/>
      <c r="K112" s="17" t="s">
        <v>814</v>
      </c>
      <c r="L112" s="17" t="s">
        <v>815</v>
      </c>
      <c r="M112" s="17" t="s">
        <v>816</v>
      </c>
      <c r="N112" s="17" t="s">
        <v>817</v>
      </c>
      <c r="O112" s="17" t="s">
        <v>109</v>
      </c>
      <c r="P112" s="17" t="s">
        <v>818</v>
      </c>
      <c r="Q112" s="81"/>
      <c r="R112" s="21"/>
    </row>
    <row r="113">
      <c r="A113" s="22">
        <v>100.0</v>
      </c>
      <c r="B113" s="28">
        <v>13.0</v>
      </c>
      <c r="C113" s="24"/>
      <c r="D113" s="23" t="s">
        <v>27</v>
      </c>
      <c r="E113" s="25" t="s">
        <v>819</v>
      </c>
      <c r="F113" s="25" t="s">
        <v>820</v>
      </c>
      <c r="G113" s="25" t="s">
        <v>821</v>
      </c>
      <c r="H113" s="25" t="s">
        <v>31</v>
      </c>
      <c r="I113" s="25">
        <v>10.0</v>
      </c>
      <c r="J113" s="31"/>
      <c r="K113" s="17" t="s">
        <v>822</v>
      </c>
      <c r="L113" s="17" t="s">
        <v>823</v>
      </c>
      <c r="M113" s="17" t="s">
        <v>824</v>
      </c>
      <c r="N113" s="17" t="s">
        <v>825</v>
      </c>
      <c r="O113" s="17" t="s">
        <v>78</v>
      </c>
      <c r="P113" s="17" t="s">
        <v>826</v>
      </c>
      <c r="Q113" s="20"/>
      <c r="R113" s="30" t="s">
        <v>47</v>
      </c>
    </row>
    <row r="114">
      <c r="A114" s="22">
        <v>109.0</v>
      </c>
      <c r="B114" s="38" t="s">
        <v>80</v>
      </c>
      <c r="C114" s="24"/>
      <c r="D114" s="23" t="s">
        <v>27</v>
      </c>
      <c r="E114" s="25" t="s">
        <v>827</v>
      </c>
      <c r="F114" s="25"/>
      <c r="G114" s="25"/>
      <c r="H114" s="25" t="s">
        <v>31</v>
      </c>
      <c r="I114" s="25">
        <v>10.0</v>
      </c>
      <c r="J114" s="31"/>
      <c r="K114" s="17" t="s">
        <v>828</v>
      </c>
      <c r="L114" s="17" t="s">
        <v>829</v>
      </c>
      <c r="M114" s="17" t="s">
        <v>830</v>
      </c>
      <c r="N114" s="17" t="s">
        <v>831</v>
      </c>
      <c r="O114" s="17" t="s">
        <v>832</v>
      </c>
      <c r="P114" s="17"/>
      <c r="Q114" s="27"/>
      <c r="R114" s="30" t="s">
        <v>47</v>
      </c>
    </row>
    <row r="115">
      <c r="A115" s="22">
        <v>119.0</v>
      </c>
      <c r="B115" s="28">
        <v>13.0</v>
      </c>
      <c r="C115" s="24"/>
      <c r="D115" s="23" t="s">
        <v>27</v>
      </c>
      <c r="E115" s="25" t="s">
        <v>833</v>
      </c>
      <c r="F115" s="25" t="s">
        <v>834</v>
      </c>
      <c r="G115" s="25" t="s">
        <v>835</v>
      </c>
      <c r="H115" s="25" t="s">
        <v>31</v>
      </c>
      <c r="I115" s="25">
        <v>10.0</v>
      </c>
      <c r="J115" s="31"/>
      <c r="K115" s="17" t="s">
        <v>836</v>
      </c>
      <c r="L115" s="17" t="s">
        <v>837</v>
      </c>
      <c r="M115" s="17" t="s">
        <v>838</v>
      </c>
      <c r="N115" s="17" t="s">
        <v>839</v>
      </c>
      <c r="O115" s="17" t="s">
        <v>44</v>
      </c>
      <c r="P115" s="17" t="s">
        <v>840</v>
      </c>
      <c r="Q115" s="27">
        <v>13.0</v>
      </c>
      <c r="R115" s="30" t="s">
        <v>47</v>
      </c>
      <c r="S115" s="82"/>
      <c r="T115" s="82"/>
      <c r="U115" s="82"/>
      <c r="V115" s="82"/>
      <c r="W115" s="82"/>
      <c r="X115" s="82"/>
      <c r="Y115" s="82"/>
      <c r="Z115" s="82"/>
      <c r="AA115" s="82"/>
      <c r="AB115" s="82"/>
      <c r="AC115" s="82"/>
      <c r="AD115" s="82"/>
      <c r="AE115" s="82"/>
      <c r="AF115" s="82"/>
      <c r="AG115" s="82"/>
    </row>
    <row r="116">
      <c r="A116" s="22">
        <v>136.0</v>
      </c>
      <c r="B116" s="23">
        <v>13.0</v>
      </c>
      <c r="C116" s="25" t="s">
        <v>795</v>
      </c>
      <c r="D116" s="23" t="s">
        <v>27</v>
      </c>
      <c r="E116" s="25" t="s">
        <v>841</v>
      </c>
      <c r="F116" s="25" t="s">
        <v>842</v>
      </c>
      <c r="G116" s="25" t="s">
        <v>843</v>
      </c>
      <c r="H116" s="25" t="s">
        <v>31</v>
      </c>
      <c r="I116" s="25">
        <v>10.0</v>
      </c>
      <c r="J116" s="31"/>
      <c r="K116" s="36" t="s">
        <v>844</v>
      </c>
      <c r="L116" s="36" t="s">
        <v>845</v>
      </c>
      <c r="M116" s="17" t="s">
        <v>846</v>
      </c>
      <c r="N116" s="17" t="s">
        <v>847</v>
      </c>
      <c r="O116" s="17" t="s">
        <v>44</v>
      </c>
      <c r="P116" s="17" t="s">
        <v>848</v>
      </c>
      <c r="Q116" s="20"/>
      <c r="R116" s="21"/>
    </row>
    <row r="117">
      <c r="A117" s="11">
        <v>16.0</v>
      </c>
      <c r="B117" s="12">
        <v>14.0</v>
      </c>
      <c r="C117" s="13"/>
      <c r="D117" s="12" t="s">
        <v>18</v>
      </c>
      <c r="E117" s="14" t="s">
        <v>849</v>
      </c>
      <c r="F117" s="14" t="s">
        <v>850</v>
      </c>
      <c r="G117" s="15" t="s">
        <v>851</v>
      </c>
      <c r="H117" s="11">
        <v>4910.0</v>
      </c>
      <c r="I117" s="15">
        <v>8.0</v>
      </c>
      <c r="J117" s="42"/>
      <c r="K117" s="17" t="s">
        <v>852</v>
      </c>
      <c r="L117" s="17" t="s">
        <v>18</v>
      </c>
      <c r="M117" s="17" t="s">
        <v>853</v>
      </c>
      <c r="N117" s="17" t="s">
        <v>854</v>
      </c>
      <c r="O117" s="17" t="s">
        <v>25</v>
      </c>
      <c r="P117" s="17" t="s">
        <v>855</v>
      </c>
      <c r="Q117" s="20"/>
      <c r="R117" s="21"/>
    </row>
    <row r="118">
      <c r="A118" s="22">
        <v>51.0</v>
      </c>
      <c r="B118" s="23">
        <v>14.0</v>
      </c>
      <c r="C118" s="24"/>
      <c r="D118" s="23" t="s">
        <v>27</v>
      </c>
      <c r="E118" s="25" t="s">
        <v>856</v>
      </c>
      <c r="F118" s="25" t="s">
        <v>857</v>
      </c>
      <c r="G118" s="25" t="s">
        <v>858</v>
      </c>
      <c r="H118" s="25" t="s">
        <v>31</v>
      </c>
      <c r="I118" s="25">
        <v>10.0</v>
      </c>
      <c r="J118" s="16"/>
      <c r="K118" s="17" t="s">
        <v>859</v>
      </c>
      <c r="L118" s="17" t="s">
        <v>860</v>
      </c>
      <c r="M118" s="17" t="s">
        <v>861</v>
      </c>
      <c r="N118" s="17" t="s">
        <v>862</v>
      </c>
      <c r="O118" s="17" t="s">
        <v>44</v>
      </c>
      <c r="P118" s="83" t="s">
        <v>863</v>
      </c>
      <c r="Q118" s="84"/>
      <c r="R118" s="21"/>
    </row>
    <row r="119">
      <c r="A119" s="22">
        <v>71.0</v>
      </c>
      <c r="B119" s="23">
        <v>14.0</v>
      </c>
      <c r="C119" s="25" t="s">
        <v>864</v>
      </c>
      <c r="D119" s="23" t="s">
        <v>27</v>
      </c>
      <c r="E119" s="25" t="s">
        <v>865</v>
      </c>
      <c r="F119" s="25" t="s">
        <v>866</v>
      </c>
      <c r="G119" s="25" t="s">
        <v>867</v>
      </c>
      <c r="H119" s="25" t="s">
        <v>31</v>
      </c>
      <c r="I119" s="25">
        <v>10.0</v>
      </c>
      <c r="J119" s="42"/>
      <c r="K119" s="17" t="s">
        <v>868</v>
      </c>
      <c r="L119" s="17" t="s">
        <v>869</v>
      </c>
      <c r="M119" s="17" t="s">
        <v>870</v>
      </c>
      <c r="N119" s="17" t="s">
        <v>871</v>
      </c>
      <c r="O119" s="17" t="s">
        <v>109</v>
      </c>
      <c r="P119" s="17" t="s">
        <v>872</v>
      </c>
      <c r="Q119" s="20"/>
      <c r="R119" s="21"/>
    </row>
    <row r="120">
      <c r="A120" s="22">
        <v>91.0</v>
      </c>
      <c r="B120" s="23">
        <v>14.0</v>
      </c>
      <c r="C120" s="24"/>
      <c r="D120" s="23" t="s">
        <v>27</v>
      </c>
      <c r="E120" s="25" t="s">
        <v>873</v>
      </c>
      <c r="F120" s="25" t="s">
        <v>874</v>
      </c>
      <c r="G120" s="25" t="s">
        <v>875</v>
      </c>
      <c r="H120" s="25" t="s">
        <v>31</v>
      </c>
      <c r="I120" s="25">
        <v>10.0</v>
      </c>
      <c r="J120" s="16"/>
      <c r="K120" s="17" t="s">
        <v>876</v>
      </c>
      <c r="L120" s="17" t="s">
        <v>877</v>
      </c>
      <c r="M120" s="17" t="s">
        <v>878</v>
      </c>
      <c r="N120" s="17" t="s">
        <v>879</v>
      </c>
      <c r="O120" s="17" t="s">
        <v>880</v>
      </c>
      <c r="P120" s="33"/>
      <c r="Q120" s="27"/>
      <c r="R120" s="21"/>
    </row>
    <row r="121">
      <c r="A121" s="22">
        <v>106.0</v>
      </c>
      <c r="B121" s="23">
        <v>14.0</v>
      </c>
      <c r="C121" s="24"/>
      <c r="D121" s="23" t="s">
        <v>27</v>
      </c>
      <c r="E121" s="25" t="s">
        <v>881</v>
      </c>
      <c r="F121" s="25" t="s">
        <v>882</v>
      </c>
      <c r="G121" s="25" t="s">
        <v>883</v>
      </c>
      <c r="H121" s="25" t="s">
        <v>31</v>
      </c>
      <c r="I121" s="25">
        <v>10.0</v>
      </c>
      <c r="J121" s="42"/>
      <c r="K121" s="17" t="s">
        <v>884</v>
      </c>
      <c r="L121" s="17" t="s">
        <v>885</v>
      </c>
      <c r="M121" s="17" t="s">
        <v>886</v>
      </c>
      <c r="N121" s="17"/>
      <c r="O121" s="17" t="s">
        <v>78</v>
      </c>
      <c r="P121" s="17" t="s">
        <v>887</v>
      </c>
      <c r="Q121" s="20"/>
      <c r="R121" s="21"/>
    </row>
    <row r="122">
      <c r="A122" s="22">
        <v>108.0</v>
      </c>
      <c r="B122" s="23">
        <v>14.0</v>
      </c>
      <c r="C122" s="25" t="s">
        <v>864</v>
      </c>
      <c r="D122" s="23" t="s">
        <v>27</v>
      </c>
      <c r="E122" s="25" t="s">
        <v>888</v>
      </c>
      <c r="F122" s="25" t="s">
        <v>889</v>
      </c>
      <c r="G122" s="25" t="s">
        <v>890</v>
      </c>
      <c r="H122" s="25" t="s">
        <v>31</v>
      </c>
      <c r="I122" s="25">
        <v>10.0</v>
      </c>
      <c r="J122" s="61"/>
      <c r="K122" s="17" t="s">
        <v>868</v>
      </c>
      <c r="L122" s="17" t="s">
        <v>869</v>
      </c>
      <c r="M122" s="17" t="s">
        <v>891</v>
      </c>
      <c r="N122" s="17" t="s">
        <v>892</v>
      </c>
      <c r="O122" s="17" t="s">
        <v>78</v>
      </c>
      <c r="P122" s="17" t="s">
        <v>893</v>
      </c>
      <c r="Q122" s="27"/>
      <c r="R122" s="21"/>
    </row>
    <row r="123">
      <c r="A123" s="22">
        <v>116.0</v>
      </c>
      <c r="B123" s="28">
        <v>14.0</v>
      </c>
      <c r="C123" s="24"/>
      <c r="D123" s="23" t="s">
        <v>27</v>
      </c>
      <c r="E123" s="25" t="s">
        <v>894</v>
      </c>
      <c r="F123" s="25" t="s">
        <v>895</v>
      </c>
      <c r="G123" s="25" t="s">
        <v>896</v>
      </c>
      <c r="H123" s="25" t="s">
        <v>31</v>
      </c>
      <c r="I123" s="25">
        <v>10.0</v>
      </c>
      <c r="J123" s="42"/>
      <c r="K123" s="17" t="s">
        <v>897</v>
      </c>
      <c r="L123" s="17" t="s">
        <v>898</v>
      </c>
      <c r="M123" s="36" t="s">
        <v>899</v>
      </c>
      <c r="N123" s="17" t="s">
        <v>900</v>
      </c>
      <c r="O123" s="17" t="s">
        <v>44</v>
      </c>
      <c r="P123" s="17" t="s">
        <v>901</v>
      </c>
      <c r="Q123" s="27">
        <v>14.0</v>
      </c>
      <c r="R123" s="30" t="s">
        <v>47</v>
      </c>
    </row>
    <row r="124">
      <c r="A124" s="22">
        <v>129.0</v>
      </c>
      <c r="B124" s="85">
        <v>14.0</v>
      </c>
      <c r="C124" s="59"/>
      <c r="D124" s="23" t="s">
        <v>27</v>
      </c>
      <c r="E124" s="25" t="s">
        <v>902</v>
      </c>
      <c r="F124" s="25" t="s">
        <v>903</v>
      </c>
      <c r="G124" s="25" t="s">
        <v>904</v>
      </c>
      <c r="H124" s="25" t="s">
        <v>31</v>
      </c>
      <c r="I124" s="25">
        <v>10.0</v>
      </c>
      <c r="J124" s="42"/>
      <c r="K124" s="17" t="s">
        <v>905</v>
      </c>
      <c r="L124" s="17" t="s">
        <v>906</v>
      </c>
      <c r="M124" s="17" t="s">
        <v>907</v>
      </c>
      <c r="N124" s="17" t="s">
        <v>908</v>
      </c>
      <c r="O124" s="17" t="s">
        <v>44</v>
      </c>
      <c r="P124" s="17" t="s">
        <v>909</v>
      </c>
      <c r="Q124" s="45"/>
      <c r="R124" s="21"/>
    </row>
    <row r="125">
      <c r="A125" s="22">
        <v>138.0</v>
      </c>
      <c r="B125" s="85">
        <v>14.0</v>
      </c>
      <c r="C125" s="59"/>
      <c r="D125" s="23" t="s">
        <v>27</v>
      </c>
      <c r="E125" s="25" t="s">
        <v>910</v>
      </c>
      <c r="F125" s="25" t="s">
        <v>911</v>
      </c>
      <c r="G125" s="25" t="s">
        <v>912</v>
      </c>
      <c r="H125" s="25" t="s">
        <v>31</v>
      </c>
      <c r="I125" s="25">
        <v>10.0</v>
      </c>
      <c r="J125" s="42"/>
      <c r="K125" s="17" t="s">
        <v>913</v>
      </c>
      <c r="L125" s="17" t="s">
        <v>18</v>
      </c>
      <c r="M125" s="36" t="s">
        <v>914</v>
      </c>
      <c r="N125" s="17" t="s">
        <v>915</v>
      </c>
      <c r="O125" s="36" t="s">
        <v>916</v>
      </c>
      <c r="P125" s="36" t="s">
        <v>917</v>
      </c>
      <c r="Q125" s="45"/>
      <c r="R125" s="21"/>
    </row>
    <row r="126">
      <c r="A126" s="11">
        <v>17.0</v>
      </c>
      <c r="B126" s="86">
        <v>15.0</v>
      </c>
      <c r="C126" s="13"/>
      <c r="D126" s="12" t="s">
        <v>18</v>
      </c>
      <c r="E126" s="14" t="s">
        <v>918</v>
      </c>
      <c r="F126" s="14" t="s">
        <v>919</v>
      </c>
      <c r="G126" s="15" t="s">
        <v>920</v>
      </c>
      <c r="H126" s="11">
        <v>4910.0</v>
      </c>
      <c r="I126" s="70">
        <v>45054.0</v>
      </c>
      <c r="J126" s="31"/>
      <c r="K126" s="17" t="s">
        <v>921</v>
      </c>
      <c r="L126" s="87"/>
      <c r="M126" s="17" t="s">
        <v>922</v>
      </c>
      <c r="N126" s="17" t="s">
        <v>923</v>
      </c>
      <c r="O126" s="17" t="s">
        <v>44</v>
      </c>
      <c r="P126" s="17" t="s">
        <v>924</v>
      </c>
      <c r="Q126" s="84"/>
      <c r="R126" s="21"/>
    </row>
    <row r="127">
      <c r="A127" s="11">
        <v>18.0</v>
      </c>
      <c r="B127" s="86">
        <v>15.0</v>
      </c>
      <c r="C127" s="13"/>
      <c r="D127" s="12" t="s">
        <v>18</v>
      </c>
      <c r="E127" s="14" t="s">
        <v>925</v>
      </c>
      <c r="F127" s="14" t="s">
        <v>926</v>
      </c>
      <c r="G127" s="15" t="s">
        <v>927</v>
      </c>
      <c r="H127" s="11">
        <v>4910.0</v>
      </c>
      <c r="I127" s="15">
        <v>5.0</v>
      </c>
      <c r="J127" s="16"/>
      <c r="K127" s="17" t="s">
        <v>928</v>
      </c>
      <c r="L127" s="17"/>
      <c r="M127" s="17" t="s">
        <v>929</v>
      </c>
      <c r="N127" s="17" t="s">
        <v>930</v>
      </c>
      <c r="O127" s="17" t="s">
        <v>25</v>
      </c>
      <c r="P127" s="17" t="s">
        <v>931</v>
      </c>
      <c r="Q127" s="20"/>
      <c r="R127" s="21"/>
    </row>
    <row r="128">
      <c r="A128" s="22">
        <v>44.0</v>
      </c>
      <c r="B128" s="88" t="s">
        <v>80</v>
      </c>
      <c r="C128" s="24"/>
      <c r="D128" s="23" t="s">
        <v>27</v>
      </c>
      <c r="E128" s="25" t="s">
        <v>932</v>
      </c>
      <c r="F128" s="25"/>
      <c r="G128" s="25"/>
      <c r="H128" s="25" t="s">
        <v>31</v>
      </c>
      <c r="I128" s="25">
        <v>10.0</v>
      </c>
      <c r="J128" s="31"/>
      <c r="K128" s="34" t="s">
        <v>933</v>
      </c>
      <c r="L128" s="17" t="s">
        <v>934</v>
      </c>
      <c r="M128" s="63" t="s">
        <v>935</v>
      </c>
      <c r="N128" s="17" t="s">
        <v>936</v>
      </c>
      <c r="O128" s="17" t="s">
        <v>44</v>
      </c>
      <c r="P128" s="17"/>
      <c r="Q128" s="20"/>
      <c r="R128" s="30" t="s">
        <v>47</v>
      </c>
    </row>
    <row r="129">
      <c r="A129" s="22">
        <v>48.0</v>
      </c>
      <c r="B129" s="85">
        <v>15.0</v>
      </c>
      <c r="C129" s="25" t="s">
        <v>937</v>
      </c>
      <c r="D129" s="23" t="s">
        <v>27</v>
      </c>
      <c r="E129" s="25" t="s">
        <v>938</v>
      </c>
      <c r="F129" s="25" t="s">
        <v>140</v>
      </c>
      <c r="G129" s="25" t="s">
        <v>939</v>
      </c>
      <c r="H129" s="25" t="s">
        <v>31</v>
      </c>
      <c r="I129" s="25">
        <v>10.0</v>
      </c>
      <c r="J129" s="42"/>
      <c r="K129" s="17" t="s">
        <v>940</v>
      </c>
      <c r="L129" s="17" t="s">
        <v>941</v>
      </c>
      <c r="M129" s="36" t="s">
        <v>942</v>
      </c>
      <c r="N129" s="17" t="s">
        <v>943</v>
      </c>
      <c r="O129" s="36" t="s">
        <v>44</v>
      </c>
      <c r="P129" s="36" t="s">
        <v>944</v>
      </c>
      <c r="Q129" s="20"/>
      <c r="R129" s="21"/>
    </row>
    <row r="130">
      <c r="A130" s="22">
        <v>86.0</v>
      </c>
      <c r="B130" s="85">
        <v>15.0</v>
      </c>
      <c r="C130" s="25" t="s">
        <v>937</v>
      </c>
      <c r="D130" s="23" t="s">
        <v>27</v>
      </c>
      <c r="E130" s="25" t="s">
        <v>945</v>
      </c>
      <c r="F130" s="25" t="s">
        <v>946</v>
      </c>
      <c r="G130" s="25" t="s">
        <v>947</v>
      </c>
      <c r="H130" s="25" t="s">
        <v>31</v>
      </c>
      <c r="I130" s="25">
        <v>10.0</v>
      </c>
      <c r="J130" s="16"/>
      <c r="K130" s="34" t="s">
        <v>948</v>
      </c>
      <c r="L130" s="17" t="s">
        <v>949</v>
      </c>
      <c r="M130" s="17" t="s">
        <v>950</v>
      </c>
      <c r="N130" s="17" t="s">
        <v>943</v>
      </c>
      <c r="O130" s="17" t="s">
        <v>44</v>
      </c>
      <c r="P130" s="17"/>
      <c r="Q130" s="20"/>
      <c r="R130" s="21"/>
      <c r="S130" s="89"/>
      <c r="T130" s="89"/>
      <c r="U130" s="89"/>
      <c r="V130" s="89"/>
      <c r="W130" s="89"/>
      <c r="X130" s="89"/>
      <c r="Y130" s="89"/>
      <c r="Z130" s="89"/>
      <c r="AA130" s="89"/>
      <c r="AB130" s="89"/>
      <c r="AC130" s="89"/>
      <c r="AD130" s="89"/>
      <c r="AE130" s="89"/>
      <c r="AF130" s="89"/>
      <c r="AG130" s="89"/>
    </row>
    <row r="131">
      <c r="A131" s="22">
        <v>105.0</v>
      </c>
      <c r="B131" s="85">
        <v>15.0</v>
      </c>
      <c r="C131" s="25" t="s">
        <v>937</v>
      </c>
      <c r="D131" s="23" t="s">
        <v>27</v>
      </c>
      <c r="E131" s="25" t="s">
        <v>951</v>
      </c>
      <c r="F131" s="25" t="s">
        <v>882</v>
      </c>
      <c r="G131" s="25" t="s">
        <v>952</v>
      </c>
      <c r="H131" s="25" t="s">
        <v>31</v>
      </c>
      <c r="I131" s="25">
        <v>10.0</v>
      </c>
      <c r="J131" s="42"/>
      <c r="K131" s="17" t="s">
        <v>953</v>
      </c>
      <c r="L131" s="17" t="s">
        <v>941</v>
      </c>
      <c r="M131" s="36" t="s">
        <v>954</v>
      </c>
      <c r="N131" s="17" t="s">
        <v>955</v>
      </c>
      <c r="O131" s="36" t="s">
        <v>44</v>
      </c>
      <c r="P131" s="36" t="s">
        <v>956</v>
      </c>
      <c r="Q131" s="20"/>
      <c r="R131" s="21"/>
    </row>
    <row r="132">
      <c r="A132" s="22">
        <v>118.0</v>
      </c>
      <c r="B132" s="90">
        <v>15.0</v>
      </c>
      <c r="C132" s="24"/>
      <c r="D132" s="23" t="s">
        <v>27</v>
      </c>
      <c r="E132" s="25" t="s">
        <v>957</v>
      </c>
      <c r="F132" s="25" t="s">
        <v>713</v>
      </c>
      <c r="G132" s="25" t="s">
        <v>958</v>
      </c>
      <c r="H132" s="25" t="s">
        <v>31</v>
      </c>
      <c r="I132" s="25">
        <v>10.0</v>
      </c>
      <c r="J132" s="42"/>
      <c r="K132" s="17" t="s">
        <v>959</v>
      </c>
      <c r="L132" s="91"/>
      <c r="M132" s="17" t="s">
        <v>960</v>
      </c>
      <c r="N132" s="36" t="s">
        <v>961</v>
      </c>
      <c r="O132" s="17" t="s">
        <v>44</v>
      </c>
      <c r="P132" s="17" t="s">
        <v>962</v>
      </c>
      <c r="Q132" s="27">
        <v>15.0</v>
      </c>
      <c r="R132" s="30" t="s">
        <v>47</v>
      </c>
    </row>
    <row r="133">
      <c r="A133" s="22">
        <v>133.0</v>
      </c>
      <c r="B133" s="85">
        <v>15.0</v>
      </c>
      <c r="C133" s="25" t="s">
        <v>937</v>
      </c>
      <c r="D133" s="23" t="s">
        <v>27</v>
      </c>
      <c r="E133" s="25" t="s">
        <v>963</v>
      </c>
      <c r="F133" s="25" t="s">
        <v>964</v>
      </c>
      <c r="G133" s="25" t="s">
        <v>965</v>
      </c>
      <c r="H133" s="25" t="s">
        <v>31</v>
      </c>
      <c r="I133" s="25">
        <v>10.0</v>
      </c>
      <c r="J133" s="42"/>
      <c r="K133" s="80" t="s">
        <v>966</v>
      </c>
      <c r="L133" s="17" t="s">
        <v>967</v>
      </c>
      <c r="M133" s="17" t="s">
        <v>968</v>
      </c>
      <c r="N133" s="17" t="s">
        <v>969</v>
      </c>
      <c r="O133" s="17" t="s">
        <v>44</v>
      </c>
      <c r="P133" s="17"/>
      <c r="Q133" s="45"/>
      <c r="R133" s="21"/>
      <c r="S133" s="92"/>
      <c r="T133" s="92"/>
      <c r="U133" s="92"/>
      <c r="V133" s="92"/>
      <c r="W133" s="92"/>
      <c r="X133" s="92"/>
      <c r="Y133" s="92"/>
      <c r="Z133" s="92"/>
      <c r="AA133" s="92"/>
      <c r="AB133" s="92"/>
      <c r="AC133" s="92"/>
      <c r="AD133" s="92"/>
      <c r="AE133" s="92"/>
      <c r="AF133" s="92"/>
      <c r="AG133" s="92"/>
    </row>
    <row r="134">
      <c r="A134" s="22">
        <v>145.0</v>
      </c>
      <c r="B134" s="85">
        <v>15.0</v>
      </c>
      <c r="C134" s="25" t="s">
        <v>937</v>
      </c>
      <c r="D134" s="23" t="s">
        <v>27</v>
      </c>
      <c r="E134" s="25" t="s">
        <v>970</v>
      </c>
      <c r="F134" s="25" t="s">
        <v>63</v>
      </c>
      <c r="G134" s="25" t="s">
        <v>971</v>
      </c>
      <c r="H134" s="25" t="s">
        <v>31</v>
      </c>
      <c r="I134" s="25">
        <v>10.0</v>
      </c>
      <c r="J134" s="42"/>
      <c r="K134" s="17" t="s">
        <v>972</v>
      </c>
      <c r="L134" s="17" t="s">
        <v>949</v>
      </c>
      <c r="M134" s="36" t="s">
        <v>973</v>
      </c>
      <c r="N134" s="17" t="s">
        <v>974</v>
      </c>
      <c r="O134" s="36" t="s">
        <v>44</v>
      </c>
      <c r="P134" s="44"/>
      <c r="Q134" s="45"/>
      <c r="R134" s="21"/>
      <c r="S134" s="92"/>
      <c r="T134" s="92"/>
      <c r="U134" s="92"/>
      <c r="V134" s="92"/>
      <c r="W134" s="92"/>
      <c r="X134" s="92"/>
      <c r="Y134" s="92"/>
      <c r="Z134" s="92"/>
      <c r="AA134" s="92"/>
      <c r="AB134" s="92"/>
      <c r="AC134" s="92"/>
      <c r="AD134" s="92"/>
      <c r="AE134" s="92"/>
      <c r="AF134" s="92"/>
      <c r="AG134" s="92"/>
    </row>
    <row r="135">
      <c r="A135" s="11">
        <v>19.0</v>
      </c>
      <c r="B135" s="86">
        <v>16.0</v>
      </c>
      <c r="C135" s="13"/>
      <c r="D135" s="12" t="s">
        <v>18</v>
      </c>
      <c r="E135" s="14" t="s">
        <v>975</v>
      </c>
      <c r="F135" s="14" t="s">
        <v>537</v>
      </c>
      <c r="G135" s="15" t="s">
        <v>976</v>
      </c>
      <c r="H135" s="11">
        <v>4910.0</v>
      </c>
      <c r="I135" s="70">
        <v>45054.0</v>
      </c>
      <c r="J135" s="31"/>
      <c r="K135" s="17" t="s">
        <v>977</v>
      </c>
      <c r="L135" s="17"/>
      <c r="M135" s="17"/>
      <c r="N135" s="17"/>
      <c r="O135" s="17" t="s">
        <v>333</v>
      </c>
      <c r="P135" s="17" t="s">
        <v>978</v>
      </c>
      <c r="Q135" s="20"/>
      <c r="R135" s="21"/>
    </row>
    <row r="136">
      <c r="A136" s="22">
        <v>56.0</v>
      </c>
      <c r="B136" s="85">
        <v>16.0</v>
      </c>
      <c r="C136" s="25" t="s">
        <v>979</v>
      </c>
      <c r="D136" s="23" t="s">
        <v>27</v>
      </c>
      <c r="E136" s="25" t="s">
        <v>980</v>
      </c>
      <c r="F136" s="25" t="s">
        <v>152</v>
      </c>
      <c r="G136" s="25" t="s">
        <v>981</v>
      </c>
      <c r="H136" s="25" t="s">
        <v>31</v>
      </c>
      <c r="I136" s="25">
        <v>10.0</v>
      </c>
      <c r="J136" s="16"/>
      <c r="K136" s="17" t="s">
        <v>982</v>
      </c>
      <c r="L136" s="17" t="s">
        <v>763</v>
      </c>
      <c r="M136" s="17" t="s">
        <v>983</v>
      </c>
      <c r="N136" s="17" t="s">
        <v>984</v>
      </c>
      <c r="O136" s="17" t="s">
        <v>985</v>
      </c>
      <c r="P136" s="93"/>
      <c r="Q136" s="20"/>
      <c r="R136" s="21"/>
    </row>
    <row r="137">
      <c r="A137" s="22">
        <v>92.0</v>
      </c>
      <c r="B137" s="85">
        <v>16.0</v>
      </c>
      <c r="C137" s="24"/>
      <c r="D137" s="23" t="s">
        <v>27</v>
      </c>
      <c r="E137" s="25" t="s">
        <v>986</v>
      </c>
      <c r="F137" s="25" t="s">
        <v>987</v>
      </c>
      <c r="G137" s="25" t="s">
        <v>988</v>
      </c>
      <c r="H137" s="25" t="s">
        <v>31</v>
      </c>
      <c r="I137" s="25">
        <v>10.0</v>
      </c>
      <c r="J137" s="31"/>
      <c r="K137" s="17" t="s">
        <v>989</v>
      </c>
      <c r="L137" s="17" t="s">
        <v>990</v>
      </c>
      <c r="M137" s="17" t="s">
        <v>991</v>
      </c>
      <c r="N137" s="17" t="s">
        <v>992</v>
      </c>
      <c r="O137" s="17" t="s">
        <v>78</v>
      </c>
      <c r="P137" s="17" t="s">
        <v>993</v>
      </c>
      <c r="Q137" s="20"/>
      <c r="R137" s="21"/>
    </row>
    <row r="138">
      <c r="A138" s="22">
        <v>97.0</v>
      </c>
      <c r="B138" s="85">
        <v>16.0</v>
      </c>
      <c r="C138" s="25" t="s">
        <v>994</v>
      </c>
      <c r="D138" s="23" t="s">
        <v>27</v>
      </c>
      <c r="E138" s="25" t="s">
        <v>995</v>
      </c>
      <c r="F138" s="25" t="s">
        <v>996</v>
      </c>
      <c r="G138" s="25" t="s">
        <v>997</v>
      </c>
      <c r="H138" s="25" t="s">
        <v>31</v>
      </c>
      <c r="I138" s="25">
        <v>10.0</v>
      </c>
      <c r="J138" s="31"/>
      <c r="K138" s="17"/>
      <c r="L138" s="94" t="s">
        <v>998</v>
      </c>
      <c r="M138" s="94" t="s">
        <v>999</v>
      </c>
      <c r="N138" s="17"/>
      <c r="O138" s="17" t="s">
        <v>1000</v>
      </c>
      <c r="P138" s="17"/>
      <c r="Q138" s="20"/>
      <c r="R138" s="21"/>
    </row>
    <row r="139">
      <c r="A139" s="22">
        <v>112.0</v>
      </c>
      <c r="B139" s="85">
        <v>16.0</v>
      </c>
      <c r="C139" s="24"/>
      <c r="D139" s="23" t="s">
        <v>27</v>
      </c>
      <c r="E139" s="25" t="s">
        <v>1001</v>
      </c>
      <c r="F139" s="25" t="s">
        <v>1002</v>
      </c>
      <c r="G139" s="25" t="s">
        <v>1003</v>
      </c>
      <c r="H139" s="25" t="s">
        <v>31</v>
      </c>
      <c r="I139" s="25">
        <v>10.0</v>
      </c>
      <c r="J139" s="16"/>
      <c r="K139" s="17" t="s">
        <v>1004</v>
      </c>
      <c r="L139" s="17" t="s">
        <v>1005</v>
      </c>
      <c r="M139" s="17" t="s">
        <v>1006</v>
      </c>
      <c r="N139" s="17" t="s">
        <v>1007</v>
      </c>
      <c r="O139" s="17" t="s">
        <v>44</v>
      </c>
      <c r="P139" s="17" t="s">
        <v>1008</v>
      </c>
      <c r="Q139" s="20"/>
      <c r="R139" s="21"/>
    </row>
    <row r="140">
      <c r="A140" s="22">
        <v>137.0</v>
      </c>
      <c r="B140" s="85">
        <v>16.0</v>
      </c>
      <c r="C140" s="25" t="s">
        <v>994</v>
      </c>
      <c r="D140" s="23" t="s">
        <v>27</v>
      </c>
      <c r="E140" s="25" t="s">
        <v>1009</v>
      </c>
      <c r="F140" s="25" t="s">
        <v>1010</v>
      </c>
      <c r="G140" s="25" t="s">
        <v>1011</v>
      </c>
      <c r="H140" s="25" t="s">
        <v>31</v>
      </c>
      <c r="I140" s="25">
        <v>10.0</v>
      </c>
      <c r="J140" s="58"/>
      <c r="K140" s="17" t="s">
        <v>1012</v>
      </c>
      <c r="L140" s="17" t="s">
        <v>1013</v>
      </c>
      <c r="M140" s="17" t="s">
        <v>1014</v>
      </c>
      <c r="N140" s="17" t="s">
        <v>1015</v>
      </c>
      <c r="O140" s="36" t="s">
        <v>916</v>
      </c>
      <c r="P140" s="17" t="s">
        <v>1016</v>
      </c>
      <c r="Q140" s="45"/>
      <c r="R140" s="21"/>
    </row>
    <row r="141">
      <c r="A141" s="22">
        <v>150.0</v>
      </c>
      <c r="B141" s="90">
        <v>16.0</v>
      </c>
      <c r="C141" s="59"/>
      <c r="D141" s="23" t="s">
        <v>27</v>
      </c>
      <c r="E141" s="25" t="s">
        <v>1017</v>
      </c>
      <c r="F141" s="25" t="s">
        <v>1018</v>
      </c>
      <c r="G141" s="25" t="s">
        <v>1019</v>
      </c>
      <c r="H141" s="25" t="s">
        <v>31</v>
      </c>
      <c r="I141" s="25">
        <v>10.0</v>
      </c>
      <c r="J141" s="42"/>
      <c r="K141" s="17" t="s">
        <v>1020</v>
      </c>
      <c r="L141" s="17" t="s">
        <v>1021</v>
      </c>
      <c r="M141" s="36" t="s">
        <v>1022</v>
      </c>
      <c r="N141" s="17" t="s">
        <v>1023</v>
      </c>
      <c r="O141" s="36" t="s">
        <v>44</v>
      </c>
      <c r="P141" s="36" t="s">
        <v>1024</v>
      </c>
      <c r="Q141" s="45"/>
      <c r="R141" s="30" t="s">
        <v>47</v>
      </c>
    </row>
    <row r="142">
      <c r="A142" s="22">
        <v>152.0</v>
      </c>
      <c r="B142" s="90">
        <v>16.0</v>
      </c>
      <c r="C142" s="59"/>
      <c r="D142" s="23" t="s">
        <v>27</v>
      </c>
      <c r="E142" s="25" t="s">
        <v>1025</v>
      </c>
      <c r="F142" s="25" t="s">
        <v>1026</v>
      </c>
      <c r="G142" s="25" t="s">
        <v>1027</v>
      </c>
      <c r="H142" s="25" t="s">
        <v>31</v>
      </c>
      <c r="I142" s="25">
        <v>10.0</v>
      </c>
      <c r="J142" s="42"/>
      <c r="K142" s="17" t="s">
        <v>1028</v>
      </c>
      <c r="L142" s="37"/>
      <c r="M142" s="36" t="s">
        <v>1029</v>
      </c>
      <c r="N142" s="17" t="s">
        <v>1030</v>
      </c>
      <c r="O142" s="44"/>
      <c r="P142" s="44"/>
      <c r="Q142" s="45"/>
      <c r="R142" s="30" t="s">
        <v>47</v>
      </c>
    </row>
    <row r="143">
      <c r="A143" s="11">
        <v>20.0</v>
      </c>
      <c r="B143" s="86">
        <v>17.0</v>
      </c>
      <c r="C143" s="13"/>
      <c r="D143" s="12" t="s">
        <v>18</v>
      </c>
      <c r="E143" s="14" t="s">
        <v>1031</v>
      </c>
      <c r="F143" s="14" t="s">
        <v>1032</v>
      </c>
      <c r="G143" s="15" t="s">
        <v>1033</v>
      </c>
      <c r="H143" s="11">
        <v>4910.0</v>
      </c>
      <c r="I143" s="15">
        <v>8.0</v>
      </c>
      <c r="J143" s="16"/>
      <c r="K143" s="17"/>
      <c r="L143" s="17"/>
      <c r="M143" s="17"/>
      <c r="N143" s="17"/>
      <c r="O143" s="17"/>
      <c r="P143" s="17"/>
      <c r="Q143" s="20"/>
      <c r="R143" s="21"/>
    </row>
    <row r="144">
      <c r="A144" s="22">
        <v>27.0</v>
      </c>
      <c r="B144" s="85">
        <v>17.0</v>
      </c>
      <c r="C144" s="73" t="s">
        <v>1034</v>
      </c>
      <c r="D144" s="23" t="s">
        <v>27</v>
      </c>
      <c r="E144" s="25" t="s">
        <v>1035</v>
      </c>
      <c r="F144" s="25" t="s">
        <v>1036</v>
      </c>
      <c r="G144" s="25" t="s">
        <v>1037</v>
      </c>
      <c r="H144" s="25" t="s">
        <v>31</v>
      </c>
      <c r="I144" s="25">
        <v>10.0</v>
      </c>
      <c r="J144" s="16"/>
      <c r="K144" s="17" t="s">
        <v>1038</v>
      </c>
      <c r="L144" s="17"/>
      <c r="M144" s="17"/>
      <c r="N144" s="17"/>
      <c r="O144" s="17" t="s">
        <v>333</v>
      </c>
      <c r="P144" s="17" t="s">
        <v>1039</v>
      </c>
      <c r="Q144" s="27"/>
      <c r="R144" s="21"/>
    </row>
    <row r="145">
      <c r="A145" s="22">
        <v>33.0</v>
      </c>
      <c r="B145" s="85">
        <v>17.0</v>
      </c>
      <c r="C145" s="25" t="s">
        <v>1034</v>
      </c>
      <c r="D145" s="23" t="s">
        <v>27</v>
      </c>
      <c r="E145" s="25" t="s">
        <v>1040</v>
      </c>
      <c r="F145" s="25" t="s">
        <v>1041</v>
      </c>
      <c r="G145" s="25" t="s">
        <v>1042</v>
      </c>
      <c r="H145" s="25" t="s">
        <v>31</v>
      </c>
      <c r="I145" s="25">
        <v>10.0</v>
      </c>
      <c r="J145" s="61"/>
      <c r="K145" s="17"/>
      <c r="L145" s="17"/>
      <c r="M145" s="36"/>
      <c r="N145" s="17"/>
      <c r="O145" s="36"/>
      <c r="P145" s="44"/>
      <c r="Q145" s="27"/>
      <c r="R145" s="21"/>
    </row>
    <row r="146">
      <c r="A146" s="22">
        <v>84.0</v>
      </c>
      <c r="B146" s="90">
        <v>17.0</v>
      </c>
      <c r="C146" s="24"/>
      <c r="D146" s="23" t="s">
        <v>27</v>
      </c>
      <c r="E146" s="25" t="s">
        <v>1043</v>
      </c>
      <c r="F146" s="25" t="s">
        <v>895</v>
      </c>
      <c r="G146" s="25" t="s">
        <v>1044</v>
      </c>
      <c r="H146" s="25" t="s">
        <v>31</v>
      </c>
      <c r="I146" s="25">
        <v>10.0</v>
      </c>
      <c r="J146" s="16"/>
      <c r="K146" s="17" t="s">
        <v>1045</v>
      </c>
      <c r="L146" s="76" t="s">
        <v>1046</v>
      </c>
      <c r="M146" s="36" t="s">
        <v>1047</v>
      </c>
      <c r="N146" s="17" t="s">
        <v>1048</v>
      </c>
      <c r="O146" s="36" t="s">
        <v>44</v>
      </c>
      <c r="P146" s="36" t="s">
        <v>1049</v>
      </c>
      <c r="Q146" s="60" t="s">
        <v>1050</v>
      </c>
      <c r="R146" s="30" t="s">
        <v>47</v>
      </c>
    </row>
    <row r="147">
      <c r="A147" s="22">
        <v>88.0</v>
      </c>
      <c r="B147" s="85">
        <v>17.0</v>
      </c>
      <c r="C147" s="25" t="s">
        <v>1034</v>
      </c>
      <c r="D147" s="23" t="s">
        <v>27</v>
      </c>
      <c r="E147" s="25" t="s">
        <v>1051</v>
      </c>
      <c r="F147" s="25" t="s">
        <v>1052</v>
      </c>
      <c r="G147" s="25" t="s">
        <v>1053</v>
      </c>
      <c r="H147" s="25" t="s">
        <v>31</v>
      </c>
      <c r="I147" s="25">
        <v>10.0</v>
      </c>
      <c r="J147" s="61"/>
      <c r="K147" s="17"/>
      <c r="L147" s="17"/>
      <c r="M147" s="17"/>
      <c r="N147" s="17"/>
      <c r="O147" s="17"/>
      <c r="P147" s="17"/>
      <c r="Q147" s="20"/>
      <c r="R147" s="21"/>
    </row>
    <row r="148">
      <c r="A148" s="22">
        <v>123.0</v>
      </c>
      <c r="B148" s="85">
        <v>17.0</v>
      </c>
      <c r="C148" s="95"/>
      <c r="D148" s="23" t="s">
        <v>27</v>
      </c>
      <c r="E148" s="25" t="s">
        <v>1054</v>
      </c>
      <c r="F148" s="25" t="s">
        <v>1055</v>
      </c>
      <c r="G148" s="25" t="s">
        <v>1056</v>
      </c>
      <c r="H148" s="25" t="s">
        <v>31</v>
      </c>
      <c r="I148" s="25">
        <v>10.0</v>
      </c>
      <c r="J148" s="96"/>
      <c r="K148" s="17" t="s">
        <v>1057</v>
      </c>
      <c r="L148" s="17" t="s">
        <v>1058</v>
      </c>
      <c r="M148" s="17" t="s">
        <v>1059</v>
      </c>
      <c r="N148" s="17" t="s">
        <v>1060</v>
      </c>
      <c r="O148" s="17" t="s">
        <v>44</v>
      </c>
      <c r="P148" s="17" t="s">
        <v>1061</v>
      </c>
      <c r="Q148" s="20"/>
      <c r="R148" s="21"/>
    </row>
    <row r="149">
      <c r="A149" s="22">
        <v>124.0</v>
      </c>
      <c r="B149" s="85">
        <v>17.0</v>
      </c>
      <c r="C149" s="24"/>
      <c r="D149" s="23" t="s">
        <v>27</v>
      </c>
      <c r="E149" s="25" t="s">
        <v>1062</v>
      </c>
      <c r="F149" s="25" t="s">
        <v>1063</v>
      </c>
      <c r="G149" s="25" t="s">
        <v>1064</v>
      </c>
      <c r="H149" s="25" t="s">
        <v>31</v>
      </c>
      <c r="I149" s="25">
        <v>10.0</v>
      </c>
      <c r="J149" s="42"/>
      <c r="K149" s="17" t="s">
        <v>1065</v>
      </c>
      <c r="L149" s="17" t="s">
        <v>1066</v>
      </c>
      <c r="M149" s="63" t="s">
        <v>1067</v>
      </c>
      <c r="N149" s="17" t="s">
        <v>1068</v>
      </c>
      <c r="O149" s="17" t="s">
        <v>44</v>
      </c>
      <c r="P149" s="17" t="s">
        <v>1069</v>
      </c>
      <c r="Q149" s="27" t="s">
        <v>1070</v>
      </c>
      <c r="R149" s="97"/>
    </row>
    <row r="150">
      <c r="A150" s="22">
        <v>149.0</v>
      </c>
      <c r="B150" s="85">
        <v>17.0</v>
      </c>
      <c r="C150" s="25" t="s">
        <v>1034</v>
      </c>
      <c r="D150" s="23" t="s">
        <v>27</v>
      </c>
      <c r="E150" s="25" t="s">
        <v>1071</v>
      </c>
      <c r="F150" s="25" t="s">
        <v>1072</v>
      </c>
      <c r="G150" s="25" t="s">
        <v>1073</v>
      </c>
      <c r="H150" s="25" t="s">
        <v>31</v>
      </c>
      <c r="I150" s="25">
        <v>10.0</v>
      </c>
      <c r="J150" s="58"/>
      <c r="K150" s="17"/>
      <c r="L150" s="17"/>
      <c r="M150" s="17"/>
      <c r="N150" s="17"/>
      <c r="O150" s="17"/>
      <c r="P150" s="93"/>
      <c r="Q150" s="20"/>
      <c r="R150" s="21"/>
    </row>
    <row r="151">
      <c r="A151" s="11">
        <v>21.0</v>
      </c>
      <c r="B151" s="86">
        <v>18.0</v>
      </c>
      <c r="C151" s="13"/>
      <c r="D151" s="12" t="s">
        <v>18</v>
      </c>
      <c r="E151" s="14" t="s">
        <v>1074</v>
      </c>
      <c r="F151" s="14" t="s">
        <v>1002</v>
      </c>
      <c r="G151" s="15" t="s">
        <v>1075</v>
      </c>
      <c r="H151" s="11">
        <v>4910.0</v>
      </c>
      <c r="I151" s="15">
        <v>5.0</v>
      </c>
      <c r="J151" s="16"/>
      <c r="K151" s="17" t="s">
        <v>1076</v>
      </c>
      <c r="L151" s="17" t="s">
        <v>1077</v>
      </c>
      <c r="M151" s="17" t="s">
        <v>1078</v>
      </c>
      <c r="N151" s="17"/>
      <c r="O151" s="17" t="s">
        <v>44</v>
      </c>
      <c r="P151" s="17" t="s">
        <v>1079</v>
      </c>
      <c r="Q151" s="27"/>
      <c r="R151" s="21"/>
    </row>
    <row r="152">
      <c r="A152" s="22">
        <v>157.0</v>
      </c>
      <c r="B152" s="85">
        <v>18.0</v>
      </c>
      <c r="C152" s="25" t="s">
        <v>1080</v>
      </c>
      <c r="D152" s="23" t="s">
        <v>27</v>
      </c>
      <c r="E152" s="25" t="s">
        <v>1081</v>
      </c>
      <c r="F152" s="25" t="s">
        <v>1082</v>
      </c>
      <c r="G152" s="25" t="s">
        <v>1083</v>
      </c>
      <c r="H152" s="25" t="s">
        <v>31</v>
      </c>
      <c r="I152" s="25">
        <v>10.0</v>
      </c>
      <c r="J152" s="31"/>
      <c r="K152" s="17" t="s">
        <v>1084</v>
      </c>
      <c r="L152" s="17" t="s">
        <v>1085</v>
      </c>
      <c r="M152" s="17" t="s">
        <v>1086</v>
      </c>
      <c r="N152" s="17"/>
      <c r="O152" s="17" t="s">
        <v>44</v>
      </c>
      <c r="P152" s="17" t="s">
        <v>1087</v>
      </c>
      <c r="Q152" s="27"/>
      <c r="R152" s="21"/>
    </row>
    <row r="153">
      <c r="A153" s="22">
        <v>29.0</v>
      </c>
      <c r="B153" s="90">
        <v>18.0</v>
      </c>
      <c r="C153" s="24"/>
      <c r="D153" s="23" t="s">
        <v>27</v>
      </c>
      <c r="E153" s="25" t="s">
        <v>1088</v>
      </c>
      <c r="F153" s="25" t="s">
        <v>1089</v>
      </c>
      <c r="G153" s="25" t="s">
        <v>1090</v>
      </c>
      <c r="H153" s="25" t="s">
        <v>31</v>
      </c>
      <c r="I153" s="25">
        <v>10.0</v>
      </c>
      <c r="J153" s="31"/>
      <c r="K153" s="17" t="s">
        <v>1091</v>
      </c>
      <c r="L153" s="17" t="s">
        <v>1092</v>
      </c>
      <c r="M153" s="17" t="s">
        <v>1093</v>
      </c>
      <c r="N153" s="17"/>
      <c r="O153" s="17" t="s">
        <v>25</v>
      </c>
      <c r="P153" s="17" t="s">
        <v>1094</v>
      </c>
      <c r="Q153" s="27">
        <v>18.0</v>
      </c>
      <c r="R153" s="30" t="s">
        <v>47</v>
      </c>
    </row>
    <row r="154">
      <c r="A154" s="22">
        <v>64.0</v>
      </c>
      <c r="B154" s="85">
        <v>18.0</v>
      </c>
      <c r="C154" s="25" t="s">
        <v>1080</v>
      </c>
      <c r="D154" s="23" t="s">
        <v>27</v>
      </c>
      <c r="E154" s="25" t="s">
        <v>1095</v>
      </c>
      <c r="F154" s="25" t="s">
        <v>1096</v>
      </c>
      <c r="G154" s="25" t="s">
        <v>1097</v>
      </c>
      <c r="H154" s="25" t="s">
        <v>31</v>
      </c>
      <c r="I154" s="25">
        <v>10.0</v>
      </c>
      <c r="J154" s="16"/>
      <c r="K154" s="17" t="s">
        <v>1098</v>
      </c>
      <c r="L154" s="17" t="s">
        <v>1099</v>
      </c>
      <c r="M154" s="17" t="s">
        <v>1100</v>
      </c>
      <c r="N154" s="17"/>
      <c r="O154" s="17" t="s">
        <v>44</v>
      </c>
      <c r="P154" s="17" t="s">
        <v>1101</v>
      </c>
      <c r="Q154" s="27"/>
      <c r="R154" s="21"/>
    </row>
    <row r="155">
      <c r="A155" s="22">
        <v>85.0</v>
      </c>
      <c r="B155" s="90">
        <v>18.0</v>
      </c>
      <c r="C155" s="24"/>
      <c r="D155" s="23" t="s">
        <v>27</v>
      </c>
      <c r="E155" s="25" t="s">
        <v>1102</v>
      </c>
      <c r="F155" s="25" t="s">
        <v>522</v>
      </c>
      <c r="G155" s="25" t="s">
        <v>1103</v>
      </c>
      <c r="H155" s="25" t="s">
        <v>31</v>
      </c>
      <c r="I155" s="25">
        <v>10.0</v>
      </c>
      <c r="J155" s="31"/>
      <c r="K155" s="17" t="s">
        <v>1104</v>
      </c>
      <c r="L155" s="63" t="s">
        <v>1105</v>
      </c>
      <c r="M155" s="17" t="s">
        <v>1106</v>
      </c>
      <c r="N155" s="17"/>
      <c r="O155" s="17" t="s">
        <v>109</v>
      </c>
      <c r="P155" s="17" t="s">
        <v>1107</v>
      </c>
      <c r="Q155" s="27"/>
      <c r="R155" s="30" t="s">
        <v>47</v>
      </c>
    </row>
    <row r="156">
      <c r="A156" s="22">
        <v>95.0</v>
      </c>
      <c r="B156" s="85">
        <v>18.0</v>
      </c>
      <c r="C156" s="25" t="s">
        <v>1080</v>
      </c>
      <c r="D156" s="23" t="s">
        <v>27</v>
      </c>
      <c r="E156" s="25" t="s">
        <v>1108</v>
      </c>
      <c r="F156" s="25" t="s">
        <v>1109</v>
      </c>
      <c r="G156" s="25" t="s">
        <v>1110</v>
      </c>
      <c r="H156" s="25" t="s">
        <v>31</v>
      </c>
      <c r="I156" s="25">
        <v>10.0</v>
      </c>
      <c r="J156" s="42"/>
      <c r="K156" s="17" t="s">
        <v>1111</v>
      </c>
      <c r="L156" s="34" t="s">
        <v>1112</v>
      </c>
      <c r="M156" s="17" t="s">
        <v>1113</v>
      </c>
      <c r="N156" s="17" t="s">
        <v>1114</v>
      </c>
      <c r="O156" s="17" t="s">
        <v>44</v>
      </c>
      <c r="P156" s="17" t="s">
        <v>1115</v>
      </c>
      <c r="Q156" s="27"/>
      <c r="R156" s="21"/>
    </row>
    <row r="157">
      <c r="A157" s="22">
        <v>126.0</v>
      </c>
      <c r="B157" s="85">
        <v>18.0</v>
      </c>
      <c r="C157" s="25" t="s">
        <v>1080</v>
      </c>
      <c r="D157" s="23" t="s">
        <v>27</v>
      </c>
      <c r="E157" s="25" t="s">
        <v>1116</v>
      </c>
      <c r="F157" s="25" t="s">
        <v>1117</v>
      </c>
      <c r="G157" s="25" t="s">
        <v>1118</v>
      </c>
      <c r="H157" s="25" t="s">
        <v>31</v>
      </c>
      <c r="I157" s="25">
        <v>10.0</v>
      </c>
      <c r="J157" s="31"/>
      <c r="K157" s="17" t="s">
        <v>1119</v>
      </c>
      <c r="L157" s="17" t="s">
        <v>1120</v>
      </c>
      <c r="M157" s="17" t="s">
        <v>1121</v>
      </c>
      <c r="N157" s="17"/>
      <c r="O157" s="17" t="s">
        <v>44</v>
      </c>
      <c r="P157" s="17" t="s">
        <v>1122</v>
      </c>
      <c r="Q157" s="20"/>
      <c r="R157" s="21"/>
    </row>
    <row r="158">
      <c r="A158" s="22">
        <v>134.0</v>
      </c>
      <c r="B158" s="85">
        <v>18.0</v>
      </c>
      <c r="C158" s="24"/>
      <c r="D158" s="23" t="s">
        <v>27</v>
      </c>
      <c r="E158" s="25" t="s">
        <v>1123</v>
      </c>
      <c r="F158" s="25" t="s">
        <v>1124</v>
      </c>
      <c r="G158" s="25" t="s">
        <v>1125</v>
      </c>
      <c r="H158" s="25" t="s">
        <v>31</v>
      </c>
      <c r="I158" s="25">
        <v>10.0</v>
      </c>
      <c r="J158" s="42"/>
      <c r="K158" s="17" t="s">
        <v>1126</v>
      </c>
      <c r="L158" s="34" t="s">
        <v>1127</v>
      </c>
      <c r="M158" s="17" t="s">
        <v>1128</v>
      </c>
      <c r="N158" s="17" t="s">
        <v>1129</v>
      </c>
      <c r="O158" s="17" t="s">
        <v>44</v>
      </c>
      <c r="P158" s="17" t="s">
        <v>1130</v>
      </c>
      <c r="Q158" s="45"/>
      <c r="R158" s="21"/>
    </row>
    <row r="159">
      <c r="A159" s="22">
        <v>98.0</v>
      </c>
      <c r="B159" s="85" t="s">
        <v>80</v>
      </c>
      <c r="C159" s="24"/>
      <c r="D159" s="23" t="s">
        <v>27</v>
      </c>
      <c r="E159" s="25" t="s">
        <v>1131</v>
      </c>
      <c r="F159" s="25"/>
      <c r="G159" s="25"/>
      <c r="H159" s="25" t="s">
        <v>31</v>
      </c>
      <c r="I159" s="25">
        <v>10.0</v>
      </c>
      <c r="J159" s="16"/>
      <c r="K159" s="17"/>
      <c r="L159" s="17"/>
      <c r="M159" s="17"/>
      <c r="N159" s="17"/>
      <c r="O159" s="17"/>
      <c r="P159" s="17"/>
      <c r="Q159" s="27" t="s">
        <v>80</v>
      </c>
      <c r="R159" s="21"/>
    </row>
    <row r="160">
      <c r="A160" s="98"/>
      <c r="B160" s="99"/>
      <c r="C160" s="100"/>
      <c r="D160" s="101"/>
      <c r="E160" s="102"/>
      <c r="F160" s="103"/>
      <c r="G160" s="103"/>
      <c r="H160" s="104"/>
      <c r="I160" s="73"/>
      <c r="J160" s="105"/>
      <c r="K160" s="34"/>
      <c r="L160" s="106"/>
      <c r="M160" s="48"/>
      <c r="N160" s="34"/>
      <c r="O160" s="107"/>
      <c r="P160" s="107"/>
      <c r="Q160" s="108"/>
    </row>
    <row r="161">
      <c r="A161" s="98"/>
      <c r="B161" s="99"/>
      <c r="C161" s="109"/>
      <c r="D161" s="100"/>
      <c r="E161" s="110"/>
      <c r="F161" s="111"/>
      <c r="G161" s="111"/>
      <c r="H161" s="104"/>
      <c r="I161" s="112"/>
      <c r="J161" s="112"/>
      <c r="K161" s="112"/>
      <c r="L161" s="112"/>
      <c r="M161" s="112"/>
      <c r="N161" s="112"/>
      <c r="O161" s="112"/>
      <c r="P161" s="112"/>
      <c r="Q161" s="108"/>
    </row>
    <row r="162">
      <c r="A162" s="98"/>
      <c r="B162" s="99"/>
      <c r="C162" s="109"/>
      <c r="D162" s="100"/>
      <c r="E162" s="110"/>
      <c r="F162" s="111"/>
      <c r="G162" s="111"/>
      <c r="H162" s="104"/>
      <c r="I162" s="112"/>
      <c r="J162" s="112"/>
      <c r="K162" s="112"/>
      <c r="L162" s="112"/>
      <c r="M162" s="112"/>
      <c r="N162" s="112"/>
      <c r="O162" s="112"/>
      <c r="P162" s="112"/>
      <c r="Q162" s="108"/>
    </row>
    <row r="163">
      <c r="A163" s="98"/>
      <c r="B163" s="99"/>
      <c r="C163" s="109"/>
      <c r="D163" s="100"/>
      <c r="E163" s="110"/>
      <c r="F163" s="111"/>
      <c r="G163" s="111"/>
      <c r="H163" s="104"/>
      <c r="I163" s="112"/>
      <c r="J163" s="105"/>
      <c r="K163" s="113"/>
      <c r="L163" s="114"/>
      <c r="M163" s="115"/>
      <c r="N163" s="113"/>
      <c r="O163" s="116"/>
      <c r="P163" s="116"/>
      <c r="Q163" s="108"/>
    </row>
    <row r="164">
      <c r="A164" s="98"/>
      <c r="B164" s="99"/>
      <c r="C164" s="109"/>
      <c r="D164" s="100"/>
      <c r="E164" s="110"/>
      <c r="F164" s="111"/>
      <c r="G164" s="111"/>
      <c r="H164" s="104"/>
      <c r="I164" s="112"/>
      <c r="J164" s="105"/>
      <c r="K164" s="113"/>
      <c r="L164" s="114"/>
      <c r="M164" s="115"/>
      <c r="N164" s="113"/>
      <c r="O164" s="116"/>
      <c r="P164" s="116"/>
      <c r="Q164" s="108"/>
    </row>
  </sheetData>
  <conditionalFormatting sqref="E1:E2 C1 E5:E16 E18:F18 E22:E35 E37:E112 F41:G41 L59 E114:E129 E131:E164">
    <cfRule type="containsText" dxfId="0" priority="1" operator="containsText" text="quit">
      <formula>NOT(ISERROR(SEARCH(("quit"),(E1))))</formula>
    </cfRule>
  </conditionalFormatting>
  <conditionalFormatting sqref="I1:I13 I18:I66 I68:I93 I95:I98 I118">
    <cfRule type="containsText" dxfId="1" priority="2" operator="containsText" text="5115">
      <formula>NOT(ISERROR(SEARCH(("5115"),(I1))))</formula>
    </cfRule>
  </conditionalFormatting>
  <conditionalFormatting sqref="I8 I67 I100:I109">
    <cfRule type="containsText" dxfId="1" priority="3" operator="containsText" text="5115">
      <formula>NOT(ISERROR(SEARCH(("5115"),(I8))))</formula>
    </cfRule>
  </conditionalFormatting>
  <conditionalFormatting sqref="I111:I145 I147:I164 J161:P162">
    <cfRule type="containsText" dxfId="1" priority="4" operator="containsText" text="5115">
      <formula>NOT(ISERROR(SEARCH(("5115"),(I111))))</formula>
    </cfRule>
  </conditionalFormatting>
  <conditionalFormatting sqref="I1:I13 I18:I66 I68:I93 I95:I98 I118">
    <cfRule type="containsText" dxfId="2" priority="5" operator="containsText" text="4115">
      <formula>NOT(ISERROR(SEARCH(("4115"),(I1))))</formula>
    </cfRule>
  </conditionalFormatting>
  <conditionalFormatting sqref="I8 I67 I100:I109">
    <cfRule type="containsText" dxfId="2" priority="6" operator="containsText" text="4115">
      <formula>NOT(ISERROR(SEARCH(("4115"),(I8))))</formula>
    </cfRule>
  </conditionalFormatting>
  <conditionalFormatting sqref="I111:I145 I147:I164 J161:P162">
    <cfRule type="containsText" dxfId="2" priority="7" operator="containsText" text="4115">
      <formula>NOT(ISERROR(SEARCH(("4115"),(I111))))</formula>
    </cfRule>
  </conditionalFormatting>
  <hyperlinks>
    <hyperlink r:id="rId2" ref="P28"/>
    <hyperlink r:id="rId3" ref="P72"/>
  </hyperlinks>
  <drawing r:id="rId4"/>
  <legacy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00.63"/>
    <col customWidth="1" min="2" max="2" width="5.63"/>
    <col customWidth="1" min="3" max="3" width="5.13"/>
    <col customWidth="1" min="4" max="4" width="13.88"/>
    <col customWidth="1" min="5" max="5" width="17.25"/>
    <col customWidth="1" min="6" max="6" width="29.63"/>
    <col customWidth="1" min="7" max="7" width="33.25"/>
    <col customWidth="1" min="8" max="8" width="36.75"/>
    <col customWidth="1" min="9" max="9" width="36.0"/>
    <col customWidth="1" min="10" max="10" width="27.25"/>
  </cols>
  <sheetData>
    <row r="1">
      <c r="A1" s="117" t="s">
        <v>1731</v>
      </c>
      <c r="B1" s="118"/>
      <c r="C1" s="119"/>
      <c r="D1" s="120"/>
      <c r="E1" s="120"/>
      <c r="F1" s="121"/>
      <c r="G1" s="122"/>
      <c r="H1" s="121"/>
    </row>
    <row r="2">
      <c r="A2" s="123" t="s">
        <v>1732</v>
      </c>
      <c r="B2" s="118"/>
      <c r="C2" s="119"/>
      <c r="D2" s="120"/>
      <c r="E2" s="120"/>
      <c r="F2" s="121"/>
      <c r="G2" s="122"/>
      <c r="H2" s="121"/>
    </row>
    <row r="3">
      <c r="A3" s="124"/>
      <c r="B3" s="118"/>
      <c r="C3" s="119"/>
      <c r="D3" s="120"/>
      <c r="E3" s="120"/>
      <c r="F3" s="121"/>
      <c r="G3" s="121"/>
      <c r="H3" s="121"/>
    </row>
    <row r="4">
      <c r="A4" s="124"/>
      <c r="B4" s="119"/>
      <c r="C4" s="119"/>
      <c r="D4" s="120"/>
      <c r="E4" s="120"/>
      <c r="F4" s="121"/>
      <c r="G4" s="121"/>
      <c r="H4" s="121"/>
    </row>
    <row r="5">
      <c r="A5" s="125"/>
      <c r="B5" s="118"/>
      <c r="C5" s="119"/>
      <c r="D5" s="120"/>
      <c r="E5" s="120"/>
      <c r="F5" s="121"/>
      <c r="G5" s="121"/>
      <c r="H5" s="121"/>
    </row>
    <row r="6">
      <c r="A6" s="124"/>
      <c r="B6" s="118"/>
      <c r="C6" s="119"/>
      <c r="D6" s="126"/>
      <c r="E6" s="120"/>
      <c r="F6" s="122"/>
      <c r="G6" s="121"/>
      <c r="H6" s="121"/>
      <c r="I6" s="124"/>
    </row>
    <row r="7">
      <c r="A7" s="124"/>
      <c r="B7" s="118"/>
      <c r="C7" s="119"/>
      <c r="D7" s="126"/>
      <c r="E7" s="120"/>
      <c r="F7" s="121"/>
      <c r="G7" s="127"/>
      <c r="H7" s="121"/>
      <c r="I7" s="124"/>
    </row>
    <row r="8">
      <c r="A8" s="124"/>
      <c r="B8" s="118"/>
      <c r="C8" s="119"/>
      <c r="D8" s="120"/>
      <c r="E8" s="120"/>
      <c r="F8" s="121"/>
      <c r="G8" s="121"/>
      <c r="H8" s="121"/>
      <c r="I8" s="124"/>
    </row>
    <row r="9">
      <c r="A9" s="124"/>
      <c r="B9" s="118"/>
      <c r="C9" s="119"/>
      <c r="D9" s="126"/>
      <c r="E9" s="120"/>
      <c r="F9" s="121"/>
      <c r="G9" s="121"/>
      <c r="H9" s="121"/>
      <c r="I9" s="124"/>
    </row>
    <row r="10">
      <c r="A10" s="124"/>
      <c r="B10" s="118"/>
      <c r="C10" s="119"/>
      <c r="D10" s="120"/>
      <c r="E10" s="120"/>
      <c r="F10" s="121"/>
      <c r="G10" s="121"/>
      <c r="H10" s="121"/>
      <c r="I10" s="124"/>
    </row>
    <row r="11">
      <c r="A11" s="124"/>
      <c r="B11" s="118"/>
      <c r="C11" s="119"/>
      <c r="D11" s="126"/>
      <c r="E11" s="120"/>
      <c r="F11" s="121"/>
      <c r="G11" s="121"/>
      <c r="H11" s="121"/>
      <c r="I11" s="124"/>
    </row>
    <row r="12">
      <c r="A12" s="124"/>
      <c r="B12" s="118"/>
      <c r="C12" s="119"/>
      <c r="D12" s="126"/>
      <c r="E12" s="120"/>
      <c r="F12" s="128"/>
      <c r="G12" s="124"/>
      <c r="H12" s="121"/>
      <c r="I12" s="124"/>
    </row>
    <row r="13">
      <c r="A13" s="129"/>
      <c r="B13" s="124"/>
      <c r="C13" s="124"/>
      <c r="D13" s="130"/>
      <c r="E13" s="130"/>
      <c r="F13" s="131"/>
    </row>
    <row r="14">
      <c r="A14" s="124"/>
      <c r="B14" s="118"/>
      <c r="C14" s="119"/>
      <c r="D14" s="120"/>
      <c r="E14" s="120"/>
      <c r="F14" s="121"/>
      <c r="G14" s="121"/>
      <c r="H14" s="121"/>
    </row>
    <row r="15">
      <c r="A15" s="124"/>
      <c r="B15" s="118"/>
      <c r="C15" s="119"/>
      <c r="D15" s="132"/>
      <c r="E15" s="120"/>
      <c r="F15" s="127"/>
      <c r="G15" s="133"/>
      <c r="H15" s="121"/>
    </row>
    <row r="16">
      <c r="A16" s="124"/>
      <c r="B16" s="118"/>
      <c r="C16" s="119"/>
      <c r="D16" s="132"/>
      <c r="E16" s="120"/>
      <c r="F16" s="121"/>
      <c r="G16" s="121"/>
      <c r="H16" s="121"/>
    </row>
    <row r="17">
      <c r="A17" s="124"/>
      <c r="B17" s="118"/>
      <c r="C17" s="119"/>
      <c r="D17" s="132"/>
      <c r="E17" s="120"/>
      <c r="F17" s="121"/>
      <c r="G17" s="121"/>
      <c r="H17" s="121"/>
    </row>
    <row r="18">
      <c r="A18" s="124"/>
      <c r="B18" s="127"/>
      <c r="C18" s="127"/>
      <c r="D18" s="130"/>
      <c r="E18" s="130"/>
      <c r="F18" s="134"/>
      <c r="G18" s="135"/>
    </row>
    <row r="19">
      <c r="F19" s="136"/>
      <c r="G19" s="130"/>
    </row>
    <row r="20">
      <c r="B20" s="136"/>
      <c r="C20" s="136"/>
      <c r="F20" s="136"/>
    </row>
    <row r="21">
      <c r="B21" s="137"/>
      <c r="C21" s="137"/>
      <c r="F21" s="136"/>
      <c r="J21" s="134"/>
      <c r="K21" s="135"/>
      <c r="L21" s="135"/>
    </row>
    <row r="22">
      <c r="B22" s="138"/>
      <c r="C22" s="138"/>
      <c r="F22" s="136"/>
    </row>
    <row r="23">
      <c r="B23" s="139"/>
      <c r="C23" s="139"/>
      <c r="F23" s="136"/>
    </row>
    <row r="24">
      <c r="B24" s="139"/>
      <c r="C24" s="139"/>
      <c r="F24" s="136"/>
    </row>
    <row r="25">
      <c r="B25" s="139"/>
      <c r="C25" s="139"/>
      <c r="F25" s="136"/>
    </row>
    <row r="26">
      <c r="B26" s="139"/>
      <c r="C26" s="139"/>
      <c r="F26" s="136"/>
    </row>
    <row r="27">
      <c r="B27" s="139"/>
      <c r="C27" s="139"/>
      <c r="F27" s="136"/>
    </row>
    <row r="28">
      <c r="B28" s="139"/>
      <c r="C28" s="139"/>
      <c r="F28" s="136"/>
    </row>
    <row r="29">
      <c r="B29" s="139"/>
      <c r="C29" s="139"/>
      <c r="F29" s="136"/>
    </row>
    <row r="30">
      <c r="B30" s="139"/>
      <c r="C30" s="139"/>
      <c r="F30" s="136"/>
    </row>
    <row r="31">
      <c r="B31" s="139"/>
      <c r="C31" s="139"/>
      <c r="F31" s="136"/>
    </row>
    <row r="32">
      <c r="B32" s="139"/>
      <c r="C32" s="139"/>
      <c r="F32" s="136"/>
    </row>
    <row r="33">
      <c r="B33" s="139"/>
      <c r="C33" s="139"/>
      <c r="F33" s="136"/>
    </row>
    <row r="34">
      <c r="B34" s="139"/>
      <c r="C34" s="139"/>
      <c r="F34" s="136"/>
    </row>
    <row r="35">
      <c r="B35" s="139"/>
      <c r="C35" s="139"/>
      <c r="F35" s="136"/>
    </row>
    <row r="36">
      <c r="B36" s="139"/>
      <c r="C36" s="139"/>
      <c r="F36" s="136"/>
    </row>
    <row r="37">
      <c r="B37" s="139"/>
      <c r="C37" s="139"/>
      <c r="F37" s="136"/>
    </row>
    <row r="38">
      <c r="B38" s="139"/>
      <c r="C38" s="139"/>
      <c r="F38" s="136"/>
    </row>
    <row r="39">
      <c r="B39" s="139"/>
      <c r="C39" s="139"/>
      <c r="F39" s="136"/>
    </row>
    <row r="40">
      <c r="B40" s="139"/>
      <c r="C40" s="139"/>
      <c r="F40" s="136"/>
    </row>
    <row r="41">
      <c r="B41" s="139"/>
      <c r="C41" s="139"/>
      <c r="F41" s="136"/>
    </row>
    <row r="42">
      <c r="B42" s="139"/>
      <c r="C42" s="139"/>
      <c r="F42" s="136"/>
    </row>
    <row r="43">
      <c r="B43" s="139"/>
      <c r="C43" s="139"/>
      <c r="F43" s="136"/>
    </row>
    <row r="44">
      <c r="B44" s="139"/>
      <c r="C44" s="139"/>
      <c r="F44" s="136"/>
    </row>
    <row r="45">
      <c r="B45" s="139"/>
      <c r="C45" s="139"/>
      <c r="F45" s="136"/>
    </row>
    <row r="46">
      <c r="B46" s="139"/>
      <c r="C46" s="139"/>
      <c r="F46" s="136"/>
    </row>
    <row r="47">
      <c r="B47" s="139"/>
      <c r="C47" s="139"/>
      <c r="F47" s="136"/>
    </row>
    <row r="48">
      <c r="B48" s="139"/>
      <c r="C48" s="139"/>
      <c r="F48" s="136"/>
    </row>
    <row r="49">
      <c r="B49" s="139"/>
      <c r="C49" s="139"/>
      <c r="F49" s="136"/>
    </row>
    <row r="50">
      <c r="B50" s="139"/>
      <c r="C50" s="139"/>
      <c r="F50" s="136"/>
    </row>
    <row r="51">
      <c r="B51" s="139"/>
      <c r="C51" s="139"/>
      <c r="F51" s="136"/>
    </row>
    <row r="52">
      <c r="B52" s="139"/>
      <c r="C52" s="139"/>
      <c r="F52" s="136"/>
    </row>
    <row r="53">
      <c r="B53" s="139"/>
      <c r="C53" s="139"/>
      <c r="F53" s="136"/>
    </row>
    <row r="54">
      <c r="B54" s="139"/>
      <c r="C54" s="139"/>
      <c r="F54" s="136"/>
    </row>
    <row r="55">
      <c r="B55" s="139"/>
      <c r="C55" s="139"/>
      <c r="F55" s="136"/>
    </row>
    <row r="56">
      <c r="B56" s="139"/>
      <c r="C56" s="139"/>
      <c r="F56" s="136"/>
    </row>
    <row r="57">
      <c r="B57" s="139"/>
      <c r="C57" s="139"/>
      <c r="F57" s="136"/>
    </row>
    <row r="58">
      <c r="B58" s="139"/>
      <c r="C58" s="139"/>
      <c r="F58" s="136"/>
    </row>
    <row r="59">
      <c r="B59" s="139"/>
      <c r="C59" s="139"/>
      <c r="F59" s="136"/>
    </row>
    <row r="60">
      <c r="B60" s="139"/>
      <c r="C60" s="139"/>
      <c r="F60" s="136"/>
    </row>
    <row r="61">
      <c r="B61" s="139"/>
      <c r="C61" s="139"/>
      <c r="F61" s="136"/>
    </row>
    <row r="62">
      <c r="B62" s="139"/>
      <c r="C62" s="139"/>
      <c r="F62" s="136"/>
    </row>
    <row r="63">
      <c r="B63" s="139"/>
      <c r="C63" s="139"/>
      <c r="F63" s="136"/>
    </row>
    <row r="64">
      <c r="B64" s="139"/>
      <c r="C64" s="139"/>
      <c r="F64" s="136"/>
    </row>
    <row r="65">
      <c r="B65" s="139"/>
      <c r="C65" s="139"/>
      <c r="F65" s="136"/>
    </row>
    <row r="66">
      <c r="B66" s="139"/>
      <c r="C66" s="139"/>
      <c r="F66" s="136"/>
    </row>
    <row r="67">
      <c r="B67" s="139"/>
      <c r="C67" s="139"/>
      <c r="F67" s="136"/>
    </row>
    <row r="68">
      <c r="B68" s="139"/>
      <c r="C68" s="139"/>
      <c r="F68" s="136"/>
    </row>
    <row r="69">
      <c r="B69" s="139"/>
      <c r="C69" s="139"/>
      <c r="F69" s="136"/>
    </row>
    <row r="70">
      <c r="B70" s="139"/>
      <c r="C70" s="139"/>
      <c r="F70" s="136"/>
    </row>
    <row r="71">
      <c r="B71" s="139"/>
      <c r="C71" s="139"/>
      <c r="F71" s="136"/>
    </row>
    <row r="72">
      <c r="B72" s="139"/>
      <c r="C72" s="139"/>
      <c r="F72" s="136"/>
    </row>
    <row r="73">
      <c r="B73" s="139"/>
      <c r="C73" s="139"/>
      <c r="F73" s="136"/>
    </row>
    <row r="74">
      <c r="B74" s="139"/>
      <c r="C74" s="139"/>
      <c r="F74" s="136"/>
    </row>
    <row r="75">
      <c r="B75" s="139"/>
      <c r="C75" s="139"/>
      <c r="F75" s="136"/>
    </row>
    <row r="76">
      <c r="B76" s="139"/>
      <c r="C76" s="139"/>
      <c r="F76" s="136"/>
    </row>
    <row r="77">
      <c r="B77" s="139"/>
      <c r="C77" s="139"/>
      <c r="F77" s="136"/>
    </row>
    <row r="78">
      <c r="B78" s="139"/>
      <c r="C78" s="139"/>
      <c r="F78" s="136"/>
    </row>
    <row r="79">
      <c r="B79" s="139"/>
      <c r="C79" s="139"/>
      <c r="F79" s="136"/>
    </row>
    <row r="80">
      <c r="B80" s="139"/>
      <c r="C80" s="139"/>
      <c r="F80" s="136"/>
    </row>
    <row r="81">
      <c r="B81" s="139"/>
      <c r="C81" s="139"/>
      <c r="F81" s="136"/>
    </row>
    <row r="82">
      <c r="B82" s="139"/>
      <c r="C82" s="139"/>
      <c r="F82" s="136"/>
    </row>
    <row r="83">
      <c r="B83" s="139"/>
      <c r="C83" s="139"/>
      <c r="F83" s="136"/>
    </row>
    <row r="84">
      <c r="B84" s="139"/>
      <c r="C84" s="139"/>
      <c r="F84" s="136"/>
    </row>
    <row r="85">
      <c r="B85" s="139"/>
      <c r="C85" s="139"/>
      <c r="F85" s="136"/>
    </row>
    <row r="86">
      <c r="B86" s="139"/>
      <c r="C86" s="139"/>
      <c r="F86" s="136"/>
    </row>
    <row r="87">
      <c r="B87" s="139"/>
      <c r="C87" s="139"/>
      <c r="F87" s="136"/>
    </row>
    <row r="88">
      <c r="B88" s="139"/>
      <c r="C88" s="139"/>
      <c r="F88" s="136"/>
    </row>
    <row r="89">
      <c r="B89" s="139"/>
      <c r="C89" s="139"/>
      <c r="F89" s="136"/>
    </row>
    <row r="90">
      <c r="B90" s="139"/>
      <c r="C90" s="139"/>
      <c r="F90" s="136"/>
    </row>
    <row r="91">
      <c r="B91" s="139"/>
      <c r="C91" s="139"/>
      <c r="F91" s="136"/>
    </row>
    <row r="92">
      <c r="B92" s="139"/>
      <c r="C92" s="139"/>
      <c r="F92" s="136"/>
    </row>
    <row r="93">
      <c r="B93" s="139"/>
      <c r="C93" s="139"/>
      <c r="F93" s="136"/>
    </row>
    <row r="94">
      <c r="B94" s="139"/>
      <c r="C94" s="139"/>
      <c r="F94" s="136"/>
    </row>
    <row r="95">
      <c r="B95" s="139"/>
      <c r="C95" s="139"/>
      <c r="F95" s="136"/>
    </row>
    <row r="96">
      <c r="B96" s="139"/>
      <c r="C96" s="139"/>
      <c r="F96" s="136"/>
    </row>
    <row r="97">
      <c r="B97" s="139"/>
      <c r="C97" s="139"/>
      <c r="F97" s="136"/>
    </row>
    <row r="98">
      <c r="B98" s="139"/>
      <c r="C98" s="139"/>
      <c r="F98" s="136"/>
    </row>
    <row r="99">
      <c r="B99" s="139"/>
      <c r="C99" s="139"/>
      <c r="F99" s="136"/>
    </row>
    <row r="100">
      <c r="B100" s="139"/>
      <c r="C100" s="139"/>
      <c r="F100" s="136"/>
    </row>
    <row r="101">
      <c r="B101" s="139"/>
      <c r="C101" s="139"/>
      <c r="F101" s="136"/>
    </row>
    <row r="102">
      <c r="B102" s="139"/>
      <c r="C102" s="139"/>
      <c r="F102" s="136"/>
    </row>
    <row r="103">
      <c r="B103" s="139"/>
      <c r="C103" s="139"/>
      <c r="F103" s="136"/>
    </row>
    <row r="104">
      <c r="B104" s="139"/>
      <c r="C104" s="139"/>
      <c r="F104" s="136"/>
    </row>
    <row r="105">
      <c r="B105" s="139"/>
      <c r="C105" s="139"/>
      <c r="F105" s="136"/>
    </row>
    <row r="106">
      <c r="B106" s="139"/>
      <c r="C106" s="139"/>
      <c r="F106" s="136"/>
    </row>
    <row r="107">
      <c r="B107" s="139"/>
      <c r="C107" s="139"/>
      <c r="F107" s="136"/>
    </row>
    <row r="108">
      <c r="B108" s="139"/>
      <c r="C108" s="139"/>
      <c r="F108" s="136"/>
    </row>
    <row r="109">
      <c r="B109" s="139"/>
      <c r="C109" s="139"/>
      <c r="F109" s="136"/>
    </row>
    <row r="110">
      <c r="B110" s="139"/>
      <c r="C110" s="139"/>
      <c r="F110" s="136"/>
    </row>
    <row r="111">
      <c r="B111" s="139"/>
      <c r="C111" s="139"/>
      <c r="F111" s="136"/>
    </row>
    <row r="112">
      <c r="B112" s="139"/>
      <c r="C112" s="139"/>
      <c r="F112" s="136"/>
    </row>
    <row r="113">
      <c r="B113" s="139"/>
      <c r="C113" s="139"/>
      <c r="F113" s="136"/>
    </row>
    <row r="114">
      <c r="B114" s="139"/>
      <c r="C114" s="139"/>
      <c r="F114" s="136"/>
    </row>
    <row r="115">
      <c r="B115" s="139"/>
      <c r="C115" s="139"/>
      <c r="F115" s="136"/>
    </row>
    <row r="116">
      <c r="B116" s="139"/>
      <c r="C116" s="139"/>
      <c r="F116" s="136"/>
    </row>
    <row r="117">
      <c r="B117" s="139"/>
      <c r="C117" s="139"/>
      <c r="F117" s="136"/>
    </row>
    <row r="118">
      <c r="B118" s="139"/>
      <c r="C118" s="139"/>
      <c r="F118" s="136"/>
    </row>
    <row r="119">
      <c r="B119" s="139"/>
      <c r="C119" s="139"/>
      <c r="F119" s="136"/>
    </row>
    <row r="120">
      <c r="B120" s="139"/>
      <c r="C120" s="139"/>
      <c r="F120" s="136"/>
    </row>
    <row r="121">
      <c r="B121" s="139"/>
      <c r="C121" s="139"/>
      <c r="F121" s="136"/>
    </row>
    <row r="122">
      <c r="B122" s="139"/>
      <c r="C122" s="139"/>
      <c r="F122" s="136"/>
    </row>
    <row r="123">
      <c r="B123" s="139"/>
      <c r="C123" s="139"/>
      <c r="F123" s="136"/>
    </row>
    <row r="124">
      <c r="B124" s="139"/>
      <c r="C124" s="139"/>
      <c r="F124" s="136"/>
    </row>
    <row r="125">
      <c r="B125" s="139"/>
      <c r="C125" s="139"/>
      <c r="F125" s="136"/>
    </row>
    <row r="126">
      <c r="B126" s="139"/>
      <c r="C126" s="139"/>
      <c r="F126" s="136"/>
    </row>
    <row r="127">
      <c r="B127" s="139"/>
      <c r="C127" s="139"/>
      <c r="F127" s="136"/>
    </row>
    <row r="128">
      <c r="B128" s="139"/>
      <c r="C128" s="139"/>
      <c r="F128" s="136"/>
    </row>
    <row r="129">
      <c r="B129" s="139"/>
      <c r="C129" s="139"/>
      <c r="F129" s="136"/>
    </row>
    <row r="130">
      <c r="B130" s="139"/>
      <c r="C130" s="139"/>
      <c r="F130" s="136"/>
    </row>
    <row r="131">
      <c r="B131" s="139"/>
      <c r="C131" s="139"/>
      <c r="F131" s="136"/>
    </row>
    <row r="132">
      <c r="B132" s="139"/>
      <c r="C132" s="139"/>
      <c r="F132" s="136"/>
    </row>
    <row r="133">
      <c r="B133" s="139"/>
      <c r="C133" s="139"/>
      <c r="F133" s="136"/>
    </row>
    <row r="134">
      <c r="B134" s="139"/>
      <c r="C134" s="139"/>
      <c r="F134" s="136"/>
    </row>
    <row r="135">
      <c r="B135" s="139"/>
      <c r="C135" s="139"/>
      <c r="F135" s="136"/>
    </row>
    <row r="136">
      <c r="B136" s="139"/>
      <c r="C136" s="139"/>
      <c r="F136" s="136"/>
    </row>
    <row r="137">
      <c r="B137" s="139"/>
      <c r="C137" s="139"/>
      <c r="F137" s="136"/>
    </row>
    <row r="138">
      <c r="B138" s="139"/>
      <c r="C138" s="139"/>
      <c r="F138" s="136"/>
    </row>
    <row r="139">
      <c r="B139" s="139"/>
      <c r="C139" s="139"/>
      <c r="F139" s="136"/>
    </row>
    <row r="140">
      <c r="B140" s="139"/>
      <c r="C140" s="139"/>
      <c r="F140" s="136"/>
    </row>
    <row r="141">
      <c r="B141" s="139"/>
      <c r="C141" s="139"/>
      <c r="F141" s="136"/>
    </row>
    <row r="142">
      <c r="B142" s="139"/>
      <c r="C142" s="139"/>
      <c r="F142" s="136"/>
    </row>
    <row r="143">
      <c r="B143" s="139"/>
      <c r="C143" s="139"/>
      <c r="F143" s="136"/>
    </row>
    <row r="144">
      <c r="B144" s="139"/>
      <c r="C144" s="139"/>
      <c r="F144" s="136"/>
    </row>
    <row r="145">
      <c r="B145" s="139"/>
      <c r="C145" s="139"/>
      <c r="F145" s="136"/>
    </row>
    <row r="146">
      <c r="B146" s="139"/>
      <c r="C146" s="139"/>
      <c r="F146" s="136"/>
    </row>
    <row r="147">
      <c r="B147" s="139"/>
      <c r="C147" s="139"/>
      <c r="F147" s="136"/>
    </row>
    <row r="148">
      <c r="B148" s="139"/>
      <c r="C148" s="139"/>
      <c r="F148" s="136"/>
    </row>
    <row r="149">
      <c r="B149" s="139"/>
      <c r="C149" s="139"/>
      <c r="F149" s="136"/>
    </row>
    <row r="150">
      <c r="B150" s="139"/>
      <c r="C150" s="139"/>
      <c r="F150" s="136"/>
    </row>
    <row r="151">
      <c r="B151" s="139"/>
      <c r="C151" s="139"/>
      <c r="F151" s="136"/>
    </row>
    <row r="152">
      <c r="B152" s="139"/>
      <c r="C152" s="139"/>
      <c r="F152" s="136"/>
    </row>
    <row r="153">
      <c r="B153" s="139"/>
      <c r="C153" s="139"/>
      <c r="F153" s="136"/>
    </row>
    <row r="154">
      <c r="B154" s="139"/>
      <c r="C154" s="139"/>
      <c r="F154" s="136"/>
    </row>
    <row r="155">
      <c r="B155" s="139"/>
      <c r="C155" s="139"/>
      <c r="F155" s="136"/>
    </row>
    <row r="156">
      <c r="B156" s="139"/>
      <c r="C156" s="139"/>
      <c r="F156" s="136"/>
    </row>
    <row r="157">
      <c r="B157" s="139"/>
      <c r="C157" s="139"/>
      <c r="F157" s="136"/>
    </row>
    <row r="158">
      <c r="B158" s="139"/>
      <c r="C158" s="139"/>
      <c r="F158" s="136"/>
    </row>
    <row r="159">
      <c r="B159" s="139"/>
      <c r="C159" s="139"/>
      <c r="F159" s="136"/>
    </row>
    <row r="160">
      <c r="B160" s="139"/>
      <c r="C160" s="139"/>
      <c r="F160" s="136"/>
    </row>
    <row r="161">
      <c r="B161" s="139"/>
      <c r="C161" s="139"/>
      <c r="F161" s="136"/>
    </row>
    <row r="162">
      <c r="B162" s="139"/>
      <c r="C162" s="139"/>
      <c r="F162" s="136"/>
    </row>
    <row r="163">
      <c r="B163" s="139"/>
      <c r="C163" s="139"/>
      <c r="F163" s="136"/>
    </row>
    <row r="164">
      <c r="B164" s="139"/>
      <c r="C164" s="139"/>
      <c r="F164" s="136"/>
    </row>
    <row r="165">
      <c r="B165" s="139"/>
      <c r="C165" s="139"/>
      <c r="F165" s="136"/>
    </row>
    <row r="166">
      <c r="B166" s="139"/>
      <c r="C166" s="139"/>
      <c r="F166" s="136"/>
    </row>
    <row r="167">
      <c r="B167" s="139"/>
      <c r="C167" s="139"/>
      <c r="F167" s="136"/>
    </row>
    <row r="168">
      <c r="B168" s="139"/>
      <c r="C168" s="139"/>
      <c r="F168" s="136"/>
    </row>
    <row r="169">
      <c r="B169" s="139"/>
      <c r="C169" s="139"/>
      <c r="F169" s="136"/>
    </row>
    <row r="170">
      <c r="B170" s="139"/>
      <c r="C170" s="139"/>
      <c r="F170" s="136"/>
    </row>
    <row r="171">
      <c r="B171" s="139"/>
      <c r="C171" s="139"/>
      <c r="F171" s="136"/>
    </row>
    <row r="172">
      <c r="B172" s="139"/>
      <c r="C172" s="139"/>
      <c r="F172" s="136"/>
    </row>
    <row r="173">
      <c r="B173" s="139"/>
      <c r="C173" s="139"/>
      <c r="F173" s="136"/>
    </row>
    <row r="174">
      <c r="B174" s="139"/>
      <c r="C174" s="139"/>
      <c r="F174" s="136"/>
    </row>
    <row r="175">
      <c r="B175" s="139"/>
      <c r="C175" s="139"/>
      <c r="F175" s="136"/>
    </row>
    <row r="176">
      <c r="B176" s="139"/>
      <c r="C176" s="139"/>
      <c r="F176" s="136"/>
    </row>
    <row r="177">
      <c r="B177" s="139"/>
      <c r="C177" s="139"/>
      <c r="F177" s="136"/>
    </row>
    <row r="178">
      <c r="B178" s="139"/>
      <c r="C178" s="139"/>
      <c r="F178" s="136"/>
    </row>
    <row r="179">
      <c r="B179" s="139"/>
      <c r="C179" s="139"/>
      <c r="F179" s="136"/>
    </row>
    <row r="180">
      <c r="B180" s="139"/>
      <c r="C180" s="139"/>
      <c r="F180" s="136"/>
    </row>
    <row r="181">
      <c r="B181" s="139"/>
      <c r="C181" s="139"/>
      <c r="F181" s="136"/>
    </row>
    <row r="182">
      <c r="B182" s="139"/>
      <c r="C182" s="139"/>
      <c r="F182" s="136"/>
    </row>
    <row r="183">
      <c r="B183" s="139"/>
      <c r="C183" s="139"/>
      <c r="F183" s="136"/>
    </row>
    <row r="184">
      <c r="B184" s="139"/>
      <c r="C184" s="139"/>
      <c r="F184" s="136"/>
    </row>
    <row r="185">
      <c r="B185" s="139"/>
      <c r="C185" s="139"/>
      <c r="F185" s="136"/>
    </row>
    <row r="186">
      <c r="B186" s="139"/>
      <c r="C186" s="139"/>
      <c r="F186" s="136"/>
    </row>
    <row r="187">
      <c r="B187" s="139"/>
      <c r="C187" s="139"/>
      <c r="F187" s="136"/>
    </row>
    <row r="188">
      <c r="B188" s="139"/>
      <c r="C188" s="139"/>
      <c r="F188" s="136"/>
    </row>
    <row r="189">
      <c r="B189" s="139"/>
      <c r="C189" s="139"/>
      <c r="F189" s="136"/>
    </row>
    <row r="190">
      <c r="B190" s="139"/>
      <c r="C190" s="139"/>
      <c r="F190" s="136"/>
    </row>
    <row r="191">
      <c r="B191" s="139"/>
      <c r="C191" s="139"/>
      <c r="F191" s="136"/>
    </row>
    <row r="192">
      <c r="B192" s="139"/>
      <c r="C192" s="139"/>
      <c r="F192" s="136"/>
    </row>
    <row r="193">
      <c r="B193" s="139"/>
      <c r="C193" s="139"/>
      <c r="F193" s="136"/>
    </row>
    <row r="194">
      <c r="B194" s="139"/>
      <c r="C194" s="139"/>
      <c r="F194" s="136"/>
    </row>
    <row r="195">
      <c r="B195" s="139"/>
      <c r="C195" s="139"/>
      <c r="F195" s="136"/>
    </row>
    <row r="196">
      <c r="B196" s="139"/>
      <c r="C196" s="139"/>
      <c r="F196" s="136"/>
    </row>
    <row r="197">
      <c r="B197" s="139"/>
      <c r="C197" s="139"/>
      <c r="F197" s="136"/>
    </row>
    <row r="198">
      <c r="B198" s="139"/>
      <c r="C198" s="139"/>
      <c r="F198" s="136"/>
    </row>
    <row r="199">
      <c r="B199" s="139"/>
      <c r="C199" s="139"/>
      <c r="F199" s="136"/>
    </row>
    <row r="200">
      <c r="B200" s="139"/>
      <c r="C200" s="139"/>
      <c r="F200" s="136"/>
    </row>
    <row r="201">
      <c r="B201" s="139"/>
      <c r="C201" s="139"/>
      <c r="F201" s="136"/>
    </row>
    <row r="202">
      <c r="B202" s="139"/>
      <c r="C202" s="139"/>
      <c r="F202" s="136"/>
    </row>
    <row r="203">
      <c r="B203" s="139"/>
      <c r="C203" s="139"/>
      <c r="F203" s="136"/>
    </row>
    <row r="204">
      <c r="B204" s="139"/>
      <c r="C204" s="139"/>
      <c r="F204" s="136"/>
    </row>
    <row r="205">
      <c r="B205" s="139"/>
      <c r="C205" s="139"/>
      <c r="F205" s="136"/>
    </row>
    <row r="206">
      <c r="B206" s="139"/>
      <c r="C206" s="139"/>
      <c r="F206" s="136"/>
    </row>
    <row r="207">
      <c r="B207" s="139"/>
      <c r="C207" s="139"/>
      <c r="F207" s="136"/>
    </row>
    <row r="208">
      <c r="B208" s="139"/>
      <c r="C208" s="139"/>
      <c r="F208" s="136"/>
    </row>
    <row r="209">
      <c r="B209" s="139"/>
      <c r="C209" s="139"/>
      <c r="F209" s="136"/>
    </row>
    <row r="210">
      <c r="B210" s="139"/>
      <c r="C210" s="139"/>
      <c r="F210" s="136"/>
    </row>
    <row r="211">
      <c r="B211" s="139"/>
      <c r="C211" s="139"/>
      <c r="F211" s="136"/>
    </row>
    <row r="212">
      <c r="B212" s="139"/>
      <c r="C212" s="139"/>
      <c r="F212" s="136"/>
    </row>
    <row r="213">
      <c r="B213" s="139"/>
      <c r="C213" s="139"/>
      <c r="F213" s="136"/>
    </row>
    <row r="214">
      <c r="B214" s="139"/>
      <c r="C214" s="139"/>
      <c r="F214" s="136"/>
    </row>
    <row r="215">
      <c r="B215" s="139"/>
      <c r="C215" s="139"/>
      <c r="F215" s="136"/>
    </row>
    <row r="216">
      <c r="B216" s="139"/>
      <c r="C216" s="139"/>
      <c r="F216" s="136"/>
    </row>
    <row r="217">
      <c r="B217" s="139"/>
      <c r="C217" s="139"/>
      <c r="F217" s="136"/>
    </row>
    <row r="218">
      <c r="B218" s="139"/>
      <c r="C218" s="139"/>
      <c r="F218" s="136"/>
    </row>
    <row r="219">
      <c r="B219" s="139"/>
      <c r="C219" s="139"/>
      <c r="F219" s="136"/>
    </row>
    <row r="220">
      <c r="B220" s="139"/>
      <c r="C220" s="139"/>
      <c r="F220" s="136"/>
    </row>
    <row r="221">
      <c r="B221" s="139"/>
      <c r="C221" s="139"/>
      <c r="F221" s="136"/>
    </row>
    <row r="222">
      <c r="B222" s="139"/>
      <c r="C222" s="139"/>
      <c r="F222" s="136"/>
    </row>
    <row r="223">
      <c r="B223" s="139"/>
      <c r="C223" s="139"/>
      <c r="F223" s="136"/>
    </row>
    <row r="224">
      <c r="B224" s="139"/>
      <c r="C224" s="139"/>
      <c r="F224" s="136"/>
    </row>
    <row r="225">
      <c r="B225" s="139"/>
      <c r="C225" s="139"/>
      <c r="F225" s="136"/>
    </row>
    <row r="226">
      <c r="B226" s="139"/>
      <c r="C226" s="139"/>
      <c r="F226" s="136"/>
    </row>
    <row r="227">
      <c r="B227" s="139"/>
      <c r="C227" s="139"/>
      <c r="F227" s="136"/>
    </row>
    <row r="228">
      <c r="B228" s="139"/>
      <c r="C228" s="139"/>
      <c r="F228" s="136"/>
    </row>
    <row r="229">
      <c r="B229" s="139"/>
      <c r="C229" s="139"/>
      <c r="F229" s="136"/>
    </row>
    <row r="230">
      <c r="B230" s="139"/>
      <c r="C230" s="139"/>
      <c r="F230" s="136"/>
    </row>
    <row r="231">
      <c r="B231" s="139"/>
      <c r="C231" s="139"/>
      <c r="F231" s="136"/>
    </row>
    <row r="232">
      <c r="B232" s="139"/>
      <c r="C232" s="139"/>
      <c r="F232" s="136"/>
    </row>
    <row r="233">
      <c r="B233" s="139"/>
      <c r="C233" s="139"/>
      <c r="F233" s="136"/>
    </row>
    <row r="234">
      <c r="B234" s="139"/>
      <c r="C234" s="139"/>
      <c r="F234" s="136"/>
    </row>
    <row r="235">
      <c r="B235" s="139"/>
      <c r="C235" s="139"/>
      <c r="F235" s="136"/>
    </row>
    <row r="236">
      <c r="B236" s="139"/>
      <c r="C236" s="139"/>
      <c r="F236" s="136"/>
    </row>
    <row r="237">
      <c r="B237" s="139"/>
      <c r="C237" s="139"/>
      <c r="F237" s="136"/>
    </row>
    <row r="238">
      <c r="B238" s="139"/>
      <c r="C238" s="139"/>
      <c r="F238" s="136"/>
    </row>
    <row r="239">
      <c r="B239" s="139"/>
      <c r="C239" s="139"/>
      <c r="F239" s="136"/>
    </row>
    <row r="240">
      <c r="B240" s="139"/>
      <c r="C240" s="139"/>
      <c r="F240" s="136"/>
    </row>
    <row r="241">
      <c r="B241" s="139"/>
      <c r="C241" s="139"/>
      <c r="F241" s="136"/>
    </row>
    <row r="242">
      <c r="B242" s="139"/>
      <c r="C242" s="139"/>
      <c r="F242" s="136"/>
    </row>
    <row r="243">
      <c r="B243" s="139"/>
      <c r="C243" s="139"/>
      <c r="F243" s="136"/>
    </row>
    <row r="244">
      <c r="B244" s="139"/>
      <c r="C244" s="139"/>
      <c r="F244" s="136"/>
    </row>
    <row r="245">
      <c r="B245" s="139"/>
      <c r="C245" s="139"/>
      <c r="F245" s="136"/>
    </row>
    <row r="246">
      <c r="B246" s="139"/>
      <c r="C246" s="139"/>
      <c r="F246" s="136"/>
    </row>
    <row r="247">
      <c r="B247" s="139"/>
      <c r="C247" s="139"/>
      <c r="F247" s="136"/>
    </row>
    <row r="248">
      <c r="B248" s="139"/>
      <c r="C248" s="139"/>
      <c r="F248" s="136"/>
    </row>
    <row r="249">
      <c r="B249" s="139"/>
      <c r="C249" s="139"/>
      <c r="F249" s="136"/>
    </row>
    <row r="250">
      <c r="B250" s="139"/>
      <c r="C250" s="139"/>
      <c r="F250" s="136"/>
    </row>
    <row r="251">
      <c r="B251" s="139"/>
      <c r="C251" s="139"/>
      <c r="F251" s="136"/>
    </row>
    <row r="252">
      <c r="B252" s="139"/>
      <c r="C252" s="139"/>
      <c r="F252" s="136"/>
    </row>
    <row r="253">
      <c r="B253" s="139"/>
      <c r="C253" s="139"/>
      <c r="F253" s="136"/>
    </row>
    <row r="254">
      <c r="B254" s="139"/>
      <c r="C254" s="139"/>
      <c r="F254" s="136"/>
    </row>
    <row r="255">
      <c r="B255" s="139"/>
      <c r="C255" s="139"/>
      <c r="F255" s="136"/>
    </row>
    <row r="256">
      <c r="B256" s="139"/>
      <c r="C256" s="139"/>
      <c r="F256" s="136"/>
    </row>
    <row r="257">
      <c r="B257" s="139"/>
      <c r="C257" s="139"/>
      <c r="F257" s="136"/>
    </row>
    <row r="258">
      <c r="B258" s="139"/>
      <c r="C258" s="139"/>
      <c r="F258" s="136"/>
    </row>
    <row r="259">
      <c r="B259" s="139"/>
      <c r="C259" s="139"/>
      <c r="F259" s="136"/>
    </row>
    <row r="260">
      <c r="B260" s="139"/>
      <c r="C260" s="139"/>
      <c r="F260" s="136"/>
    </row>
    <row r="261">
      <c r="B261" s="139"/>
      <c r="C261" s="139"/>
      <c r="F261" s="136"/>
    </row>
    <row r="262">
      <c r="B262" s="139"/>
      <c r="C262" s="139"/>
      <c r="F262" s="136"/>
    </row>
    <row r="263">
      <c r="B263" s="139"/>
      <c r="C263" s="139"/>
      <c r="F263" s="136"/>
    </row>
    <row r="264">
      <c r="B264" s="139"/>
      <c r="C264" s="139"/>
      <c r="F264" s="136"/>
    </row>
    <row r="265">
      <c r="B265" s="139"/>
      <c r="C265" s="139"/>
      <c r="F265" s="136"/>
    </row>
    <row r="266">
      <c r="B266" s="139"/>
      <c r="C266" s="139"/>
      <c r="F266" s="136"/>
    </row>
    <row r="267">
      <c r="B267" s="139"/>
      <c r="C267" s="139"/>
      <c r="F267" s="136"/>
    </row>
    <row r="268">
      <c r="B268" s="139"/>
      <c r="C268" s="139"/>
      <c r="F268" s="136"/>
    </row>
    <row r="269">
      <c r="B269" s="139"/>
      <c r="C269" s="139"/>
      <c r="F269" s="136"/>
    </row>
    <row r="270">
      <c r="B270" s="139"/>
      <c r="C270" s="139"/>
      <c r="F270" s="136"/>
    </row>
    <row r="271">
      <c r="B271" s="139"/>
      <c r="C271" s="139"/>
      <c r="F271" s="136"/>
    </row>
    <row r="272">
      <c r="B272" s="139"/>
      <c r="C272" s="139"/>
      <c r="F272" s="136"/>
    </row>
    <row r="273">
      <c r="B273" s="139"/>
      <c r="C273" s="139"/>
      <c r="F273" s="136"/>
    </row>
    <row r="274">
      <c r="B274" s="139"/>
      <c r="C274" s="139"/>
      <c r="F274" s="136"/>
    </row>
    <row r="275">
      <c r="B275" s="139"/>
      <c r="C275" s="139"/>
      <c r="F275" s="136"/>
    </row>
    <row r="276">
      <c r="B276" s="139"/>
      <c r="C276" s="139"/>
      <c r="F276" s="136"/>
    </row>
    <row r="277">
      <c r="B277" s="139"/>
      <c r="C277" s="139"/>
      <c r="F277" s="136"/>
    </row>
    <row r="278">
      <c r="B278" s="139"/>
      <c r="C278" s="139"/>
      <c r="F278" s="136"/>
    </row>
    <row r="279">
      <c r="B279" s="139"/>
      <c r="C279" s="139"/>
      <c r="F279" s="136"/>
    </row>
    <row r="280">
      <c r="B280" s="139"/>
      <c r="C280" s="139"/>
      <c r="F280" s="136"/>
    </row>
    <row r="281">
      <c r="B281" s="139"/>
      <c r="C281" s="139"/>
      <c r="F281" s="136"/>
    </row>
    <row r="282">
      <c r="B282" s="139"/>
      <c r="C282" s="139"/>
      <c r="F282" s="136"/>
    </row>
    <row r="283">
      <c r="B283" s="139"/>
      <c r="C283" s="139"/>
      <c r="F283" s="136"/>
    </row>
    <row r="284">
      <c r="B284" s="139"/>
      <c r="C284" s="139"/>
      <c r="F284" s="136"/>
    </row>
    <row r="285">
      <c r="B285" s="139"/>
      <c r="C285" s="139"/>
      <c r="F285" s="136"/>
    </row>
    <row r="286">
      <c r="B286" s="139"/>
      <c r="C286" s="139"/>
      <c r="F286" s="136"/>
    </row>
    <row r="287">
      <c r="B287" s="139"/>
      <c r="C287" s="139"/>
      <c r="F287" s="136"/>
    </row>
    <row r="288">
      <c r="B288" s="139"/>
      <c r="C288" s="139"/>
      <c r="F288" s="136"/>
    </row>
    <row r="289">
      <c r="B289" s="139"/>
      <c r="C289" s="139"/>
      <c r="F289" s="136"/>
    </row>
    <row r="290">
      <c r="B290" s="139"/>
      <c r="C290" s="139"/>
      <c r="F290" s="136"/>
    </row>
    <row r="291">
      <c r="B291" s="139"/>
      <c r="C291" s="139"/>
      <c r="F291" s="136"/>
    </row>
    <row r="292">
      <c r="B292" s="139"/>
      <c r="C292" s="139"/>
      <c r="F292" s="136"/>
    </row>
    <row r="293">
      <c r="B293" s="139"/>
      <c r="C293" s="139"/>
      <c r="F293" s="136"/>
    </row>
    <row r="294">
      <c r="B294" s="139"/>
      <c r="C294" s="139"/>
      <c r="F294" s="136"/>
    </row>
    <row r="295">
      <c r="B295" s="139"/>
      <c r="C295" s="139"/>
      <c r="F295" s="136"/>
    </row>
    <row r="296">
      <c r="B296" s="139"/>
      <c r="C296" s="139"/>
      <c r="F296" s="136"/>
    </row>
    <row r="297">
      <c r="B297" s="139"/>
      <c r="C297" s="139"/>
      <c r="F297" s="136"/>
    </row>
    <row r="298">
      <c r="B298" s="139"/>
      <c r="C298" s="139"/>
      <c r="F298" s="136"/>
    </row>
    <row r="299">
      <c r="B299" s="139"/>
      <c r="C299" s="139"/>
      <c r="F299" s="136"/>
    </row>
    <row r="300">
      <c r="B300" s="139"/>
      <c r="C300" s="139"/>
      <c r="F300" s="136"/>
    </row>
    <row r="301">
      <c r="B301" s="139"/>
      <c r="C301" s="139"/>
      <c r="F301" s="136"/>
    </row>
    <row r="302">
      <c r="B302" s="139"/>
      <c r="C302" s="139"/>
      <c r="F302" s="136"/>
    </row>
    <row r="303">
      <c r="B303" s="139"/>
      <c r="C303" s="139"/>
      <c r="F303" s="136"/>
    </row>
    <row r="304">
      <c r="B304" s="139"/>
      <c r="C304" s="139"/>
      <c r="F304" s="136"/>
    </row>
    <row r="305">
      <c r="B305" s="139"/>
      <c r="C305" s="139"/>
      <c r="F305" s="136"/>
    </row>
    <row r="306">
      <c r="B306" s="139"/>
      <c r="C306" s="139"/>
      <c r="F306" s="136"/>
    </row>
    <row r="307">
      <c r="B307" s="139"/>
      <c r="C307" s="139"/>
      <c r="F307" s="136"/>
    </row>
    <row r="308">
      <c r="B308" s="139"/>
      <c r="C308" s="139"/>
      <c r="F308" s="136"/>
    </row>
    <row r="309">
      <c r="B309" s="139"/>
      <c r="C309" s="139"/>
      <c r="F309" s="136"/>
    </row>
    <row r="310">
      <c r="B310" s="139"/>
      <c r="C310" s="139"/>
      <c r="F310" s="136"/>
    </row>
    <row r="311">
      <c r="B311" s="139"/>
      <c r="C311" s="139"/>
      <c r="F311" s="136"/>
    </row>
    <row r="312">
      <c r="B312" s="139"/>
      <c r="C312" s="139"/>
      <c r="F312" s="136"/>
    </row>
    <row r="313">
      <c r="B313" s="139"/>
      <c r="C313" s="139"/>
      <c r="F313" s="136"/>
    </row>
    <row r="314">
      <c r="B314" s="139"/>
      <c r="C314" s="139"/>
      <c r="F314" s="136"/>
    </row>
    <row r="315">
      <c r="B315" s="139"/>
      <c r="C315" s="139"/>
      <c r="F315" s="136"/>
    </row>
    <row r="316">
      <c r="B316" s="139"/>
      <c r="C316" s="139"/>
      <c r="F316" s="136"/>
    </row>
    <row r="317">
      <c r="B317" s="139"/>
      <c r="C317" s="139"/>
      <c r="F317" s="136"/>
    </row>
    <row r="318">
      <c r="B318" s="139"/>
      <c r="C318" s="139"/>
      <c r="F318" s="136"/>
    </row>
    <row r="319">
      <c r="B319" s="139"/>
      <c r="C319" s="139"/>
      <c r="F319" s="136"/>
    </row>
    <row r="320">
      <c r="B320" s="139"/>
      <c r="C320" s="139"/>
      <c r="F320" s="136"/>
    </row>
    <row r="321">
      <c r="B321" s="139"/>
      <c r="C321" s="139"/>
      <c r="F321" s="136"/>
    </row>
    <row r="322">
      <c r="B322" s="139"/>
      <c r="C322" s="139"/>
      <c r="F322" s="136"/>
    </row>
    <row r="323">
      <c r="B323" s="139"/>
      <c r="C323" s="139"/>
      <c r="F323" s="136"/>
    </row>
    <row r="324">
      <c r="B324" s="139"/>
      <c r="C324" s="139"/>
      <c r="F324" s="136"/>
    </row>
    <row r="325">
      <c r="B325" s="139"/>
      <c r="C325" s="139"/>
      <c r="F325" s="136"/>
    </row>
    <row r="326">
      <c r="B326" s="139"/>
      <c r="C326" s="139"/>
      <c r="F326" s="136"/>
    </row>
    <row r="327">
      <c r="B327" s="139"/>
      <c r="C327" s="139"/>
      <c r="F327" s="136"/>
    </row>
    <row r="328">
      <c r="B328" s="139"/>
      <c r="C328" s="139"/>
      <c r="F328" s="136"/>
    </row>
    <row r="329">
      <c r="B329" s="139"/>
      <c r="C329" s="139"/>
      <c r="F329" s="136"/>
    </row>
    <row r="330">
      <c r="B330" s="139"/>
      <c r="C330" s="139"/>
      <c r="F330" s="136"/>
    </row>
    <row r="331">
      <c r="B331" s="139"/>
      <c r="C331" s="139"/>
      <c r="F331" s="136"/>
    </row>
    <row r="332">
      <c r="B332" s="139"/>
      <c r="C332" s="139"/>
      <c r="F332" s="136"/>
    </row>
    <row r="333">
      <c r="B333" s="139"/>
      <c r="C333" s="139"/>
      <c r="F333" s="136"/>
    </row>
    <row r="334">
      <c r="B334" s="139"/>
      <c r="C334" s="139"/>
      <c r="F334" s="136"/>
    </row>
    <row r="335">
      <c r="B335" s="139"/>
      <c r="C335" s="139"/>
      <c r="F335" s="136"/>
    </row>
    <row r="336">
      <c r="B336" s="139"/>
      <c r="C336" s="139"/>
      <c r="F336" s="136"/>
    </row>
    <row r="337">
      <c r="B337" s="139"/>
      <c r="C337" s="139"/>
      <c r="F337" s="136"/>
    </row>
    <row r="338">
      <c r="B338" s="139"/>
      <c r="C338" s="139"/>
      <c r="F338" s="136"/>
    </row>
    <row r="339">
      <c r="B339" s="139"/>
      <c r="C339" s="139"/>
      <c r="F339" s="136"/>
    </row>
    <row r="340">
      <c r="B340" s="139"/>
      <c r="C340" s="139"/>
      <c r="F340" s="136"/>
    </row>
    <row r="341">
      <c r="B341" s="139"/>
      <c r="C341" s="139"/>
      <c r="F341" s="136"/>
    </row>
    <row r="342">
      <c r="B342" s="139"/>
      <c r="C342" s="139"/>
      <c r="F342" s="136"/>
    </row>
    <row r="343">
      <c r="B343" s="139"/>
      <c r="C343" s="139"/>
      <c r="F343" s="136"/>
    </row>
    <row r="344">
      <c r="B344" s="139"/>
      <c r="C344" s="139"/>
      <c r="F344" s="136"/>
    </row>
    <row r="345">
      <c r="B345" s="139"/>
      <c r="C345" s="139"/>
      <c r="F345" s="136"/>
    </row>
    <row r="346">
      <c r="B346" s="139"/>
      <c r="C346" s="139"/>
      <c r="F346" s="136"/>
    </row>
    <row r="347">
      <c r="B347" s="139"/>
      <c r="C347" s="139"/>
      <c r="F347" s="136"/>
    </row>
    <row r="348">
      <c r="B348" s="139"/>
      <c r="C348" s="139"/>
      <c r="F348" s="136"/>
    </row>
    <row r="349">
      <c r="B349" s="139"/>
      <c r="C349" s="139"/>
      <c r="F349" s="136"/>
    </row>
    <row r="350">
      <c r="B350" s="139"/>
      <c r="C350" s="139"/>
      <c r="F350" s="136"/>
    </row>
    <row r="351">
      <c r="B351" s="139"/>
      <c r="C351" s="139"/>
      <c r="F351" s="136"/>
    </row>
    <row r="352">
      <c r="B352" s="139"/>
      <c r="C352" s="139"/>
      <c r="F352" s="136"/>
    </row>
    <row r="353">
      <c r="B353" s="139"/>
      <c r="C353" s="139"/>
      <c r="F353" s="136"/>
    </row>
    <row r="354">
      <c r="B354" s="139"/>
      <c r="C354" s="139"/>
      <c r="F354" s="136"/>
    </row>
    <row r="355">
      <c r="B355" s="139"/>
      <c r="C355" s="139"/>
      <c r="F355" s="136"/>
    </row>
    <row r="356">
      <c r="B356" s="139"/>
      <c r="C356" s="139"/>
      <c r="F356" s="136"/>
    </row>
    <row r="357">
      <c r="B357" s="139"/>
      <c r="C357" s="139"/>
      <c r="F357" s="136"/>
    </row>
    <row r="358">
      <c r="B358" s="139"/>
      <c r="C358" s="139"/>
      <c r="F358" s="136"/>
    </row>
    <row r="359">
      <c r="B359" s="139"/>
      <c r="C359" s="139"/>
      <c r="F359" s="136"/>
    </row>
    <row r="360">
      <c r="B360" s="139"/>
      <c r="C360" s="139"/>
      <c r="F360" s="136"/>
    </row>
    <row r="361">
      <c r="B361" s="139"/>
      <c r="C361" s="139"/>
      <c r="F361" s="136"/>
    </row>
    <row r="362">
      <c r="B362" s="139"/>
      <c r="C362" s="139"/>
      <c r="F362" s="136"/>
    </row>
    <row r="363">
      <c r="B363" s="139"/>
      <c r="C363" s="139"/>
      <c r="F363" s="136"/>
    </row>
    <row r="364">
      <c r="B364" s="139"/>
      <c r="C364" s="139"/>
      <c r="F364" s="136"/>
    </row>
    <row r="365">
      <c r="B365" s="139"/>
      <c r="C365" s="139"/>
      <c r="F365" s="136"/>
    </row>
    <row r="366">
      <c r="B366" s="139"/>
      <c r="C366" s="139"/>
      <c r="F366" s="136"/>
    </row>
    <row r="367">
      <c r="B367" s="139"/>
      <c r="C367" s="139"/>
      <c r="F367" s="136"/>
    </row>
    <row r="368">
      <c r="B368" s="139"/>
      <c r="C368" s="139"/>
      <c r="F368" s="136"/>
    </row>
    <row r="369">
      <c r="B369" s="139"/>
      <c r="C369" s="139"/>
      <c r="F369" s="136"/>
    </row>
    <row r="370">
      <c r="B370" s="139"/>
      <c r="C370" s="139"/>
      <c r="F370" s="136"/>
    </row>
    <row r="371">
      <c r="B371" s="139"/>
      <c r="C371" s="139"/>
      <c r="F371" s="136"/>
    </row>
    <row r="372">
      <c r="B372" s="139"/>
      <c r="C372" s="139"/>
      <c r="F372" s="136"/>
    </row>
    <row r="373">
      <c r="B373" s="139"/>
      <c r="C373" s="139"/>
      <c r="F373" s="136"/>
    </row>
    <row r="374">
      <c r="B374" s="139"/>
      <c r="C374" s="139"/>
      <c r="F374" s="136"/>
    </row>
    <row r="375">
      <c r="B375" s="139"/>
      <c r="C375" s="139"/>
      <c r="F375" s="136"/>
    </row>
    <row r="376">
      <c r="B376" s="139"/>
      <c r="C376" s="139"/>
      <c r="F376" s="136"/>
    </row>
    <row r="377">
      <c r="B377" s="139"/>
      <c r="C377" s="139"/>
      <c r="F377" s="136"/>
    </row>
    <row r="378">
      <c r="B378" s="139"/>
      <c r="C378" s="139"/>
      <c r="F378" s="136"/>
    </row>
    <row r="379">
      <c r="B379" s="139"/>
      <c r="C379" s="139"/>
      <c r="F379" s="136"/>
    </row>
    <row r="380">
      <c r="B380" s="139"/>
      <c r="C380" s="139"/>
      <c r="F380" s="136"/>
    </row>
    <row r="381">
      <c r="B381" s="139"/>
      <c r="C381" s="139"/>
      <c r="F381" s="136"/>
    </row>
    <row r="382">
      <c r="B382" s="139"/>
      <c r="C382" s="139"/>
      <c r="F382" s="136"/>
    </row>
    <row r="383">
      <c r="B383" s="139"/>
      <c r="C383" s="139"/>
      <c r="F383" s="136"/>
    </row>
    <row r="384">
      <c r="B384" s="139"/>
      <c r="C384" s="139"/>
      <c r="F384" s="136"/>
    </row>
    <row r="385">
      <c r="B385" s="139"/>
      <c r="C385" s="139"/>
      <c r="F385" s="136"/>
    </row>
    <row r="386">
      <c r="B386" s="139"/>
      <c r="C386" s="139"/>
      <c r="F386" s="136"/>
    </row>
    <row r="387">
      <c r="B387" s="139"/>
      <c r="C387" s="139"/>
      <c r="F387" s="136"/>
    </row>
    <row r="388">
      <c r="B388" s="139"/>
      <c r="C388" s="139"/>
      <c r="F388" s="136"/>
    </row>
    <row r="389">
      <c r="B389" s="139"/>
      <c r="C389" s="139"/>
      <c r="F389" s="136"/>
    </row>
    <row r="390">
      <c r="B390" s="139"/>
      <c r="C390" s="139"/>
      <c r="F390" s="136"/>
    </row>
    <row r="391">
      <c r="B391" s="139"/>
      <c r="C391" s="139"/>
      <c r="F391" s="136"/>
    </row>
    <row r="392">
      <c r="B392" s="139"/>
      <c r="C392" s="139"/>
      <c r="F392" s="136"/>
    </row>
    <row r="393">
      <c r="B393" s="139"/>
      <c r="C393" s="139"/>
      <c r="F393" s="136"/>
    </row>
    <row r="394">
      <c r="B394" s="139"/>
      <c r="C394" s="139"/>
      <c r="F394" s="136"/>
    </row>
    <row r="395">
      <c r="B395" s="139"/>
      <c r="C395" s="139"/>
      <c r="F395" s="136"/>
    </row>
    <row r="396">
      <c r="B396" s="139"/>
      <c r="C396" s="139"/>
      <c r="F396" s="136"/>
    </row>
    <row r="397">
      <c r="B397" s="139"/>
      <c r="C397" s="139"/>
      <c r="F397" s="136"/>
    </row>
    <row r="398">
      <c r="B398" s="139"/>
      <c r="C398" s="139"/>
      <c r="F398" s="136"/>
    </row>
    <row r="399">
      <c r="B399" s="139"/>
      <c r="C399" s="139"/>
      <c r="F399" s="136"/>
    </row>
    <row r="400">
      <c r="B400" s="139"/>
      <c r="C400" s="139"/>
      <c r="F400" s="136"/>
    </row>
    <row r="401">
      <c r="B401" s="139"/>
      <c r="C401" s="139"/>
      <c r="F401" s="136"/>
    </row>
    <row r="402">
      <c r="B402" s="139"/>
      <c r="C402" s="139"/>
      <c r="F402" s="136"/>
    </row>
    <row r="403">
      <c r="B403" s="139"/>
      <c r="C403" s="139"/>
      <c r="F403" s="136"/>
    </row>
    <row r="404">
      <c r="B404" s="139"/>
      <c r="C404" s="139"/>
      <c r="F404" s="136"/>
    </row>
    <row r="405">
      <c r="B405" s="139"/>
      <c r="C405" s="139"/>
      <c r="F405" s="136"/>
    </row>
    <row r="406">
      <c r="B406" s="139"/>
      <c r="C406" s="139"/>
      <c r="F406" s="136"/>
    </row>
    <row r="407">
      <c r="B407" s="139"/>
      <c r="C407" s="139"/>
      <c r="F407" s="136"/>
    </row>
    <row r="408">
      <c r="B408" s="139"/>
      <c r="C408" s="139"/>
      <c r="F408" s="136"/>
    </row>
    <row r="409">
      <c r="B409" s="139"/>
      <c r="C409" s="139"/>
      <c r="F409" s="136"/>
    </row>
    <row r="410">
      <c r="B410" s="139"/>
      <c r="C410" s="139"/>
      <c r="F410" s="136"/>
    </row>
    <row r="411">
      <c r="B411" s="139"/>
      <c r="C411" s="139"/>
      <c r="F411" s="136"/>
    </row>
    <row r="412">
      <c r="B412" s="139"/>
      <c r="C412" s="139"/>
      <c r="F412" s="136"/>
    </row>
    <row r="413">
      <c r="B413" s="139"/>
      <c r="C413" s="139"/>
      <c r="F413" s="136"/>
    </row>
    <row r="414">
      <c r="B414" s="139"/>
      <c r="C414" s="139"/>
      <c r="F414" s="136"/>
    </row>
    <row r="415">
      <c r="B415" s="139"/>
      <c r="C415" s="139"/>
      <c r="F415" s="136"/>
    </row>
    <row r="416">
      <c r="B416" s="139"/>
      <c r="C416" s="139"/>
      <c r="F416" s="136"/>
    </row>
    <row r="417">
      <c r="B417" s="139"/>
      <c r="C417" s="139"/>
      <c r="F417" s="136"/>
    </row>
    <row r="418">
      <c r="B418" s="139"/>
      <c r="C418" s="139"/>
      <c r="F418" s="136"/>
    </row>
    <row r="419">
      <c r="B419" s="139"/>
      <c r="C419" s="139"/>
      <c r="F419" s="136"/>
    </row>
    <row r="420">
      <c r="B420" s="139"/>
      <c r="C420" s="139"/>
      <c r="F420" s="136"/>
    </row>
    <row r="421">
      <c r="B421" s="139"/>
      <c r="C421" s="139"/>
      <c r="F421" s="136"/>
    </row>
    <row r="422">
      <c r="B422" s="139"/>
      <c r="C422" s="139"/>
      <c r="F422" s="136"/>
    </row>
    <row r="423">
      <c r="B423" s="139"/>
      <c r="C423" s="139"/>
      <c r="F423" s="136"/>
    </row>
    <row r="424">
      <c r="B424" s="139"/>
      <c r="C424" s="139"/>
      <c r="F424" s="136"/>
    </row>
    <row r="425">
      <c r="B425" s="139"/>
      <c r="C425" s="139"/>
      <c r="F425" s="136"/>
    </row>
    <row r="426">
      <c r="B426" s="139"/>
      <c r="C426" s="139"/>
      <c r="F426" s="136"/>
    </row>
    <row r="427">
      <c r="B427" s="139"/>
      <c r="C427" s="139"/>
      <c r="F427" s="136"/>
    </row>
    <row r="428">
      <c r="B428" s="139"/>
      <c r="C428" s="139"/>
      <c r="F428" s="136"/>
    </row>
    <row r="429">
      <c r="B429" s="139"/>
      <c r="C429" s="139"/>
      <c r="F429" s="136"/>
    </row>
    <row r="430">
      <c r="B430" s="139"/>
      <c r="C430" s="139"/>
      <c r="F430" s="136"/>
    </row>
    <row r="431">
      <c r="B431" s="139"/>
      <c r="C431" s="139"/>
      <c r="F431" s="136"/>
    </row>
    <row r="432">
      <c r="B432" s="139"/>
      <c r="C432" s="139"/>
      <c r="F432" s="136"/>
    </row>
    <row r="433">
      <c r="B433" s="139"/>
      <c r="C433" s="139"/>
      <c r="F433" s="136"/>
    </row>
    <row r="434">
      <c r="B434" s="139"/>
      <c r="C434" s="139"/>
      <c r="F434" s="136"/>
    </row>
    <row r="435">
      <c r="B435" s="139"/>
      <c r="C435" s="139"/>
      <c r="F435" s="136"/>
    </row>
    <row r="436">
      <c r="B436" s="139"/>
      <c r="C436" s="139"/>
      <c r="F436" s="136"/>
    </row>
    <row r="437">
      <c r="B437" s="139"/>
      <c r="C437" s="139"/>
      <c r="F437" s="136"/>
    </row>
    <row r="438">
      <c r="B438" s="139"/>
      <c r="C438" s="139"/>
      <c r="F438" s="136"/>
    </row>
    <row r="439">
      <c r="B439" s="139"/>
      <c r="C439" s="139"/>
      <c r="F439" s="136"/>
    </row>
    <row r="440">
      <c r="B440" s="139"/>
      <c r="C440" s="139"/>
      <c r="F440" s="136"/>
    </row>
    <row r="441">
      <c r="B441" s="139"/>
      <c r="C441" s="139"/>
      <c r="F441" s="136"/>
    </row>
    <row r="442">
      <c r="B442" s="139"/>
      <c r="C442" s="139"/>
      <c r="F442" s="136"/>
    </row>
    <row r="443">
      <c r="B443" s="139"/>
      <c r="C443" s="139"/>
      <c r="F443" s="136"/>
    </row>
    <row r="444">
      <c r="B444" s="139"/>
      <c r="C444" s="139"/>
      <c r="F444" s="136"/>
    </row>
    <row r="445">
      <c r="B445" s="139"/>
      <c r="C445" s="139"/>
      <c r="F445" s="136"/>
    </row>
    <row r="446">
      <c r="B446" s="139"/>
      <c r="C446" s="139"/>
      <c r="F446" s="136"/>
    </row>
    <row r="447">
      <c r="B447" s="139"/>
      <c r="C447" s="139"/>
      <c r="F447" s="136"/>
    </row>
    <row r="448">
      <c r="B448" s="139"/>
      <c r="C448" s="139"/>
      <c r="F448" s="136"/>
    </row>
    <row r="449">
      <c r="B449" s="139"/>
      <c r="C449" s="139"/>
      <c r="F449" s="136"/>
    </row>
    <row r="450">
      <c r="B450" s="139"/>
      <c r="C450" s="139"/>
      <c r="F450" s="136"/>
    </row>
    <row r="451">
      <c r="B451" s="139"/>
      <c r="C451" s="139"/>
      <c r="F451" s="136"/>
    </row>
    <row r="452">
      <c r="B452" s="139"/>
      <c r="C452" s="139"/>
      <c r="F452" s="136"/>
    </row>
    <row r="453">
      <c r="B453" s="139"/>
      <c r="C453" s="139"/>
      <c r="F453" s="136"/>
    </row>
    <row r="454">
      <c r="B454" s="139"/>
      <c r="C454" s="139"/>
      <c r="F454" s="136"/>
    </row>
    <row r="455">
      <c r="B455" s="139"/>
      <c r="C455" s="139"/>
      <c r="F455" s="136"/>
    </row>
    <row r="456">
      <c r="B456" s="139"/>
      <c r="C456" s="139"/>
      <c r="F456" s="136"/>
    </row>
    <row r="457">
      <c r="B457" s="139"/>
      <c r="C457" s="139"/>
      <c r="F457" s="136"/>
    </row>
    <row r="458">
      <c r="B458" s="139"/>
      <c r="C458" s="139"/>
      <c r="F458" s="136"/>
    </row>
    <row r="459">
      <c r="B459" s="139"/>
      <c r="C459" s="139"/>
      <c r="F459" s="136"/>
    </row>
    <row r="460">
      <c r="B460" s="139"/>
      <c r="C460" s="139"/>
      <c r="F460" s="136"/>
    </row>
    <row r="461">
      <c r="B461" s="139"/>
      <c r="C461" s="139"/>
      <c r="F461" s="136"/>
    </row>
    <row r="462">
      <c r="B462" s="139"/>
      <c r="C462" s="139"/>
      <c r="F462" s="136"/>
    </row>
    <row r="463">
      <c r="B463" s="139"/>
      <c r="C463" s="139"/>
      <c r="F463" s="136"/>
    </row>
    <row r="464">
      <c r="B464" s="139"/>
      <c r="C464" s="139"/>
      <c r="F464" s="136"/>
    </row>
    <row r="465">
      <c r="B465" s="139"/>
      <c r="C465" s="139"/>
      <c r="F465" s="136"/>
    </row>
    <row r="466">
      <c r="B466" s="139"/>
      <c r="C466" s="139"/>
      <c r="F466" s="136"/>
    </row>
    <row r="467">
      <c r="B467" s="139"/>
      <c r="C467" s="139"/>
      <c r="F467" s="136"/>
    </row>
    <row r="468">
      <c r="B468" s="139"/>
      <c r="C468" s="139"/>
      <c r="F468" s="136"/>
    </row>
    <row r="469">
      <c r="B469" s="139"/>
      <c r="C469" s="139"/>
      <c r="F469" s="136"/>
    </row>
    <row r="470">
      <c r="B470" s="139"/>
      <c r="C470" s="139"/>
      <c r="F470" s="136"/>
    </row>
    <row r="471">
      <c r="B471" s="139"/>
      <c r="C471" s="139"/>
      <c r="F471" s="136"/>
    </row>
    <row r="472">
      <c r="B472" s="139"/>
      <c r="C472" s="139"/>
      <c r="F472" s="136"/>
    </row>
    <row r="473">
      <c r="B473" s="139"/>
      <c r="C473" s="139"/>
      <c r="F473" s="136"/>
    </row>
    <row r="474">
      <c r="B474" s="139"/>
      <c r="C474" s="139"/>
      <c r="F474" s="136"/>
    </row>
    <row r="475">
      <c r="B475" s="139"/>
      <c r="C475" s="139"/>
      <c r="F475" s="136"/>
    </row>
    <row r="476">
      <c r="B476" s="139"/>
      <c r="C476" s="139"/>
      <c r="F476" s="136"/>
    </row>
    <row r="477">
      <c r="B477" s="139"/>
      <c r="C477" s="139"/>
      <c r="F477" s="136"/>
    </row>
    <row r="478">
      <c r="B478" s="139"/>
      <c r="C478" s="139"/>
      <c r="F478" s="136"/>
    </row>
    <row r="479">
      <c r="B479" s="139"/>
      <c r="C479" s="139"/>
      <c r="F479" s="136"/>
    </row>
    <row r="480">
      <c r="B480" s="139"/>
      <c r="C480" s="139"/>
      <c r="F480" s="136"/>
    </row>
    <row r="481">
      <c r="B481" s="139"/>
      <c r="C481" s="139"/>
      <c r="F481" s="136"/>
    </row>
    <row r="482">
      <c r="B482" s="139"/>
      <c r="C482" s="139"/>
      <c r="F482" s="136"/>
    </row>
    <row r="483">
      <c r="B483" s="139"/>
      <c r="C483" s="139"/>
      <c r="F483" s="136"/>
    </row>
    <row r="484">
      <c r="B484" s="139"/>
      <c r="C484" s="139"/>
      <c r="F484" s="136"/>
    </row>
    <row r="485">
      <c r="B485" s="139"/>
      <c r="C485" s="139"/>
      <c r="F485" s="136"/>
    </row>
    <row r="486">
      <c r="B486" s="139"/>
      <c r="C486" s="139"/>
      <c r="F486" s="136"/>
    </row>
    <row r="487">
      <c r="B487" s="139"/>
      <c r="C487" s="139"/>
      <c r="F487" s="136"/>
    </row>
    <row r="488">
      <c r="B488" s="139"/>
      <c r="C488" s="139"/>
      <c r="F488" s="136"/>
    </row>
    <row r="489">
      <c r="B489" s="139"/>
      <c r="C489" s="139"/>
      <c r="F489" s="136"/>
    </row>
    <row r="490">
      <c r="B490" s="139"/>
      <c r="C490" s="139"/>
      <c r="F490" s="136"/>
    </row>
    <row r="491">
      <c r="B491" s="139"/>
      <c r="C491" s="139"/>
      <c r="F491" s="136"/>
    </row>
    <row r="492">
      <c r="B492" s="139"/>
      <c r="C492" s="139"/>
      <c r="F492" s="136"/>
    </row>
    <row r="493">
      <c r="B493" s="139"/>
      <c r="C493" s="139"/>
      <c r="F493" s="136"/>
    </row>
    <row r="494">
      <c r="B494" s="139"/>
      <c r="C494" s="139"/>
      <c r="F494" s="136"/>
    </row>
    <row r="495">
      <c r="B495" s="139"/>
      <c r="C495" s="139"/>
      <c r="F495" s="136"/>
    </row>
    <row r="496">
      <c r="B496" s="139"/>
      <c r="C496" s="139"/>
      <c r="F496" s="136"/>
    </row>
    <row r="497">
      <c r="B497" s="139"/>
      <c r="C497" s="139"/>
      <c r="F497" s="136"/>
    </row>
    <row r="498">
      <c r="B498" s="139"/>
      <c r="C498" s="139"/>
      <c r="F498" s="136"/>
    </row>
    <row r="499">
      <c r="B499" s="139"/>
      <c r="C499" s="139"/>
      <c r="F499" s="136"/>
    </row>
    <row r="500">
      <c r="B500" s="139"/>
      <c r="C500" s="139"/>
      <c r="F500" s="136"/>
    </row>
    <row r="501">
      <c r="B501" s="139"/>
      <c r="C501" s="139"/>
      <c r="F501" s="136"/>
    </row>
    <row r="502">
      <c r="B502" s="139"/>
      <c r="C502" s="139"/>
      <c r="F502" s="136"/>
    </row>
    <row r="503">
      <c r="B503" s="139"/>
      <c r="C503" s="139"/>
      <c r="F503" s="136"/>
    </row>
    <row r="504">
      <c r="B504" s="139"/>
      <c r="C504" s="139"/>
      <c r="F504" s="136"/>
    </row>
    <row r="505">
      <c r="B505" s="139"/>
      <c r="C505" s="139"/>
      <c r="F505" s="136"/>
    </row>
    <row r="506">
      <c r="B506" s="139"/>
      <c r="C506" s="139"/>
      <c r="F506" s="136"/>
    </row>
    <row r="507">
      <c r="B507" s="139"/>
      <c r="C507" s="139"/>
      <c r="F507" s="136"/>
    </row>
    <row r="508">
      <c r="B508" s="139"/>
      <c r="C508" s="139"/>
      <c r="F508" s="136"/>
    </row>
    <row r="509">
      <c r="B509" s="139"/>
      <c r="C509" s="139"/>
      <c r="F509" s="136"/>
    </row>
    <row r="510">
      <c r="B510" s="139"/>
      <c r="C510" s="139"/>
      <c r="F510" s="136"/>
    </row>
    <row r="511">
      <c r="B511" s="139"/>
      <c r="C511" s="139"/>
      <c r="F511" s="136"/>
    </row>
    <row r="512">
      <c r="B512" s="139"/>
      <c r="C512" s="139"/>
      <c r="F512" s="136"/>
    </row>
    <row r="513">
      <c r="B513" s="139"/>
      <c r="C513" s="139"/>
      <c r="F513" s="136"/>
    </row>
    <row r="514">
      <c r="B514" s="139"/>
      <c r="C514" s="139"/>
      <c r="F514" s="136"/>
    </row>
    <row r="515">
      <c r="B515" s="139"/>
      <c r="C515" s="139"/>
      <c r="F515" s="136"/>
    </row>
    <row r="516">
      <c r="B516" s="139"/>
      <c r="C516" s="139"/>
      <c r="F516" s="136"/>
    </row>
    <row r="517">
      <c r="B517" s="139"/>
      <c r="C517" s="139"/>
      <c r="F517" s="136"/>
    </row>
    <row r="518">
      <c r="B518" s="139"/>
      <c r="C518" s="139"/>
      <c r="F518" s="136"/>
    </row>
    <row r="519">
      <c r="B519" s="139"/>
      <c r="C519" s="139"/>
      <c r="F519" s="136"/>
    </row>
    <row r="520">
      <c r="B520" s="139"/>
      <c r="C520" s="139"/>
      <c r="F520" s="136"/>
    </row>
    <row r="521">
      <c r="B521" s="139"/>
      <c r="C521" s="139"/>
      <c r="F521" s="136"/>
    </row>
    <row r="522">
      <c r="B522" s="139"/>
      <c r="C522" s="139"/>
      <c r="F522" s="136"/>
    </row>
    <row r="523">
      <c r="B523" s="139"/>
      <c r="C523" s="139"/>
      <c r="F523" s="136"/>
    </row>
    <row r="524">
      <c r="B524" s="139"/>
      <c r="C524" s="139"/>
      <c r="F524" s="136"/>
    </row>
    <row r="525">
      <c r="B525" s="139"/>
      <c r="C525" s="139"/>
      <c r="F525" s="136"/>
    </row>
    <row r="526">
      <c r="B526" s="139"/>
      <c r="C526" s="139"/>
      <c r="F526" s="136"/>
    </row>
    <row r="527">
      <c r="B527" s="139"/>
      <c r="C527" s="139"/>
      <c r="F527" s="136"/>
    </row>
    <row r="528">
      <c r="B528" s="139"/>
      <c r="C528" s="139"/>
      <c r="F528" s="136"/>
    </row>
    <row r="529">
      <c r="B529" s="139"/>
      <c r="C529" s="139"/>
      <c r="F529" s="136"/>
    </row>
    <row r="530">
      <c r="B530" s="139"/>
      <c r="C530" s="139"/>
      <c r="F530" s="136"/>
    </row>
    <row r="531">
      <c r="B531" s="139"/>
      <c r="C531" s="139"/>
      <c r="F531" s="136"/>
    </row>
    <row r="532">
      <c r="B532" s="139"/>
      <c r="C532" s="139"/>
      <c r="F532" s="136"/>
    </row>
    <row r="533">
      <c r="B533" s="139"/>
      <c r="C533" s="139"/>
      <c r="F533" s="136"/>
    </row>
    <row r="534">
      <c r="B534" s="139"/>
      <c r="C534" s="139"/>
      <c r="F534" s="136"/>
    </row>
    <row r="535">
      <c r="B535" s="139"/>
      <c r="C535" s="139"/>
      <c r="F535" s="136"/>
    </row>
    <row r="536">
      <c r="B536" s="139"/>
      <c r="C536" s="139"/>
      <c r="F536" s="136"/>
    </row>
    <row r="537">
      <c r="B537" s="139"/>
      <c r="C537" s="139"/>
      <c r="F537" s="136"/>
    </row>
    <row r="538">
      <c r="B538" s="139"/>
      <c r="C538" s="139"/>
      <c r="F538" s="136"/>
    </row>
    <row r="539">
      <c r="B539" s="139"/>
      <c r="C539" s="139"/>
      <c r="F539" s="136"/>
    </row>
    <row r="540">
      <c r="B540" s="139"/>
      <c r="C540" s="139"/>
      <c r="F540" s="136"/>
    </row>
    <row r="541">
      <c r="B541" s="139"/>
      <c r="C541" s="139"/>
      <c r="F541" s="136"/>
    </row>
    <row r="542">
      <c r="B542" s="139"/>
      <c r="C542" s="139"/>
      <c r="F542" s="136"/>
    </row>
    <row r="543">
      <c r="B543" s="139"/>
      <c r="C543" s="139"/>
      <c r="F543" s="136"/>
    </row>
    <row r="544">
      <c r="B544" s="139"/>
      <c r="C544" s="139"/>
      <c r="F544" s="136"/>
    </row>
    <row r="545">
      <c r="B545" s="139"/>
      <c r="C545" s="139"/>
      <c r="F545" s="136"/>
    </row>
    <row r="546">
      <c r="B546" s="139"/>
      <c r="C546" s="139"/>
      <c r="F546" s="136"/>
    </row>
    <row r="547">
      <c r="B547" s="139"/>
      <c r="C547" s="139"/>
      <c r="F547" s="136"/>
    </row>
    <row r="548">
      <c r="B548" s="139"/>
      <c r="C548" s="139"/>
      <c r="F548" s="136"/>
    </row>
    <row r="549">
      <c r="B549" s="139"/>
      <c r="C549" s="139"/>
      <c r="F549" s="136"/>
    </row>
    <row r="550">
      <c r="B550" s="139"/>
      <c r="C550" s="139"/>
      <c r="F550" s="136"/>
    </row>
    <row r="551">
      <c r="B551" s="139"/>
      <c r="C551" s="139"/>
      <c r="F551" s="136"/>
    </row>
    <row r="552">
      <c r="B552" s="139"/>
      <c r="C552" s="139"/>
      <c r="F552" s="136"/>
    </row>
    <row r="553">
      <c r="B553" s="139"/>
      <c r="C553" s="139"/>
      <c r="F553" s="136"/>
    </row>
    <row r="554">
      <c r="B554" s="139"/>
      <c r="C554" s="139"/>
      <c r="F554" s="136"/>
    </row>
    <row r="555">
      <c r="B555" s="139"/>
      <c r="C555" s="139"/>
      <c r="F555" s="136"/>
    </row>
    <row r="556">
      <c r="B556" s="139"/>
      <c r="C556" s="139"/>
      <c r="F556" s="136"/>
    </row>
    <row r="557">
      <c r="B557" s="139"/>
      <c r="C557" s="139"/>
      <c r="F557" s="136"/>
    </row>
    <row r="558">
      <c r="B558" s="139"/>
      <c r="C558" s="139"/>
      <c r="F558" s="136"/>
    </row>
    <row r="559">
      <c r="B559" s="139"/>
      <c r="C559" s="139"/>
      <c r="F559" s="136"/>
    </row>
    <row r="560">
      <c r="B560" s="139"/>
      <c r="C560" s="139"/>
      <c r="F560" s="136"/>
    </row>
    <row r="561">
      <c r="B561" s="139"/>
      <c r="C561" s="139"/>
      <c r="F561" s="136"/>
    </row>
    <row r="562">
      <c r="B562" s="139"/>
      <c r="C562" s="139"/>
      <c r="F562" s="136"/>
    </row>
    <row r="563">
      <c r="B563" s="139"/>
      <c r="C563" s="139"/>
      <c r="F563" s="136"/>
    </row>
    <row r="564">
      <c r="B564" s="139"/>
      <c r="C564" s="139"/>
      <c r="F564" s="136"/>
    </row>
    <row r="565">
      <c r="B565" s="139"/>
      <c r="C565" s="139"/>
      <c r="F565" s="136"/>
    </row>
    <row r="566">
      <c r="B566" s="139"/>
      <c r="C566" s="139"/>
      <c r="F566" s="136"/>
    </row>
    <row r="567">
      <c r="B567" s="139"/>
      <c r="C567" s="139"/>
      <c r="F567" s="136"/>
    </row>
    <row r="568">
      <c r="B568" s="139"/>
      <c r="C568" s="139"/>
      <c r="F568" s="136"/>
    </row>
    <row r="569">
      <c r="B569" s="139"/>
      <c r="C569" s="139"/>
      <c r="F569" s="136"/>
    </row>
    <row r="570">
      <c r="B570" s="139"/>
      <c r="C570" s="139"/>
      <c r="F570" s="136"/>
    </row>
    <row r="571">
      <c r="B571" s="139"/>
      <c r="C571" s="139"/>
      <c r="F571" s="136"/>
    </row>
    <row r="572">
      <c r="B572" s="139"/>
      <c r="C572" s="139"/>
      <c r="F572" s="136"/>
    </row>
    <row r="573">
      <c r="B573" s="139"/>
      <c r="C573" s="139"/>
      <c r="F573" s="136"/>
    </row>
    <row r="574">
      <c r="B574" s="139"/>
      <c r="C574" s="139"/>
      <c r="F574" s="136"/>
    </row>
    <row r="575">
      <c r="B575" s="139"/>
      <c r="C575" s="139"/>
      <c r="F575" s="136"/>
    </row>
    <row r="576">
      <c r="B576" s="139"/>
      <c r="C576" s="139"/>
      <c r="F576" s="136"/>
    </row>
    <row r="577">
      <c r="B577" s="139"/>
      <c r="C577" s="139"/>
      <c r="F577" s="136"/>
    </row>
    <row r="578">
      <c r="B578" s="139"/>
      <c r="C578" s="139"/>
      <c r="F578" s="136"/>
    </row>
    <row r="579">
      <c r="B579" s="139"/>
      <c r="C579" s="139"/>
      <c r="F579" s="136"/>
    </row>
    <row r="580">
      <c r="B580" s="139"/>
      <c r="C580" s="139"/>
      <c r="F580" s="136"/>
    </row>
    <row r="581">
      <c r="B581" s="139"/>
      <c r="C581" s="139"/>
      <c r="F581" s="136"/>
    </row>
    <row r="582">
      <c r="B582" s="139"/>
      <c r="C582" s="139"/>
      <c r="F582" s="136"/>
    </row>
    <row r="583">
      <c r="B583" s="139"/>
      <c r="C583" s="139"/>
      <c r="F583" s="136"/>
    </row>
    <row r="584">
      <c r="B584" s="139"/>
      <c r="C584" s="139"/>
      <c r="F584" s="136"/>
    </row>
    <row r="585">
      <c r="B585" s="139"/>
      <c r="C585" s="139"/>
      <c r="F585" s="136"/>
    </row>
    <row r="586">
      <c r="B586" s="139"/>
      <c r="C586" s="139"/>
      <c r="F586" s="136"/>
    </row>
    <row r="587">
      <c r="B587" s="139"/>
      <c r="C587" s="139"/>
      <c r="F587" s="136"/>
    </row>
    <row r="588">
      <c r="B588" s="139"/>
      <c r="C588" s="139"/>
      <c r="F588" s="136"/>
    </row>
    <row r="589">
      <c r="B589" s="139"/>
      <c r="C589" s="139"/>
      <c r="F589" s="136"/>
    </row>
    <row r="590">
      <c r="B590" s="139"/>
      <c r="C590" s="139"/>
      <c r="F590" s="136"/>
    </row>
    <row r="591">
      <c r="B591" s="139"/>
      <c r="C591" s="139"/>
      <c r="F591" s="136"/>
    </row>
    <row r="592">
      <c r="B592" s="139"/>
      <c r="C592" s="139"/>
      <c r="F592" s="136"/>
    </row>
    <row r="593">
      <c r="B593" s="139"/>
      <c r="C593" s="139"/>
      <c r="F593" s="136"/>
    </row>
    <row r="594">
      <c r="B594" s="139"/>
      <c r="C594" s="139"/>
      <c r="F594" s="136"/>
    </row>
    <row r="595">
      <c r="B595" s="139"/>
      <c r="C595" s="139"/>
      <c r="F595" s="136"/>
    </row>
    <row r="596">
      <c r="B596" s="139"/>
      <c r="C596" s="139"/>
      <c r="F596" s="136"/>
    </row>
    <row r="597">
      <c r="B597" s="139"/>
      <c r="C597" s="139"/>
      <c r="F597" s="136"/>
    </row>
    <row r="598">
      <c r="B598" s="139"/>
      <c r="C598" s="139"/>
      <c r="F598" s="136"/>
    </row>
    <row r="599">
      <c r="B599" s="139"/>
      <c r="C599" s="139"/>
      <c r="F599" s="136"/>
    </row>
    <row r="600">
      <c r="B600" s="139"/>
      <c r="C600" s="139"/>
      <c r="F600" s="136"/>
    </row>
    <row r="601">
      <c r="B601" s="139"/>
      <c r="C601" s="139"/>
      <c r="F601" s="136"/>
    </row>
    <row r="602">
      <c r="B602" s="139"/>
      <c r="C602" s="139"/>
      <c r="F602" s="136"/>
    </row>
    <row r="603">
      <c r="B603" s="139"/>
      <c r="C603" s="139"/>
      <c r="F603" s="136"/>
    </row>
    <row r="604">
      <c r="B604" s="139"/>
      <c r="C604" s="139"/>
      <c r="F604" s="136"/>
    </row>
    <row r="605">
      <c r="B605" s="139"/>
      <c r="C605" s="139"/>
      <c r="F605" s="136"/>
    </row>
    <row r="606">
      <c r="B606" s="139"/>
      <c r="C606" s="139"/>
      <c r="F606" s="136"/>
    </row>
    <row r="607">
      <c r="B607" s="139"/>
      <c r="C607" s="139"/>
      <c r="F607" s="136"/>
    </row>
    <row r="608">
      <c r="B608" s="139"/>
      <c r="C608" s="139"/>
      <c r="F608" s="136"/>
    </row>
    <row r="609">
      <c r="B609" s="139"/>
      <c r="C609" s="139"/>
      <c r="F609" s="136"/>
    </row>
    <row r="610">
      <c r="B610" s="139"/>
      <c r="C610" s="139"/>
      <c r="F610" s="136"/>
    </row>
    <row r="611">
      <c r="B611" s="139"/>
      <c r="C611" s="139"/>
      <c r="F611" s="136"/>
    </row>
    <row r="612">
      <c r="B612" s="139"/>
      <c r="C612" s="139"/>
      <c r="F612" s="136"/>
    </row>
    <row r="613">
      <c r="B613" s="139"/>
      <c r="C613" s="139"/>
      <c r="F613" s="136"/>
    </row>
    <row r="614">
      <c r="B614" s="139"/>
      <c r="C614" s="139"/>
      <c r="F614" s="136"/>
    </row>
    <row r="615">
      <c r="B615" s="139"/>
      <c r="C615" s="139"/>
      <c r="F615" s="136"/>
    </row>
    <row r="616">
      <c r="B616" s="139"/>
      <c r="C616" s="139"/>
      <c r="F616" s="136"/>
    </row>
    <row r="617">
      <c r="B617" s="139"/>
      <c r="C617" s="139"/>
      <c r="F617" s="136"/>
    </row>
    <row r="618">
      <c r="B618" s="139"/>
      <c r="C618" s="139"/>
      <c r="F618" s="136"/>
    </row>
    <row r="619">
      <c r="B619" s="139"/>
      <c r="C619" s="139"/>
      <c r="F619" s="136"/>
    </row>
    <row r="620">
      <c r="B620" s="139"/>
      <c r="C620" s="139"/>
      <c r="F620" s="136"/>
    </row>
    <row r="621">
      <c r="B621" s="139"/>
      <c r="C621" s="139"/>
      <c r="F621" s="136"/>
    </row>
    <row r="622">
      <c r="B622" s="139"/>
      <c r="C622" s="139"/>
      <c r="F622" s="136"/>
    </row>
    <row r="623">
      <c r="B623" s="139"/>
      <c r="C623" s="139"/>
      <c r="F623" s="136"/>
    </row>
    <row r="624">
      <c r="B624" s="139"/>
      <c r="C624" s="139"/>
      <c r="F624" s="136"/>
    </row>
    <row r="625">
      <c r="B625" s="139"/>
      <c r="C625" s="139"/>
      <c r="F625" s="136"/>
    </row>
    <row r="626">
      <c r="B626" s="139"/>
      <c r="C626" s="139"/>
      <c r="F626" s="136"/>
    </row>
    <row r="627">
      <c r="B627" s="139"/>
      <c r="C627" s="139"/>
      <c r="F627" s="136"/>
    </row>
    <row r="628">
      <c r="B628" s="139"/>
      <c r="C628" s="139"/>
      <c r="F628" s="136"/>
    </row>
    <row r="629">
      <c r="B629" s="139"/>
      <c r="C629" s="139"/>
      <c r="F629" s="136"/>
    </row>
    <row r="630">
      <c r="B630" s="139"/>
      <c r="C630" s="139"/>
      <c r="F630" s="136"/>
    </row>
    <row r="631">
      <c r="B631" s="139"/>
      <c r="C631" s="139"/>
      <c r="F631" s="136"/>
    </row>
    <row r="632">
      <c r="B632" s="139"/>
      <c r="C632" s="139"/>
      <c r="F632" s="136"/>
    </row>
    <row r="633">
      <c r="B633" s="139"/>
      <c r="C633" s="139"/>
      <c r="F633" s="136"/>
    </row>
    <row r="634">
      <c r="B634" s="139"/>
      <c r="C634" s="139"/>
      <c r="F634" s="136"/>
    </row>
    <row r="635">
      <c r="B635" s="139"/>
      <c r="C635" s="139"/>
      <c r="F635" s="136"/>
    </row>
    <row r="636">
      <c r="B636" s="139"/>
      <c r="C636" s="139"/>
      <c r="F636" s="136"/>
    </row>
    <row r="637">
      <c r="B637" s="139"/>
      <c r="C637" s="139"/>
      <c r="F637" s="136"/>
    </row>
    <row r="638">
      <c r="B638" s="139"/>
      <c r="C638" s="139"/>
      <c r="F638" s="136"/>
    </row>
    <row r="639">
      <c r="B639" s="139"/>
      <c r="C639" s="139"/>
      <c r="F639" s="136"/>
    </row>
    <row r="640">
      <c r="B640" s="139"/>
      <c r="C640" s="139"/>
      <c r="F640" s="136"/>
    </row>
    <row r="641">
      <c r="B641" s="139"/>
      <c r="C641" s="139"/>
      <c r="F641" s="136"/>
    </row>
    <row r="642">
      <c r="B642" s="139"/>
      <c r="C642" s="139"/>
      <c r="F642" s="136"/>
    </row>
    <row r="643">
      <c r="B643" s="139"/>
      <c r="C643" s="139"/>
      <c r="F643" s="136"/>
    </row>
    <row r="644">
      <c r="B644" s="139"/>
      <c r="C644" s="139"/>
      <c r="F644" s="136"/>
    </row>
    <row r="645">
      <c r="B645" s="139"/>
      <c r="C645" s="139"/>
      <c r="F645" s="136"/>
    </row>
    <row r="646">
      <c r="B646" s="139"/>
      <c r="C646" s="139"/>
      <c r="F646" s="136"/>
    </row>
    <row r="647">
      <c r="B647" s="139"/>
      <c r="C647" s="139"/>
      <c r="F647" s="136"/>
    </row>
    <row r="648">
      <c r="B648" s="139"/>
      <c r="C648" s="139"/>
      <c r="F648" s="136"/>
    </row>
    <row r="649">
      <c r="B649" s="139"/>
      <c r="C649" s="139"/>
      <c r="F649" s="136"/>
    </row>
    <row r="650">
      <c r="B650" s="139"/>
      <c r="C650" s="139"/>
      <c r="F650" s="136"/>
    </row>
    <row r="651">
      <c r="B651" s="139"/>
      <c r="C651" s="139"/>
      <c r="F651" s="136"/>
    </row>
    <row r="652">
      <c r="B652" s="139"/>
      <c r="C652" s="139"/>
      <c r="F652" s="136"/>
    </row>
    <row r="653">
      <c r="B653" s="139"/>
      <c r="C653" s="139"/>
      <c r="F653" s="136"/>
    </row>
    <row r="654">
      <c r="B654" s="139"/>
      <c r="C654" s="139"/>
      <c r="F654" s="136"/>
    </row>
    <row r="655">
      <c r="B655" s="139"/>
      <c r="C655" s="139"/>
      <c r="F655" s="136"/>
    </row>
    <row r="656">
      <c r="B656" s="139"/>
      <c r="C656" s="139"/>
      <c r="F656" s="136"/>
    </row>
    <row r="657">
      <c r="B657" s="139"/>
      <c r="C657" s="139"/>
      <c r="F657" s="136"/>
    </row>
    <row r="658">
      <c r="B658" s="139"/>
      <c r="C658" s="139"/>
      <c r="F658" s="136"/>
    </row>
    <row r="659">
      <c r="B659" s="139"/>
      <c r="C659" s="139"/>
      <c r="F659" s="136"/>
    </row>
    <row r="660">
      <c r="B660" s="139"/>
      <c r="C660" s="139"/>
      <c r="F660" s="136"/>
    </row>
    <row r="661">
      <c r="B661" s="139"/>
      <c r="C661" s="139"/>
      <c r="F661" s="136"/>
    </row>
    <row r="662">
      <c r="B662" s="139"/>
      <c r="C662" s="139"/>
      <c r="F662" s="136"/>
    </row>
    <row r="663">
      <c r="B663" s="139"/>
      <c r="C663" s="139"/>
      <c r="F663" s="136"/>
    </row>
    <row r="664">
      <c r="B664" s="139"/>
      <c r="C664" s="139"/>
      <c r="F664" s="136"/>
    </row>
    <row r="665">
      <c r="B665" s="139"/>
      <c r="C665" s="139"/>
      <c r="F665" s="136"/>
    </row>
    <row r="666">
      <c r="B666" s="139"/>
      <c r="C666" s="139"/>
      <c r="F666" s="136"/>
    </row>
    <row r="667">
      <c r="B667" s="139"/>
      <c r="C667" s="139"/>
      <c r="F667" s="136"/>
    </row>
    <row r="668">
      <c r="B668" s="139"/>
      <c r="C668" s="139"/>
      <c r="F668" s="136"/>
    </row>
    <row r="669">
      <c r="B669" s="139"/>
      <c r="C669" s="139"/>
      <c r="F669" s="136"/>
    </row>
    <row r="670">
      <c r="B670" s="139"/>
      <c r="C670" s="139"/>
      <c r="F670" s="136"/>
    </row>
    <row r="671">
      <c r="B671" s="139"/>
      <c r="C671" s="139"/>
      <c r="F671" s="136"/>
    </row>
    <row r="672">
      <c r="B672" s="139"/>
      <c r="C672" s="139"/>
      <c r="F672" s="136"/>
    </row>
    <row r="673">
      <c r="B673" s="139"/>
      <c r="C673" s="139"/>
      <c r="F673" s="136"/>
    </row>
    <row r="674">
      <c r="B674" s="139"/>
      <c r="C674" s="139"/>
      <c r="F674" s="136"/>
    </row>
    <row r="675">
      <c r="B675" s="139"/>
      <c r="C675" s="139"/>
      <c r="F675" s="136"/>
    </row>
    <row r="676">
      <c r="B676" s="139"/>
      <c r="C676" s="139"/>
      <c r="F676" s="136"/>
    </row>
    <row r="677">
      <c r="B677" s="139"/>
      <c r="C677" s="139"/>
      <c r="F677" s="136"/>
    </row>
    <row r="678">
      <c r="B678" s="139"/>
      <c r="C678" s="139"/>
      <c r="F678" s="136"/>
    </row>
    <row r="679">
      <c r="B679" s="139"/>
      <c r="C679" s="139"/>
      <c r="F679" s="136"/>
    </row>
    <row r="680">
      <c r="B680" s="139"/>
      <c r="C680" s="139"/>
      <c r="F680" s="136"/>
    </row>
    <row r="681">
      <c r="B681" s="139"/>
      <c r="C681" s="139"/>
      <c r="F681" s="136"/>
    </row>
    <row r="682">
      <c r="B682" s="139"/>
      <c r="C682" s="139"/>
      <c r="F682" s="136"/>
    </row>
    <row r="683">
      <c r="B683" s="139"/>
      <c r="C683" s="139"/>
      <c r="F683" s="136"/>
    </row>
    <row r="684">
      <c r="B684" s="139"/>
      <c r="C684" s="139"/>
      <c r="F684" s="136"/>
    </row>
    <row r="685">
      <c r="B685" s="139"/>
      <c r="C685" s="139"/>
      <c r="F685" s="136"/>
    </row>
    <row r="686">
      <c r="B686" s="139"/>
      <c r="C686" s="139"/>
      <c r="F686" s="136"/>
    </row>
    <row r="687">
      <c r="B687" s="139"/>
      <c r="C687" s="139"/>
      <c r="F687" s="136"/>
    </row>
    <row r="688">
      <c r="B688" s="139"/>
      <c r="C688" s="139"/>
      <c r="F688" s="136"/>
    </row>
    <row r="689">
      <c r="B689" s="139"/>
      <c r="C689" s="139"/>
      <c r="F689" s="136"/>
    </row>
    <row r="690">
      <c r="B690" s="139"/>
      <c r="C690" s="139"/>
      <c r="F690" s="136"/>
    </row>
    <row r="691">
      <c r="B691" s="139"/>
      <c r="C691" s="139"/>
      <c r="F691" s="136"/>
    </row>
    <row r="692">
      <c r="B692" s="139"/>
      <c r="C692" s="139"/>
      <c r="F692" s="136"/>
    </row>
    <row r="693">
      <c r="B693" s="139"/>
      <c r="C693" s="139"/>
      <c r="F693" s="136"/>
    </row>
    <row r="694">
      <c r="B694" s="139"/>
      <c r="C694" s="139"/>
      <c r="F694" s="136"/>
    </row>
    <row r="695">
      <c r="B695" s="139"/>
      <c r="C695" s="139"/>
      <c r="F695" s="136"/>
    </row>
    <row r="696">
      <c r="B696" s="139"/>
      <c r="C696" s="139"/>
      <c r="F696" s="136"/>
    </row>
    <row r="697">
      <c r="B697" s="139"/>
      <c r="C697" s="139"/>
      <c r="F697" s="136"/>
    </row>
    <row r="698">
      <c r="B698" s="139"/>
      <c r="C698" s="139"/>
      <c r="F698" s="136"/>
    </row>
    <row r="699">
      <c r="B699" s="139"/>
      <c r="C699" s="139"/>
      <c r="F699" s="136"/>
    </row>
    <row r="700">
      <c r="B700" s="139"/>
      <c r="C700" s="139"/>
      <c r="F700" s="136"/>
    </row>
    <row r="701">
      <c r="B701" s="139"/>
      <c r="C701" s="139"/>
      <c r="F701" s="136"/>
    </row>
    <row r="702">
      <c r="B702" s="139"/>
      <c r="C702" s="139"/>
      <c r="F702" s="136"/>
    </row>
    <row r="703">
      <c r="B703" s="139"/>
      <c r="C703" s="139"/>
      <c r="F703" s="136"/>
    </row>
    <row r="704">
      <c r="B704" s="139"/>
      <c r="C704" s="139"/>
      <c r="F704" s="136"/>
    </row>
    <row r="705">
      <c r="B705" s="139"/>
      <c r="C705" s="139"/>
      <c r="F705" s="136"/>
    </row>
    <row r="706">
      <c r="B706" s="139"/>
      <c r="C706" s="139"/>
      <c r="F706" s="136"/>
    </row>
    <row r="707">
      <c r="B707" s="139"/>
      <c r="C707" s="139"/>
      <c r="F707" s="136"/>
    </row>
    <row r="708">
      <c r="B708" s="139"/>
      <c r="C708" s="139"/>
      <c r="F708" s="136"/>
    </row>
    <row r="709">
      <c r="B709" s="139"/>
      <c r="C709" s="139"/>
      <c r="F709" s="136"/>
    </row>
    <row r="710">
      <c r="B710" s="139"/>
      <c r="C710" s="139"/>
      <c r="F710" s="136"/>
    </row>
    <row r="711">
      <c r="B711" s="139"/>
      <c r="C711" s="139"/>
      <c r="F711" s="136"/>
    </row>
    <row r="712">
      <c r="B712" s="139"/>
      <c r="C712" s="139"/>
      <c r="F712" s="136"/>
    </row>
    <row r="713">
      <c r="B713" s="139"/>
      <c r="C713" s="139"/>
      <c r="F713" s="136"/>
    </row>
    <row r="714">
      <c r="B714" s="139"/>
      <c r="C714" s="139"/>
      <c r="F714" s="136"/>
    </row>
    <row r="715">
      <c r="B715" s="139"/>
      <c r="C715" s="139"/>
      <c r="F715" s="136"/>
    </row>
    <row r="716">
      <c r="B716" s="139"/>
      <c r="C716" s="139"/>
      <c r="F716" s="136"/>
    </row>
    <row r="717">
      <c r="B717" s="139"/>
      <c r="C717" s="139"/>
      <c r="F717" s="136"/>
    </row>
    <row r="718">
      <c r="B718" s="139"/>
      <c r="C718" s="139"/>
      <c r="F718" s="136"/>
    </row>
    <row r="719">
      <c r="B719" s="139"/>
      <c r="C719" s="139"/>
      <c r="F719" s="136"/>
    </row>
    <row r="720">
      <c r="B720" s="139"/>
      <c r="C720" s="139"/>
      <c r="F720" s="136"/>
    </row>
    <row r="721">
      <c r="B721" s="139"/>
      <c r="C721" s="139"/>
      <c r="F721" s="136"/>
    </row>
    <row r="722">
      <c r="B722" s="139"/>
      <c r="C722" s="139"/>
      <c r="F722" s="136"/>
    </row>
    <row r="723">
      <c r="B723" s="139"/>
      <c r="C723" s="139"/>
      <c r="F723" s="136"/>
    </row>
    <row r="724">
      <c r="B724" s="139"/>
      <c r="C724" s="139"/>
      <c r="F724" s="136"/>
    </row>
    <row r="725">
      <c r="B725" s="139"/>
      <c r="C725" s="139"/>
      <c r="F725" s="136"/>
    </row>
    <row r="726">
      <c r="B726" s="139"/>
      <c r="C726" s="139"/>
      <c r="F726" s="136"/>
    </row>
    <row r="727">
      <c r="B727" s="139"/>
      <c r="C727" s="139"/>
      <c r="F727" s="136"/>
    </row>
    <row r="728">
      <c r="B728" s="139"/>
      <c r="C728" s="139"/>
      <c r="F728" s="136"/>
    </row>
    <row r="729">
      <c r="B729" s="139"/>
      <c r="C729" s="139"/>
      <c r="F729" s="136"/>
    </row>
    <row r="730">
      <c r="B730" s="139"/>
      <c r="C730" s="139"/>
      <c r="F730" s="136"/>
    </row>
    <row r="731">
      <c r="B731" s="139"/>
      <c r="C731" s="139"/>
      <c r="F731" s="136"/>
    </row>
    <row r="732">
      <c r="B732" s="139"/>
      <c r="C732" s="139"/>
      <c r="F732" s="136"/>
    </row>
    <row r="733">
      <c r="B733" s="139"/>
      <c r="C733" s="139"/>
      <c r="F733" s="136"/>
    </row>
    <row r="734">
      <c r="B734" s="139"/>
      <c r="C734" s="139"/>
      <c r="F734" s="136"/>
    </row>
    <row r="735">
      <c r="B735" s="139"/>
      <c r="C735" s="139"/>
      <c r="F735" s="136"/>
    </row>
    <row r="736">
      <c r="B736" s="139"/>
      <c r="C736" s="139"/>
      <c r="F736" s="136"/>
    </row>
    <row r="737">
      <c r="B737" s="139"/>
      <c r="C737" s="139"/>
      <c r="F737" s="136"/>
    </row>
    <row r="738">
      <c r="B738" s="139"/>
      <c r="C738" s="139"/>
      <c r="F738" s="136"/>
    </row>
    <row r="739">
      <c r="B739" s="139"/>
      <c r="C739" s="139"/>
      <c r="F739" s="136"/>
    </row>
    <row r="740">
      <c r="B740" s="139"/>
      <c r="C740" s="139"/>
      <c r="F740" s="136"/>
    </row>
    <row r="741">
      <c r="B741" s="139"/>
      <c r="C741" s="139"/>
      <c r="F741" s="136"/>
    </row>
    <row r="742">
      <c r="B742" s="139"/>
      <c r="C742" s="139"/>
      <c r="F742" s="136"/>
    </row>
    <row r="743">
      <c r="B743" s="139"/>
      <c r="C743" s="139"/>
      <c r="F743" s="136"/>
    </row>
    <row r="744">
      <c r="B744" s="139"/>
      <c r="C744" s="139"/>
      <c r="F744" s="136"/>
    </row>
    <row r="745">
      <c r="B745" s="139"/>
      <c r="C745" s="139"/>
      <c r="F745" s="136"/>
    </row>
    <row r="746">
      <c r="B746" s="139"/>
      <c r="C746" s="139"/>
      <c r="F746" s="136"/>
    </row>
    <row r="747">
      <c r="B747" s="139"/>
      <c r="C747" s="139"/>
      <c r="F747" s="136"/>
    </row>
    <row r="748">
      <c r="B748" s="139"/>
      <c r="C748" s="139"/>
      <c r="F748" s="136"/>
    </row>
    <row r="749">
      <c r="B749" s="139"/>
      <c r="C749" s="139"/>
      <c r="F749" s="136"/>
    </row>
    <row r="750">
      <c r="B750" s="139"/>
      <c r="C750" s="139"/>
      <c r="F750" s="136"/>
    </row>
    <row r="751">
      <c r="B751" s="139"/>
      <c r="C751" s="139"/>
      <c r="F751" s="136"/>
    </row>
    <row r="752">
      <c r="B752" s="139"/>
      <c r="C752" s="139"/>
      <c r="F752" s="136"/>
    </row>
    <row r="753">
      <c r="B753" s="139"/>
      <c r="C753" s="139"/>
      <c r="F753" s="136"/>
    </row>
    <row r="754">
      <c r="B754" s="139"/>
      <c r="C754" s="139"/>
      <c r="F754" s="136"/>
    </row>
    <row r="755">
      <c r="B755" s="139"/>
      <c r="C755" s="139"/>
      <c r="F755" s="136"/>
    </row>
    <row r="756">
      <c r="B756" s="139"/>
      <c r="C756" s="139"/>
      <c r="F756" s="136"/>
    </row>
    <row r="757">
      <c r="B757" s="139"/>
      <c r="C757" s="139"/>
      <c r="F757" s="136"/>
    </row>
    <row r="758">
      <c r="B758" s="139"/>
      <c r="C758" s="139"/>
      <c r="F758" s="136"/>
    </row>
    <row r="759">
      <c r="B759" s="139"/>
      <c r="C759" s="139"/>
      <c r="F759" s="136"/>
    </row>
    <row r="760">
      <c r="B760" s="139"/>
      <c r="C760" s="139"/>
      <c r="F760" s="136"/>
    </row>
    <row r="761">
      <c r="B761" s="139"/>
      <c r="C761" s="139"/>
      <c r="F761" s="136"/>
    </row>
    <row r="762">
      <c r="B762" s="139"/>
      <c r="C762" s="139"/>
      <c r="F762" s="136"/>
    </row>
    <row r="763">
      <c r="B763" s="139"/>
      <c r="C763" s="139"/>
      <c r="F763" s="136"/>
    </row>
    <row r="764">
      <c r="B764" s="139"/>
      <c r="C764" s="139"/>
      <c r="F764" s="136"/>
    </row>
    <row r="765">
      <c r="B765" s="139"/>
      <c r="C765" s="139"/>
      <c r="F765" s="136"/>
    </row>
    <row r="766">
      <c r="B766" s="139"/>
      <c r="C766" s="139"/>
      <c r="F766" s="136"/>
    </row>
    <row r="767">
      <c r="B767" s="139"/>
      <c r="C767" s="139"/>
      <c r="F767" s="136"/>
    </row>
    <row r="768">
      <c r="B768" s="139"/>
      <c r="C768" s="139"/>
      <c r="F768" s="136"/>
    </row>
    <row r="769">
      <c r="B769" s="139"/>
      <c r="C769" s="139"/>
      <c r="F769" s="136"/>
    </row>
    <row r="770">
      <c r="B770" s="139"/>
      <c r="C770" s="139"/>
      <c r="F770" s="136"/>
    </row>
    <row r="771">
      <c r="B771" s="139"/>
      <c r="C771" s="139"/>
      <c r="F771" s="136"/>
    </row>
    <row r="772">
      <c r="B772" s="139"/>
      <c r="C772" s="139"/>
      <c r="F772" s="136"/>
    </row>
    <row r="773">
      <c r="B773" s="139"/>
      <c r="C773" s="139"/>
      <c r="F773" s="136"/>
    </row>
    <row r="774">
      <c r="B774" s="139"/>
      <c r="C774" s="139"/>
      <c r="F774" s="136"/>
    </row>
    <row r="775">
      <c r="B775" s="139"/>
      <c r="C775" s="139"/>
      <c r="F775" s="136"/>
    </row>
    <row r="776">
      <c r="B776" s="139"/>
      <c r="C776" s="139"/>
      <c r="F776" s="136"/>
    </row>
    <row r="777">
      <c r="B777" s="139"/>
      <c r="C777" s="139"/>
      <c r="F777" s="136"/>
    </row>
    <row r="778">
      <c r="B778" s="139"/>
      <c r="C778" s="139"/>
      <c r="F778" s="136"/>
    </row>
    <row r="779">
      <c r="B779" s="139"/>
      <c r="C779" s="139"/>
      <c r="F779" s="136"/>
    </row>
    <row r="780">
      <c r="B780" s="139"/>
      <c r="C780" s="139"/>
      <c r="F780" s="136"/>
    </row>
    <row r="781">
      <c r="B781" s="139"/>
      <c r="C781" s="139"/>
      <c r="F781" s="136"/>
    </row>
    <row r="782">
      <c r="B782" s="139"/>
      <c r="C782" s="139"/>
      <c r="F782" s="136"/>
    </row>
    <row r="783">
      <c r="B783" s="139"/>
      <c r="C783" s="139"/>
      <c r="F783" s="136"/>
    </row>
    <row r="784">
      <c r="B784" s="139"/>
      <c r="C784" s="139"/>
      <c r="F784" s="136"/>
    </row>
    <row r="785">
      <c r="B785" s="139"/>
      <c r="C785" s="139"/>
      <c r="F785" s="136"/>
    </row>
    <row r="786">
      <c r="B786" s="139"/>
      <c r="C786" s="139"/>
      <c r="F786" s="136"/>
    </row>
    <row r="787">
      <c r="B787" s="139"/>
      <c r="C787" s="139"/>
      <c r="F787" s="136"/>
    </row>
    <row r="788">
      <c r="B788" s="139"/>
      <c r="C788" s="139"/>
      <c r="F788" s="136"/>
    </row>
    <row r="789">
      <c r="B789" s="139"/>
      <c r="C789" s="139"/>
      <c r="F789" s="136"/>
    </row>
    <row r="790">
      <c r="B790" s="139"/>
      <c r="C790" s="139"/>
      <c r="F790" s="136"/>
    </row>
    <row r="791">
      <c r="B791" s="139"/>
      <c r="C791" s="139"/>
      <c r="F791" s="136"/>
    </row>
    <row r="792">
      <c r="B792" s="139"/>
      <c r="C792" s="139"/>
      <c r="F792" s="136"/>
    </row>
    <row r="793">
      <c r="B793" s="139"/>
      <c r="C793" s="139"/>
      <c r="F793" s="136"/>
    </row>
    <row r="794">
      <c r="B794" s="139"/>
      <c r="C794" s="139"/>
      <c r="F794" s="136"/>
    </row>
    <row r="795">
      <c r="B795" s="139"/>
      <c r="C795" s="139"/>
      <c r="F795" s="136"/>
    </row>
    <row r="796">
      <c r="B796" s="139"/>
      <c r="C796" s="139"/>
      <c r="F796" s="136"/>
    </row>
    <row r="797">
      <c r="B797" s="139"/>
      <c r="C797" s="139"/>
      <c r="F797" s="136"/>
    </row>
    <row r="798">
      <c r="B798" s="139"/>
      <c r="C798" s="139"/>
      <c r="F798" s="136"/>
    </row>
    <row r="799">
      <c r="B799" s="139"/>
      <c r="C799" s="139"/>
      <c r="F799" s="136"/>
    </row>
    <row r="800">
      <c r="B800" s="139"/>
      <c r="C800" s="139"/>
      <c r="F800" s="136"/>
    </row>
    <row r="801">
      <c r="B801" s="139"/>
      <c r="C801" s="139"/>
      <c r="F801" s="136"/>
    </row>
    <row r="802">
      <c r="B802" s="139"/>
      <c r="C802" s="139"/>
      <c r="F802" s="136"/>
    </row>
    <row r="803">
      <c r="B803" s="139"/>
      <c r="C803" s="139"/>
      <c r="F803" s="136"/>
    </row>
    <row r="804">
      <c r="B804" s="139"/>
      <c r="C804" s="139"/>
      <c r="F804" s="136"/>
    </row>
    <row r="805">
      <c r="B805" s="139"/>
      <c r="C805" s="139"/>
      <c r="F805" s="136"/>
    </row>
    <row r="806">
      <c r="B806" s="139"/>
      <c r="C806" s="139"/>
      <c r="F806" s="136"/>
    </row>
    <row r="807">
      <c r="B807" s="139"/>
      <c r="C807" s="139"/>
      <c r="F807" s="136"/>
    </row>
    <row r="808">
      <c r="B808" s="139"/>
      <c r="C808" s="139"/>
      <c r="F808" s="136"/>
    </row>
    <row r="809">
      <c r="B809" s="139"/>
      <c r="C809" s="139"/>
      <c r="F809" s="136"/>
    </row>
    <row r="810">
      <c r="B810" s="139"/>
      <c r="C810" s="139"/>
      <c r="F810" s="136"/>
    </row>
    <row r="811">
      <c r="B811" s="139"/>
      <c r="C811" s="139"/>
      <c r="F811" s="136"/>
    </row>
    <row r="812">
      <c r="B812" s="139"/>
      <c r="C812" s="139"/>
      <c r="F812" s="136"/>
    </row>
    <row r="813">
      <c r="B813" s="139"/>
      <c r="C813" s="139"/>
      <c r="F813" s="136"/>
    </row>
    <row r="814">
      <c r="B814" s="139"/>
      <c r="C814" s="139"/>
      <c r="F814" s="136"/>
    </row>
    <row r="815">
      <c r="B815" s="139"/>
      <c r="C815" s="139"/>
      <c r="F815" s="136"/>
    </row>
    <row r="816">
      <c r="B816" s="139"/>
      <c r="C816" s="139"/>
      <c r="F816" s="136"/>
    </row>
    <row r="817">
      <c r="B817" s="139"/>
      <c r="C817" s="139"/>
      <c r="F817" s="136"/>
    </row>
    <row r="818">
      <c r="B818" s="139"/>
      <c r="C818" s="139"/>
      <c r="F818" s="136"/>
    </row>
    <row r="819">
      <c r="B819" s="139"/>
      <c r="C819" s="139"/>
      <c r="F819" s="136"/>
    </row>
    <row r="820">
      <c r="B820" s="139"/>
      <c r="C820" s="139"/>
      <c r="F820" s="136"/>
    </row>
    <row r="821">
      <c r="B821" s="139"/>
      <c r="C821" s="139"/>
      <c r="F821" s="136"/>
    </row>
    <row r="822">
      <c r="B822" s="139"/>
      <c r="C822" s="139"/>
      <c r="F822" s="136"/>
    </row>
    <row r="823">
      <c r="B823" s="139"/>
      <c r="C823" s="139"/>
      <c r="F823" s="136"/>
    </row>
    <row r="824">
      <c r="B824" s="139"/>
      <c r="C824" s="139"/>
      <c r="F824" s="136"/>
    </row>
    <row r="825">
      <c r="B825" s="139"/>
      <c r="C825" s="139"/>
      <c r="F825" s="136"/>
    </row>
    <row r="826">
      <c r="B826" s="139"/>
      <c r="C826" s="139"/>
      <c r="F826" s="136"/>
    </row>
    <row r="827">
      <c r="B827" s="139"/>
      <c r="C827" s="139"/>
      <c r="F827" s="136"/>
    </row>
    <row r="828">
      <c r="B828" s="139"/>
      <c r="C828" s="139"/>
      <c r="F828" s="136"/>
    </row>
    <row r="829">
      <c r="B829" s="139"/>
      <c r="C829" s="139"/>
      <c r="F829" s="136"/>
    </row>
    <row r="830">
      <c r="B830" s="139"/>
      <c r="C830" s="139"/>
      <c r="F830" s="136"/>
    </row>
    <row r="831">
      <c r="B831" s="139"/>
      <c r="C831" s="139"/>
      <c r="F831" s="136"/>
    </row>
    <row r="832">
      <c r="B832" s="139"/>
      <c r="C832" s="139"/>
      <c r="F832" s="136"/>
    </row>
    <row r="833">
      <c r="B833" s="139"/>
      <c r="C833" s="139"/>
      <c r="F833" s="136"/>
    </row>
    <row r="834">
      <c r="B834" s="139"/>
      <c r="C834" s="139"/>
      <c r="F834" s="136"/>
    </row>
    <row r="835">
      <c r="B835" s="139"/>
      <c r="C835" s="139"/>
      <c r="F835" s="136"/>
    </row>
    <row r="836">
      <c r="B836" s="139"/>
      <c r="C836" s="139"/>
      <c r="F836" s="136"/>
    </row>
    <row r="837">
      <c r="B837" s="139"/>
      <c r="C837" s="139"/>
      <c r="F837" s="136"/>
    </row>
    <row r="838">
      <c r="B838" s="139"/>
      <c r="C838" s="139"/>
      <c r="F838" s="136"/>
    </row>
    <row r="839">
      <c r="B839" s="139"/>
      <c r="C839" s="139"/>
      <c r="F839" s="136"/>
    </row>
    <row r="840">
      <c r="B840" s="139"/>
      <c r="C840" s="139"/>
      <c r="F840" s="136"/>
    </row>
    <row r="841">
      <c r="B841" s="139"/>
      <c r="C841" s="139"/>
      <c r="F841" s="136"/>
    </row>
    <row r="842">
      <c r="B842" s="139"/>
      <c r="C842" s="139"/>
      <c r="F842" s="136"/>
    </row>
    <row r="843">
      <c r="B843" s="139"/>
      <c r="C843" s="139"/>
      <c r="F843" s="136"/>
    </row>
    <row r="844">
      <c r="B844" s="139"/>
      <c r="C844" s="139"/>
      <c r="F844" s="136"/>
    </row>
    <row r="845">
      <c r="B845" s="139"/>
      <c r="C845" s="139"/>
      <c r="F845" s="136"/>
    </row>
    <row r="846">
      <c r="B846" s="139"/>
      <c r="C846" s="139"/>
      <c r="F846" s="136"/>
    </row>
    <row r="847">
      <c r="B847" s="139"/>
      <c r="C847" s="139"/>
      <c r="F847" s="136"/>
    </row>
    <row r="848">
      <c r="B848" s="139"/>
      <c r="C848" s="139"/>
      <c r="F848" s="136"/>
    </row>
    <row r="849">
      <c r="B849" s="139"/>
      <c r="C849" s="139"/>
      <c r="F849" s="136"/>
    </row>
    <row r="850">
      <c r="B850" s="139"/>
      <c r="C850" s="139"/>
      <c r="F850" s="136"/>
    </row>
    <row r="851">
      <c r="B851" s="139"/>
      <c r="C851" s="139"/>
      <c r="F851" s="136"/>
    </row>
    <row r="852">
      <c r="B852" s="139"/>
      <c r="C852" s="139"/>
      <c r="F852" s="136"/>
    </row>
    <row r="853">
      <c r="B853" s="139"/>
      <c r="C853" s="139"/>
      <c r="F853" s="136"/>
    </row>
    <row r="854">
      <c r="B854" s="139"/>
      <c r="C854" s="139"/>
      <c r="F854" s="136"/>
    </row>
    <row r="855">
      <c r="B855" s="139"/>
      <c r="C855" s="139"/>
      <c r="F855" s="136"/>
    </row>
    <row r="856">
      <c r="B856" s="139"/>
      <c r="C856" s="139"/>
      <c r="F856" s="136"/>
    </row>
    <row r="857">
      <c r="B857" s="139"/>
      <c r="C857" s="139"/>
      <c r="F857" s="136"/>
    </row>
    <row r="858">
      <c r="B858" s="139"/>
      <c r="C858" s="139"/>
      <c r="F858" s="136"/>
    </row>
    <row r="859">
      <c r="B859" s="139"/>
      <c r="C859" s="139"/>
      <c r="F859" s="136"/>
    </row>
    <row r="860">
      <c r="B860" s="139"/>
      <c r="C860" s="139"/>
      <c r="F860" s="136"/>
    </row>
    <row r="861">
      <c r="B861" s="139"/>
      <c r="C861" s="139"/>
      <c r="F861" s="136"/>
    </row>
    <row r="862">
      <c r="B862" s="139"/>
      <c r="C862" s="139"/>
      <c r="F862" s="136"/>
    </row>
    <row r="863">
      <c r="B863" s="139"/>
      <c r="C863" s="139"/>
      <c r="F863" s="136"/>
    </row>
    <row r="864">
      <c r="B864" s="139"/>
      <c r="C864" s="139"/>
      <c r="F864" s="136"/>
    </row>
    <row r="865">
      <c r="B865" s="139"/>
      <c r="C865" s="139"/>
      <c r="F865" s="136"/>
    </row>
    <row r="866">
      <c r="B866" s="139"/>
      <c r="C866" s="139"/>
      <c r="F866" s="136"/>
    </row>
    <row r="867">
      <c r="B867" s="139"/>
      <c r="C867" s="139"/>
      <c r="F867" s="136"/>
    </row>
    <row r="868">
      <c r="B868" s="139"/>
      <c r="C868" s="139"/>
      <c r="F868" s="136"/>
    </row>
    <row r="869">
      <c r="B869" s="139"/>
      <c r="C869" s="139"/>
      <c r="F869" s="136"/>
    </row>
    <row r="870">
      <c r="B870" s="139"/>
      <c r="C870" s="139"/>
      <c r="F870" s="136"/>
    </row>
    <row r="871">
      <c r="B871" s="139"/>
      <c r="C871" s="139"/>
      <c r="F871" s="136"/>
    </row>
    <row r="872">
      <c r="B872" s="139"/>
      <c r="C872" s="139"/>
      <c r="F872" s="136"/>
    </row>
    <row r="873">
      <c r="B873" s="139"/>
      <c r="C873" s="139"/>
      <c r="F873" s="136"/>
    </row>
    <row r="874">
      <c r="B874" s="139"/>
      <c r="C874" s="139"/>
      <c r="F874" s="136"/>
    </row>
    <row r="875">
      <c r="B875" s="139"/>
      <c r="C875" s="139"/>
      <c r="F875" s="136"/>
    </row>
    <row r="876">
      <c r="B876" s="139"/>
      <c r="C876" s="139"/>
      <c r="F876" s="136"/>
    </row>
    <row r="877">
      <c r="B877" s="139"/>
      <c r="C877" s="139"/>
      <c r="F877" s="136"/>
    </row>
    <row r="878">
      <c r="B878" s="139"/>
      <c r="C878" s="139"/>
      <c r="F878" s="136"/>
    </row>
    <row r="879">
      <c r="B879" s="139"/>
      <c r="C879" s="139"/>
      <c r="F879" s="136"/>
    </row>
    <row r="880">
      <c r="B880" s="139"/>
      <c r="C880" s="139"/>
      <c r="F880" s="136"/>
    </row>
    <row r="881">
      <c r="B881" s="139"/>
      <c r="C881" s="139"/>
      <c r="F881" s="136"/>
    </row>
    <row r="882">
      <c r="B882" s="139"/>
      <c r="C882" s="139"/>
      <c r="F882" s="136"/>
    </row>
    <row r="883">
      <c r="B883" s="139"/>
      <c r="C883" s="139"/>
      <c r="F883" s="136"/>
    </row>
    <row r="884">
      <c r="B884" s="139"/>
      <c r="C884" s="139"/>
      <c r="F884" s="136"/>
    </row>
    <row r="885">
      <c r="B885" s="139"/>
      <c r="C885" s="139"/>
      <c r="F885" s="136"/>
    </row>
    <row r="886">
      <c r="B886" s="139"/>
      <c r="C886" s="139"/>
      <c r="F886" s="136"/>
    </row>
    <row r="887">
      <c r="B887" s="139"/>
      <c r="C887" s="139"/>
      <c r="F887" s="136"/>
    </row>
    <row r="888">
      <c r="B888" s="139"/>
      <c r="C888" s="139"/>
      <c r="F888" s="136"/>
    </row>
    <row r="889">
      <c r="B889" s="139"/>
      <c r="C889" s="139"/>
      <c r="F889" s="136"/>
    </row>
    <row r="890">
      <c r="B890" s="139"/>
      <c r="C890" s="139"/>
      <c r="F890" s="136"/>
    </row>
    <row r="891">
      <c r="B891" s="139"/>
      <c r="C891" s="139"/>
      <c r="F891" s="136"/>
    </row>
    <row r="892">
      <c r="B892" s="139"/>
      <c r="C892" s="139"/>
      <c r="F892" s="136"/>
    </row>
    <row r="893">
      <c r="B893" s="139"/>
      <c r="C893" s="139"/>
      <c r="F893" s="136"/>
    </row>
    <row r="894">
      <c r="B894" s="139"/>
      <c r="C894" s="139"/>
      <c r="F894" s="136"/>
    </row>
    <row r="895">
      <c r="B895" s="139"/>
      <c r="C895" s="139"/>
      <c r="F895" s="136"/>
    </row>
    <row r="896">
      <c r="B896" s="139"/>
      <c r="C896" s="139"/>
      <c r="F896" s="136"/>
    </row>
    <row r="897">
      <c r="B897" s="139"/>
      <c r="C897" s="139"/>
      <c r="F897" s="136"/>
    </row>
    <row r="898">
      <c r="B898" s="139"/>
      <c r="C898" s="139"/>
      <c r="F898" s="136"/>
    </row>
    <row r="899">
      <c r="B899" s="139"/>
      <c r="C899" s="139"/>
      <c r="F899" s="136"/>
    </row>
    <row r="900">
      <c r="B900" s="139"/>
      <c r="C900" s="139"/>
      <c r="F900" s="136"/>
    </row>
    <row r="901">
      <c r="B901" s="139"/>
      <c r="C901" s="139"/>
      <c r="F901" s="136"/>
    </row>
    <row r="902">
      <c r="B902" s="139"/>
      <c r="C902" s="139"/>
      <c r="F902" s="136"/>
    </row>
    <row r="903">
      <c r="B903" s="139"/>
      <c r="C903" s="139"/>
      <c r="F903" s="136"/>
    </row>
    <row r="904">
      <c r="B904" s="139"/>
      <c r="C904" s="139"/>
      <c r="F904" s="136"/>
    </row>
    <row r="905">
      <c r="B905" s="139"/>
      <c r="C905" s="139"/>
      <c r="F905" s="136"/>
    </row>
    <row r="906">
      <c r="B906" s="139"/>
      <c r="C906" s="139"/>
      <c r="F906" s="136"/>
    </row>
    <row r="907">
      <c r="B907" s="139"/>
      <c r="C907" s="139"/>
      <c r="F907" s="136"/>
    </row>
    <row r="908">
      <c r="B908" s="139"/>
      <c r="C908" s="139"/>
      <c r="F908" s="136"/>
    </row>
    <row r="909">
      <c r="B909" s="139"/>
      <c r="C909" s="139"/>
      <c r="F909" s="136"/>
    </row>
    <row r="910">
      <c r="B910" s="139"/>
      <c r="C910" s="139"/>
      <c r="F910" s="136"/>
    </row>
    <row r="911">
      <c r="B911" s="139"/>
      <c r="C911" s="139"/>
      <c r="F911" s="136"/>
    </row>
    <row r="912">
      <c r="B912" s="139"/>
      <c r="C912" s="139"/>
      <c r="F912" s="136"/>
    </row>
    <row r="913">
      <c r="B913" s="139"/>
      <c r="C913" s="139"/>
      <c r="F913" s="136"/>
    </row>
    <row r="914">
      <c r="B914" s="139"/>
      <c r="C914" s="139"/>
      <c r="F914" s="136"/>
    </row>
    <row r="915">
      <c r="B915" s="139"/>
      <c r="C915" s="139"/>
      <c r="F915" s="136"/>
    </row>
    <row r="916">
      <c r="B916" s="139"/>
      <c r="C916" s="139"/>
      <c r="F916" s="136"/>
    </row>
    <row r="917">
      <c r="B917" s="139"/>
      <c r="C917" s="139"/>
      <c r="F917" s="136"/>
    </row>
    <row r="918">
      <c r="B918" s="139"/>
      <c r="C918" s="139"/>
      <c r="F918" s="136"/>
    </row>
    <row r="919">
      <c r="B919" s="139"/>
      <c r="C919" s="139"/>
      <c r="F919" s="136"/>
    </row>
    <row r="920">
      <c r="B920" s="139"/>
      <c r="C920" s="139"/>
      <c r="F920" s="136"/>
    </row>
    <row r="921">
      <c r="B921" s="139"/>
      <c r="C921" s="139"/>
      <c r="F921" s="136"/>
    </row>
    <row r="922">
      <c r="B922" s="139"/>
      <c r="C922" s="139"/>
      <c r="F922" s="136"/>
    </row>
    <row r="923">
      <c r="B923" s="139"/>
      <c r="C923" s="139"/>
      <c r="F923" s="136"/>
    </row>
    <row r="924">
      <c r="B924" s="139"/>
      <c r="C924" s="139"/>
      <c r="F924" s="136"/>
    </row>
    <row r="925">
      <c r="B925" s="139"/>
      <c r="C925" s="139"/>
      <c r="F925" s="136"/>
    </row>
    <row r="926">
      <c r="B926" s="139"/>
      <c r="C926" s="139"/>
      <c r="F926" s="136"/>
    </row>
    <row r="927">
      <c r="B927" s="139"/>
      <c r="C927" s="139"/>
      <c r="F927" s="136"/>
    </row>
    <row r="928">
      <c r="B928" s="139"/>
      <c r="C928" s="139"/>
      <c r="F928" s="136"/>
    </row>
    <row r="929">
      <c r="B929" s="139"/>
      <c r="C929" s="139"/>
      <c r="F929" s="136"/>
    </row>
    <row r="930">
      <c r="B930" s="139"/>
      <c r="C930" s="139"/>
      <c r="F930" s="136"/>
    </row>
    <row r="931">
      <c r="B931" s="139"/>
      <c r="C931" s="139"/>
      <c r="F931" s="136"/>
    </row>
    <row r="932">
      <c r="B932" s="139"/>
      <c r="C932" s="139"/>
      <c r="F932" s="136"/>
    </row>
    <row r="933">
      <c r="B933" s="139"/>
      <c r="C933" s="139"/>
      <c r="F933" s="136"/>
    </row>
    <row r="934">
      <c r="B934" s="139"/>
      <c r="C934" s="139"/>
      <c r="F934" s="136"/>
    </row>
    <row r="935">
      <c r="B935" s="139"/>
      <c r="C935" s="139"/>
      <c r="F935" s="136"/>
    </row>
    <row r="936">
      <c r="B936" s="139"/>
      <c r="C936" s="139"/>
      <c r="F936" s="136"/>
    </row>
    <row r="937">
      <c r="B937" s="139"/>
      <c r="C937" s="139"/>
      <c r="F937" s="136"/>
    </row>
    <row r="938">
      <c r="B938" s="139"/>
      <c r="C938" s="139"/>
      <c r="F938" s="136"/>
    </row>
    <row r="939">
      <c r="B939" s="139"/>
      <c r="C939" s="139"/>
      <c r="F939" s="136"/>
    </row>
    <row r="940">
      <c r="B940" s="139"/>
      <c r="C940" s="139"/>
      <c r="F940" s="136"/>
    </row>
    <row r="941">
      <c r="B941" s="139"/>
      <c r="C941" s="139"/>
      <c r="F941" s="136"/>
    </row>
    <row r="942">
      <c r="B942" s="139"/>
      <c r="C942" s="139"/>
      <c r="F942" s="136"/>
    </row>
    <row r="943">
      <c r="B943" s="139"/>
      <c r="C943" s="139"/>
      <c r="F943" s="136"/>
    </row>
    <row r="944">
      <c r="B944" s="139"/>
      <c r="C944" s="139"/>
      <c r="F944" s="136"/>
    </row>
    <row r="945">
      <c r="B945" s="139"/>
      <c r="C945" s="139"/>
      <c r="F945" s="136"/>
    </row>
    <row r="946">
      <c r="B946" s="139"/>
      <c r="C946" s="139"/>
      <c r="F946" s="136"/>
    </row>
    <row r="947">
      <c r="B947" s="139"/>
      <c r="C947" s="139"/>
      <c r="F947" s="136"/>
    </row>
    <row r="948">
      <c r="B948" s="139"/>
      <c r="C948" s="139"/>
      <c r="F948" s="136"/>
    </row>
    <row r="949">
      <c r="B949" s="139"/>
      <c r="C949" s="139"/>
      <c r="F949" s="136"/>
    </row>
    <row r="950">
      <c r="B950" s="139"/>
      <c r="C950" s="139"/>
      <c r="F950" s="136"/>
    </row>
    <row r="951">
      <c r="B951" s="139"/>
      <c r="C951" s="139"/>
      <c r="F951" s="136"/>
    </row>
    <row r="952">
      <c r="B952" s="139"/>
      <c r="C952" s="139"/>
      <c r="F952" s="136"/>
    </row>
    <row r="953">
      <c r="B953" s="139"/>
      <c r="C953" s="139"/>
      <c r="F953" s="136"/>
    </row>
    <row r="954">
      <c r="B954" s="139"/>
      <c r="C954" s="139"/>
      <c r="F954" s="136"/>
    </row>
    <row r="955">
      <c r="B955" s="139"/>
      <c r="C955" s="139"/>
      <c r="F955" s="136"/>
    </row>
    <row r="956">
      <c r="B956" s="139"/>
      <c r="C956" s="139"/>
      <c r="F956" s="136"/>
    </row>
    <row r="957">
      <c r="B957" s="139"/>
      <c r="C957" s="139"/>
      <c r="F957" s="136"/>
    </row>
    <row r="958">
      <c r="B958" s="139"/>
      <c r="C958" s="139"/>
      <c r="F958" s="136"/>
    </row>
    <row r="959">
      <c r="B959" s="139"/>
      <c r="C959" s="139"/>
      <c r="F959" s="136"/>
    </row>
    <row r="960">
      <c r="B960" s="139"/>
      <c r="C960" s="139"/>
      <c r="F960" s="136"/>
    </row>
    <row r="961">
      <c r="B961" s="139"/>
      <c r="C961" s="139"/>
      <c r="F961" s="136"/>
    </row>
    <row r="962">
      <c r="B962" s="139"/>
      <c r="C962" s="139"/>
      <c r="F962" s="136"/>
    </row>
    <row r="963">
      <c r="B963" s="139"/>
      <c r="C963" s="139"/>
      <c r="F963" s="136"/>
    </row>
    <row r="964">
      <c r="B964" s="139"/>
      <c r="C964" s="139"/>
      <c r="F964" s="136"/>
    </row>
    <row r="965">
      <c r="B965" s="139"/>
      <c r="C965" s="139"/>
      <c r="F965" s="136"/>
    </row>
    <row r="966">
      <c r="B966" s="139"/>
      <c r="C966" s="139"/>
      <c r="F966" s="136"/>
    </row>
    <row r="967">
      <c r="B967" s="139"/>
      <c r="C967" s="139"/>
      <c r="F967" s="136"/>
    </row>
    <row r="968">
      <c r="B968" s="139"/>
      <c r="C968" s="139"/>
      <c r="F968" s="136"/>
    </row>
    <row r="969">
      <c r="B969" s="139"/>
      <c r="C969" s="139"/>
      <c r="F969" s="136"/>
    </row>
    <row r="970">
      <c r="B970" s="139"/>
      <c r="C970" s="139"/>
      <c r="F970" s="136"/>
    </row>
    <row r="971">
      <c r="B971" s="139"/>
      <c r="C971" s="139"/>
      <c r="F971" s="136"/>
    </row>
    <row r="972">
      <c r="B972" s="139"/>
      <c r="C972" s="139"/>
      <c r="F972" s="136"/>
    </row>
    <row r="973">
      <c r="B973" s="139"/>
      <c r="C973" s="139"/>
      <c r="F973" s="136"/>
    </row>
    <row r="974">
      <c r="B974" s="139"/>
      <c r="C974" s="139"/>
      <c r="F974" s="136"/>
    </row>
    <row r="975">
      <c r="B975" s="139"/>
      <c r="C975" s="139"/>
      <c r="F975" s="136"/>
    </row>
    <row r="976">
      <c r="B976" s="139"/>
      <c r="C976" s="139"/>
      <c r="F976" s="136"/>
    </row>
    <row r="977">
      <c r="B977" s="139"/>
      <c r="C977" s="139"/>
      <c r="F977" s="136"/>
    </row>
    <row r="978">
      <c r="B978" s="139"/>
      <c r="C978" s="139"/>
      <c r="F978" s="136"/>
    </row>
    <row r="979">
      <c r="B979" s="139"/>
      <c r="C979" s="139"/>
      <c r="F979" s="136"/>
    </row>
    <row r="980">
      <c r="B980" s="139"/>
      <c r="C980" s="139"/>
      <c r="F980" s="136"/>
    </row>
    <row r="981">
      <c r="B981" s="139"/>
      <c r="C981" s="139"/>
      <c r="F981" s="136"/>
    </row>
    <row r="982">
      <c r="B982" s="139"/>
      <c r="C982" s="139"/>
      <c r="F982" s="136"/>
    </row>
    <row r="983">
      <c r="B983" s="139"/>
      <c r="C983" s="139"/>
      <c r="F983" s="136"/>
    </row>
    <row r="984">
      <c r="B984" s="139"/>
      <c r="C984" s="139"/>
      <c r="F984" s="136"/>
    </row>
    <row r="985">
      <c r="B985" s="139"/>
      <c r="C985" s="139"/>
      <c r="F985" s="136"/>
    </row>
    <row r="986">
      <c r="B986" s="139"/>
      <c r="C986" s="139"/>
      <c r="F986" s="136"/>
    </row>
    <row r="987">
      <c r="B987" s="139"/>
      <c r="C987" s="139"/>
      <c r="F987" s="136"/>
    </row>
    <row r="988">
      <c r="B988" s="139"/>
      <c r="C988" s="139"/>
      <c r="F988" s="136"/>
    </row>
    <row r="989">
      <c r="B989" s="139"/>
      <c r="C989" s="139"/>
      <c r="F989" s="136"/>
    </row>
    <row r="990">
      <c r="B990" s="139"/>
      <c r="C990" s="139"/>
      <c r="F990" s="136"/>
    </row>
    <row r="991">
      <c r="B991" s="139"/>
      <c r="C991" s="139"/>
      <c r="F991" s="136"/>
    </row>
    <row r="992">
      <c r="B992" s="139"/>
      <c r="C992" s="139"/>
      <c r="F992" s="136"/>
    </row>
    <row r="993">
      <c r="B993" s="139"/>
      <c r="C993" s="139"/>
      <c r="F993" s="136"/>
    </row>
    <row r="994">
      <c r="B994" s="139"/>
      <c r="C994" s="139"/>
      <c r="F994" s="136"/>
    </row>
    <row r="995">
      <c r="B995" s="139"/>
      <c r="C995" s="139"/>
      <c r="F995" s="136"/>
    </row>
    <row r="996">
      <c r="B996" s="139"/>
      <c r="C996" s="139"/>
      <c r="F996" s="136"/>
    </row>
    <row r="997">
      <c r="B997" s="139"/>
      <c r="C997" s="139"/>
      <c r="F997" s="136"/>
    </row>
    <row r="998">
      <c r="B998" s="139"/>
      <c r="C998" s="139"/>
      <c r="F998" s="136"/>
    </row>
    <row r="999">
      <c r="B999" s="139"/>
      <c r="C999" s="139"/>
      <c r="F999" s="136"/>
    </row>
    <row r="1000">
      <c r="B1000" s="139"/>
      <c r="C1000" s="139"/>
      <c r="F1000" s="136"/>
    </row>
    <row r="1001">
      <c r="B1001" s="139"/>
      <c r="C1001" s="139"/>
      <c r="F1001" s="136"/>
    </row>
  </sheetData>
  <conditionalFormatting sqref="B20:C22">
    <cfRule type="containsText" dxfId="3" priority="1" operator="containsText" text="We">
      <formula>NOT(ISERROR(SEARCH(("We"),(B20))))</formula>
    </cfRule>
  </conditionalFormatting>
  <hyperlinks>
    <hyperlink r:id="rId1" location="gid=1376915359" ref="A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25.25"/>
    <col customWidth="1" min="2" max="2" width="3.88"/>
    <col customWidth="1" min="3" max="3" width="4.13"/>
    <col customWidth="1" min="4" max="4" width="41.25"/>
    <col customWidth="1" min="8" max="8" width="18.0"/>
  </cols>
  <sheetData>
    <row r="1">
      <c r="A1" s="722" t="s">
        <v>1733</v>
      </c>
      <c r="B1" s="723"/>
      <c r="C1" s="723"/>
      <c r="D1" s="723"/>
    </row>
    <row r="2">
      <c r="A2" s="724" t="s">
        <v>1136</v>
      </c>
      <c r="B2" s="725" t="s">
        <v>1734</v>
      </c>
      <c r="C2" s="725" t="s">
        <v>1735</v>
      </c>
      <c r="D2" s="726" t="s">
        <v>1736</v>
      </c>
      <c r="H2" s="727"/>
      <c r="I2" s="727"/>
    </row>
    <row r="3">
      <c r="A3" s="52" t="s">
        <v>1145</v>
      </c>
      <c r="B3" s="728" t="s">
        <v>1734</v>
      </c>
      <c r="C3" s="729"/>
      <c r="D3" s="729"/>
      <c r="H3" s="727"/>
      <c r="I3" s="727"/>
    </row>
    <row r="4">
      <c r="A4" s="52" t="s">
        <v>1152</v>
      </c>
      <c r="B4" s="730" t="s">
        <v>1734</v>
      </c>
      <c r="C4" s="316"/>
      <c r="D4" s="316"/>
      <c r="H4" s="727"/>
      <c r="I4" s="727"/>
    </row>
    <row r="5">
      <c r="A5" s="52" t="s">
        <v>1160</v>
      </c>
      <c r="B5" s="728" t="s">
        <v>1734</v>
      </c>
      <c r="C5" s="316"/>
      <c r="D5" s="316"/>
      <c r="H5" s="727"/>
      <c r="I5" s="727"/>
    </row>
    <row r="6">
      <c r="A6" s="52" t="s">
        <v>1167</v>
      </c>
      <c r="B6" s="728" t="s">
        <v>1734</v>
      </c>
      <c r="C6" s="731"/>
      <c r="D6" s="729"/>
      <c r="H6" s="727"/>
      <c r="I6" s="727"/>
    </row>
    <row r="7">
      <c r="A7" s="52" t="s">
        <v>1174</v>
      </c>
      <c r="B7" s="728" t="s">
        <v>1734</v>
      </c>
      <c r="C7" s="729"/>
      <c r="D7" s="729"/>
      <c r="H7" s="727"/>
      <c r="I7" s="727"/>
    </row>
    <row r="8">
      <c r="A8" s="52" t="s">
        <v>1183</v>
      </c>
      <c r="B8" s="728" t="s">
        <v>1734</v>
      </c>
      <c r="C8" s="729"/>
      <c r="D8" s="729"/>
      <c r="H8" s="727"/>
      <c r="I8" s="727"/>
    </row>
    <row r="9">
      <c r="A9" s="52" t="s">
        <v>1188</v>
      </c>
      <c r="B9" s="728" t="s">
        <v>1734</v>
      </c>
      <c r="C9" s="729"/>
      <c r="D9" s="729"/>
      <c r="H9" s="727"/>
      <c r="I9" s="727"/>
    </row>
    <row r="10">
      <c r="A10" s="52" t="s">
        <v>1737</v>
      </c>
      <c r="B10" s="728" t="s">
        <v>1734</v>
      </c>
      <c r="C10" s="729"/>
      <c r="D10" s="729"/>
      <c r="H10" s="727"/>
      <c r="I10" s="727"/>
    </row>
    <row r="11">
      <c r="A11" s="52" t="s">
        <v>1203</v>
      </c>
      <c r="B11" s="728" t="s">
        <v>1734</v>
      </c>
      <c r="C11" s="729"/>
      <c r="D11" s="468"/>
      <c r="H11" s="727"/>
      <c r="I11" s="727"/>
    </row>
    <row r="12">
      <c r="A12" s="732" t="s">
        <v>1738</v>
      </c>
      <c r="B12" s="733"/>
      <c r="C12" s="734" t="s">
        <v>1735</v>
      </c>
      <c r="D12" s="735"/>
      <c r="H12" s="727"/>
      <c r="I12" s="727"/>
    </row>
    <row r="13">
      <c r="A13" s="52" t="s">
        <v>1739</v>
      </c>
      <c r="B13" s="728" t="s">
        <v>1734</v>
      </c>
      <c r="C13" s="729"/>
      <c r="D13" s="468"/>
      <c r="H13" s="727"/>
      <c r="I13" s="727"/>
    </row>
    <row r="14">
      <c r="A14" s="52" t="s">
        <v>1222</v>
      </c>
      <c r="B14" s="728" t="s">
        <v>1734</v>
      </c>
      <c r="C14" s="729"/>
      <c r="D14" s="729"/>
      <c r="H14" s="727"/>
      <c r="I14" s="727"/>
    </row>
    <row r="15">
      <c r="A15" s="52" t="s">
        <v>1740</v>
      </c>
      <c r="B15" s="728"/>
      <c r="C15" s="468" t="s">
        <v>1735</v>
      </c>
      <c r="D15" s="729"/>
      <c r="H15" s="727"/>
      <c r="I15" s="727"/>
    </row>
    <row r="16">
      <c r="A16" s="52" t="s">
        <v>1233</v>
      </c>
      <c r="B16" s="728" t="s">
        <v>1734</v>
      </c>
      <c r="C16" s="729"/>
      <c r="D16" s="729"/>
      <c r="H16" s="727"/>
      <c r="I16" s="727"/>
    </row>
    <row r="17">
      <c r="A17" s="52" t="s">
        <v>1741</v>
      </c>
      <c r="B17" s="728" t="s">
        <v>1734</v>
      </c>
      <c r="C17" s="731"/>
      <c r="D17" s="729"/>
      <c r="H17" s="727"/>
      <c r="I17" s="727"/>
    </row>
    <row r="18">
      <c r="A18" s="52" t="s">
        <v>1244</v>
      </c>
      <c r="B18" s="728" t="s">
        <v>1734</v>
      </c>
      <c r="C18" s="731"/>
      <c r="D18" s="729"/>
      <c r="H18" s="727"/>
      <c r="I18" s="727"/>
    </row>
    <row r="19">
      <c r="A19" s="52" t="s">
        <v>1742</v>
      </c>
      <c r="B19" s="728" t="s">
        <v>1734</v>
      </c>
      <c r="C19" s="316"/>
      <c r="D19" s="316"/>
      <c r="H19" s="727"/>
      <c r="I19" s="727"/>
    </row>
    <row r="20">
      <c r="A20" s="52" t="s">
        <v>1217</v>
      </c>
      <c r="B20" s="730" t="s">
        <v>1734</v>
      </c>
      <c r="C20" s="316"/>
      <c r="D20" s="316"/>
      <c r="H20" s="727"/>
      <c r="I20" s="727"/>
    </row>
    <row r="21">
      <c r="A21" s="52" t="s">
        <v>1251</v>
      </c>
      <c r="B21" s="730" t="s">
        <v>1734</v>
      </c>
      <c r="C21" s="316"/>
      <c r="D21" s="316"/>
    </row>
    <row r="22">
      <c r="A22" s="52" t="s">
        <v>1258</v>
      </c>
      <c r="B22" s="469" t="s">
        <v>1734</v>
      </c>
      <c r="C22" s="316"/>
      <c r="D22" s="316"/>
      <c r="H22" s="727"/>
      <c r="I22" s="727"/>
    </row>
    <row r="23">
      <c r="A23" s="52" t="s">
        <v>1743</v>
      </c>
      <c r="B23" s="730" t="s">
        <v>1734</v>
      </c>
      <c r="C23" s="316"/>
      <c r="D23" s="316"/>
    </row>
    <row r="24">
      <c r="A24" s="727"/>
      <c r="B24" s="252"/>
      <c r="C24" s="254"/>
      <c r="D24" s="254"/>
      <c r="H24" s="727"/>
      <c r="I24" s="727"/>
    </row>
  </sheetData>
  <conditionalFormatting sqref="A24">
    <cfRule type="containsText" dxfId="0" priority="1" operator="containsText" text="quit">
      <formula>NOT(ISERROR(SEARCH(("quit"),(A24))))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86.13"/>
    <col customWidth="1" min="2" max="2" width="5.63"/>
    <col customWidth="1" min="3" max="3" width="5.13"/>
    <col customWidth="1" min="4" max="4" width="13.88"/>
    <col customWidth="1" min="5" max="5" width="17.25"/>
    <col customWidth="1" min="6" max="6" width="29.63"/>
    <col customWidth="1" min="7" max="7" width="33.25"/>
    <col customWidth="1" min="8" max="8" width="36.75"/>
    <col customWidth="1" min="9" max="9" width="36.0"/>
    <col customWidth="1" min="10" max="10" width="27.25"/>
  </cols>
  <sheetData>
    <row r="1">
      <c r="A1" s="117" t="s">
        <v>1132</v>
      </c>
      <c r="B1" s="118"/>
      <c r="C1" s="119"/>
      <c r="D1" s="120"/>
      <c r="E1" s="120"/>
      <c r="F1" s="121"/>
      <c r="G1" s="122"/>
      <c r="H1" s="121"/>
    </row>
    <row r="2">
      <c r="A2" s="123" t="s">
        <v>1133</v>
      </c>
      <c r="B2" s="118"/>
      <c r="C2" s="119"/>
      <c r="D2" s="120"/>
      <c r="E2" s="120"/>
      <c r="F2" s="121"/>
      <c r="G2" s="122"/>
      <c r="H2" s="121"/>
    </row>
    <row r="3">
      <c r="A3" s="124"/>
      <c r="B3" s="118"/>
      <c r="C3" s="119"/>
      <c r="D3" s="120"/>
      <c r="E3" s="120"/>
      <c r="F3" s="121"/>
      <c r="G3" s="121"/>
      <c r="H3" s="121"/>
    </row>
    <row r="4">
      <c r="A4" s="124"/>
      <c r="B4" s="119"/>
      <c r="C4" s="119"/>
      <c r="D4" s="120"/>
      <c r="E4" s="120"/>
      <c r="F4" s="121"/>
      <c r="G4" s="121"/>
      <c r="H4" s="121"/>
    </row>
    <row r="5">
      <c r="A5" s="125"/>
      <c r="B5" s="118"/>
      <c r="C5" s="119"/>
      <c r="D5" s="120"/>
      <c r="E5" s="120"/>
      <c r="F5" s="121"/>
      <c r="G5" s="121"/>
      <c r="H5" s="121"/>
    </row>
    <row r="6">
      <c r="A6" s="124"/>
      <c r="B6" s="118"/>
      <c r="C6" s="119"/>
      <c r="D6" s="126"/>
      <c r="E6" s="120"/>
      <c r="F6" s="122"/>
      <c r="G6" s="121"/>
      <c r="H6" s="121"/>
      <c r="I6" s="124"/>
    </row>
    <row r="7">
      <c r="A7" s="124"/>
      <c r="B7" s="118"/>
      <c r="C7" s="119"/>
      <c r="D7" s="126"/>
      <c r="E7" s="120"/>
      <c r="F7" s="121"/>
      <c r="G7" s="127"/>
      <c r="H7" s="121"/>
      <c r="I7" s="124"/>
    </row>
    <row r="8">
      <c r="A8" s="124"/>
      <c r="B8" s="118"/>
      <c r="C8" s="119"/>
      <c r="D8" s="120"/>
      <c r="E8" s="120"/>
      <c r="F8" s="121"/>
      <c r="G8" s="121"/>
      <c r="H8" s="121"/>
      <c r="I8" s="124"/>
    </row>
    <row r="9">
      <c r="A9" s="124"/>
      <c r="B9" s="118"/>
      <c r="C9" s="119"/>
      <c r="D9" s="126"/>
      <c r="E9" s="120"/>
      <c r="F9" s="121"/>
      <c r="G9" s="121"/>
      <c r="H9" s="121"/>
      <c r="I9" s="124"/>
    </row>
    <row r="10">
      <c r="A10" s="124"/>
      <c r="B10" s="118"/>
      <c r="C10" s="119"/>
      <c r="D10" s="120"/>
      <c r="E10" s="120"/>
      <c r="F10" s="121"/>
      <c r="G10" s="121"/>
      <c r="H10" s="121"/>
      <c r="I10" s="124"/>
    </row>
    <row r="11">
      <c r="A11" s="124"/>
      <c r="B11" s="118"/>
      <c r="C11" s="119"/>
      <c r="D11" s="126"/>
      <c r="E11" s="120"/>
      <c r="F11" s="121"/>
      <c r="G11" s="121"/>
      <c r="H11" s="121"/>
      <c r="I11" s="124"/>
    </row>
    <row r="12">
      <c r="A12" s="124"/>
      <c r="B12" s="118"/>
      <c r="C12" s="119"/>
      <c r="D12" s="126"/>
      <c r="E12" s="120"/>
      <c r="F12" s="128"/>
      <c r="G12" s="124"/>
      <c r="H12" s="121"/>
      <c r="I12" s="124"/>
    </row>
    <row r="13">
      <c r="A13" s="129"/>
      <c r="B13" s="124"/>
      <c r="C13" s="124"/>
      <c r="D13" s="130"/>
      <c r="E13" s="130"/>
      <c r="F13" s="131"/>
    </row>
    <row r="14">
      <c r="A14" s="124"/>
      <c r="B14" s="118"/>
      <c r="C14" s="119"/>
      <c r="D14" s="120"/>
      <c r="E14" s="120"/>
      <c r="F14" s="121"/>
      <c r="G14" s="121"/>
      <c r="H14" s="121"/>
    </row>
    <row r="15">
      <c r="A15" s="124"/>
      <c r="B15" s="118"/>
      <c r="C15" s="119"/>
      <c r="D15" s="132"/>
      <c r="E15" s="120"/>
      <c r="F15" s="127"/>
      <c r="G15" s="133"/>
      <c r="H15" s="121"/>
    </row>
    <row r="16">
      <c r="A16" s="124"/>
      <c r="B16" s="118"/>
      <c r="C16" s="119"/>
      <c r="D16" s="132"/>
      <c r="E16" s="120"/>
      <c r="F16" s="121"/>
      <c r="G16" s="121"/>
      <c r="H16" s="121"/>
    </row>
    <row r="17">
      <c r="A17" s="124"/>
      <c r="B17" s="118"/>
      <c r="C17" s="119"/>
      <c r="D17" s="132"/>
      <c r="E17" s="120"/>
      <c r="F17" s="121"/>
      <c r="G17" s="121"/>
      <c r="H17" s="121"/>
    </row>
    <row r="18">
      <c r="A18" s="124"/>
      <c r="B18" s="127"/>
      <c r="C18" s="127"/>
      <c r="D18" s="130"/>
      <c r="E18" s="130"/>
      <c r="F18" s="134"/>
      <c r="G18" s="135"/>
    </row>
    <row r="19">
      <c r="F19" s="136"/>
      <c r="G19" s="130"/>
    </row>
    <row r="20">
      <c r="B20" s="136"/>
      <c r="C20" s="136"/>
      <c r="F20" s="136"/>
    </row>
    <row r="21">
      <c r="B21" s="137"/>
      <c r="C21" s="137"/>
      <c r="F21" s="136"/>
      <c r="J21" s="134"/>
      <c r="K21" s="135"/>
      <c r="L21" s="135"/>
    </row>
    <row r="22">
      <c r="B22" s="138"/>
      <c r="C22" s="138"/>
      <c r="F22" s="136"/>
    </row>
    <row r="23">
      <c r="B23" s="139"/>
      <c r="C23" s="139"/>
      <c r="F23" s="136"/>
    </row>
    <row r="24">
      <c r="B24" s="139"/>
      <c r="C24" s="139"/>
      <c r="F24" s="136"/>
    </row>
    <row r="25">
      <c r="B25" s="139"/>
      <c r="C25" s="139"/>
      <c r="F25" s="136"/>
    </row>
    <row r="26">
      <c r="B26" s="139"/>
      <c r="C26" s="139"/>
      <c r="F26" s="136"/>
    </row>
    <row r="27">
      <c r="B27" s="139"/>
      <c r="C27" s="139"/>
      <c r="F27" s="136"/>
    </row>
    <row r="28">
      <c r="B28" s="139"/>
      <c r="C28" s="139"/>
      <c r="F28" s="136"/>
    </row>
    <row r="29">
      <c r="B29" s="139"/>
      <c r="C29" s="139"/>
      <c r="F29" s="136"/>
    </row>
    <row r="30">
      <c r="B30" s="139"/>
      <c r="C30" s="139"/>
      <c r="F30" s="136"/>
    </row>
    <row r="31">
      <c r="B31" s="139"/>
      <c r="C31" s="139"/>
      <c r="F31" s="136"/>
    </row>
    <row r="32">
      <c r="B32" s="139"/>
      <c r="C32" s="139"/>
      <c r="F32" s="136"/>
    </row>
    <row r="33">
      <c r="B33" s="139"/>
      <c r="C33" s="139"/>
      <c r="F33" s="136"/>
    </row>
    <row r="34">
      <c r="B34" s="139"/>
      <c r="C34" s="139"/>
      <c r="F34" s="136"/>
    </row>
    <row r="35">
      <c r="B35" s="139"/>
      <c r="C35" s="139"/>
      <c r="F35" s="136"/>
    </row>
    <row r="36">
      <c r="B36" s="139"/>
      <c r="C36" s="139"/>
      <c r="F36" s="136"/>
    </row>
    <row r="37">
      <c r="B37" s="139"/>
      <c r="C37" s="139"/>
      <c r="F37" s="136"/>
    </row>
    <row r="38">
      <c r="B38" s="139"/>
      <c r="C38" s="139"/>
      <c r="F38" s="136"/>
    </row>
    <row r="39">
      <c r="B39" s="139"/>
      <c r="C39" s="139"/>
      <c r="F39" s="136"/>
    </row>
    <row r="40">
      <c r="B40" s="139"/>
      <c r="C40" s="139"/>
      <c r="F40" s="136"/>
    </row>
    <row r="41">
      <c r="B41" s="139"/>
      <c r="C41" s="139"/>
      <c r="F41" s="136"/>
    </row>
    <row r="42">
      <c r="B42" s="139"/>
      <c r="C42" s="139"/>
      <c r="F42" s="136"/>
    </row>
    <row r="43">
      <c r="B43" s="139"/>
      <c r="C43" s="139"/>
      <c r="F43" s="136"/>
    </row>
    <row r="44">
      <c r="B44" s="139"/>
      <c r="C44" s="139"/>
      <c r="F44" s="136"/>
    </row>
    <row r="45">
      <c r="B45" s="139"/>
      <c r="C45" s="139"/>
      <c r="F45" s="136"/>
    </row>
    <row r="46">
      <c r="B46" s="139"/>
      <c r="C46" s="139"/>
      <c r="F46" s="136"/>
    </row>
    <row r="47">
      <c r="B47" s="139"/>
      <c r="C47" s="139"/>
      <c r="F47" s="136"/>
    </row>
    <row r="48">
      <c r="B48" s="139"/>
      <c r="C48" s="139"/>
      <c r="F48" s="136"/>
    </row>
    <row r="49">
      <c r="B49" s="139"/>
      <c r="C49" s="139"/>
      <c r="F49" s="136"/>
    </row>
    <row r="50">
      <c r="B50" s="139"/>
      <c r="C50" s="139"/>
      <c r="F50" s="136"/>
    </row>
    <row r="51">
      <c r="B51" s="139"/>
      <c r="C51" s="139"/>
      <c r="F51" s="136"/>
    </row>
    <row r="52">
      <c r="B52" s="139"/>
      <c r="C52" s="139"/>
      <c r="F52" s="136"/>
    </row>
    <row r="53">
      <c r="B53" s="139"/>
      <c r="C53" s="139"/>
      <c r="F53" s="136"/>
    </row>
    <row r="54">
      <c r="B54" s="139"/>
      <c r="C54" s="139"/>
      <c r="F54" s="136"/>
    </row>
    <row r="55">
      <c r="B55" s="139"/>
      <c r="C55" s="139"/>
      <c r="F55" s="136"/>
    </row>
    <row r="56">
      <c r="B56" s="139"/>
      <c r="C56" s="139"/>
      <c r="F56" s="136"/>
    </row>
    <row r="57">
      <c r="B57" s="139"/>
      <c r="C57" s="139"/>
      <c r="F57" s="136"/>
    </row>
    <row r="58">
      <c r="B58" s="139"/>
      <c r="C58" s="139"/>
      <c r="F58" s="136"/>
    </row>
    <row r="59">
      <c r="B59" s="139"/>
      <c r="C59" s="139"/>
      <c r="F59" s="136"/>
    </row>
    <row r="60">
      <c r="B60" s="139"/>
      <c r="C60" s="139"/>
      <c r="F60" s="136"/>
    </row>
    <row r="61">
      <c r="B61" s="139"/>
      <c r="C61" s="139"/>
      <c r="F61" s="136"/>
    </row>
    <row r="62">
      <c r="B62" s="139"/>
      <c r="C62" s="139"/>
      <c r="F62" s="136"/>
    </row>
    <row r="63">
      <c r="B63" s="139"/>
      <c r="C63" s="139"/>
      <c r="F63" s="136"/>
    </row>
    <row r="64">
      <c r="B64" s="139"/>
      <c r="C64" s="139"/>
      <c r="F64" s="136"/>
    </row>
    <row r="65">
      <c r="B65" s="139"/>
      <c r="C65" s="139"/>
      <c r="F65" s="136"/>
    </row>
    <row r="66">
      <c r="B66" s="139"/>
      <c r="C66" s="139"/>
      <c r="F66" s="136"/>
    </row>
    <row r="67">
      <c r="B67" s="139"/>
      <c r="C67" s="139"/>
      <c r="F67" s="136"/>
    </row>
    <row r="68">
      <c r="B68" s="139"/>
      <c r="C68" s="139"/>
      <c r="F68" s="136"/>
    </row>
    <row r="69">
      <c r="B69" s="139"/>
      <c r="C69" s="139"/>
      <c r="F69" s="136"/>
    </row>
    <row r="70">
      <c r="B70" s="139"/>
      <c r="C70" s="139"/>
      <c r="F70" s="136"/>
    </row>
    <row r="71">
      <c r="B71" s="139"/>
      <c r="C71" s="139"/>
      <c r="F71" s="136"/>
    </row>
    <row r="72">
      <c r="B72" s="139"/>
      <c r="C72" s="139"/>
      <c r="F72" s="136"/>
    </row>
    <row r="73">
      <c r="B73" s="139"/>
      <c r="C73" s="139"/>
      <c r="F73" s="136"/>
    </row>
    <row r="74">
      <c r="B74" s="139"/>
      <c r="C74" s="139"/>
      <c r="F74" s="136"/>
    </row>
    <row r="75">
      <c r="B75" s="139"/>
      <c r="C75" s="139"/>
      <c r="F75" s="136"/>
    </row>
    <row r="76">
      <c r="B76" s="139"/>
      <c r="C76" s="139"/>
      <c r="F76" s="136"/>
    </row>
    <row r="77">
      <c r="B77" s="139"/>
      <c r="C77" s="139"/>
      <c r="F77" s="136"/>
    </row>
    <row r="78">
      <c r="B78" s="139"/>
      <c r="C78" s="139"/>
      <c r="F78" s="136"/>
    </row>
    <row r="79">
      <c r="B79" s="139"/>
      <c r="C79" s="139"/>
      <c r="F79" s="136"/>
    </row>
    <row r="80">
      <c r="B80" s="139"/>
      <c r="C80" s="139"/>
      <c r="F80" s="136"/>
    </row>
    <row r="81">
      <c r="B81" s="139"/>
      <c r="C81" s="139"/>
      <c r="F81" s="136"/>
    </row>
    <row r="82">
      <c r="B82" s="139"/>
      <c r="C82" s="139"/>
      <c r="F82" s="136"/>
    </row>
    <row r="83">
      <c r="B83" s="139"/>
      <c r="C83" s="139"/>
      <c r="F83" s="136"/>
    </row>
    <row r="84">
      <c r="B84" s="139"/>
      <c r="C84" s="139"/>
      <c r="F84" s="136"/>
    </row>
    <row r="85">
      <c r="B85" s="139"/>
      <c r="C85" s="139"/>
      <c r="F85" s="136"/>
    </row>
    <row r="86">
      <c r="B86" s="139"/>
      <c r="C86" s="139"/>
      <c r="F86" s="136"/>
    </row>
    <row r="87">
      <c r="B87" s="139"/>
      <c r="C87" s="139"/>
      <c r="F87" s="136"/>
    </row>
    <row r="88">
      <c r="B88" s="139"/>
      <c r="C88" s="139"/>
      <c r="F88" s="136"/>
    </row>
    <row r="89">
      <c r="B89" s="139"/>
      <c r="C89" s="139"/>
      <c r="F89" s="136"/>
    </row>
    <row r="90">
      <c r="B90" s="139"/>
      <c r="C90" s="139"/>
      <c r="F90" s="136"/>
    </row>
    <row r="91">
      <c r="B91" s="139"/>
      <c r="C91" s="139"/>
      <c r="F91" s="136"/>
    </row>
    <row r="92">
      <c r="B92" s="139"/>
      <c r="C92" s="139"/>
      <c r="F92" s="136"/>
    </row>
    <row r="93">
      <c r="B93" s="139"/>
      <c r="C93" s="139"/>
      <c r="F93" s="136"/>
    </row>
    <row r="94">
      <c r="B94" s="139"/>
      <c r="C94" s="139"/>
      <c r="F94" s="136"/>
    </row>
    <row r="95">
      <c r="B95" s="139"/>
      <c r="C95" s="139"/>
      <c r="F95" s="136"/>
    </row>
    <row r="96">
      <c r="B96" s="139"/>
      <c r="C96" s="139"/>
      <c r="F96" s="136"/>
    </row>
    <row r="97">
      <c r="B97" s="139"/>
      <c r="C97" s="139"/>
      <c r="F97" s="136"/>
    </row>
    <row r="98">
      <c r="B98" s="139"/>
      <c r="C98" s="139"/>
      <c r="F98" s="136"/>
    </row>
    <row r="99">
      <c r="B99" s="139"/>
      <c r="C99" s="139"/>
      <c r="F99" s="136"/>
    </row>
    <row r="100">
      <c r="B100" s="139"/>
      <c r="C100" s="139"/>
      <c r="F100" s="136"/>
    </row>
    <row r="101">
      <c r="B101" s="139"/>
      <c r="C101" s="139"/>
      <c r="F101" s="136"/>
    </row>
    <row r="102">
      <c r="B102" s="139"/>
      <c r="C102" s="139"/>
      <c r="F102" s="136"/>
    </row>
    <row r="103">
      <c r="B103" s="139"/>
      <c r="C103" s="139"/>
      <c r="F103" s="136"/>
    </row>
    <row r="104">
      <c r="B104" s="139"/>
      <c r="C104" s="139"/>
      <c r="F104" s="136"/>
    </row>
    <row r="105">
      <c r="B105" s="139"/>
      <c r="C105" s="139"/>
      <c r="F105" s="136"/>
    </row>
    <row r="106">
      <c r="B106" s="139"/>
      <c r="C106" s="139"/>
      <c r="F106" s="136"/>
    </row>
    <row r="107">
      <c r="B107" s="139"/>
      <c r="C107" s="139"/>
      <c r="F107" s="136"/>
    </row>
    <row r="108">
      <c r="B108" s="139"/>
      <c r="C108" s="139"/>
      <c r="F108" s="136"/>
    </row>
    <row r="109">
      <c r="B109" s="139"/>
      <c r="C109" s="139"/>
      <c r="F109" s="136"/>
    </row>
    <row r="110">
      <c r="B110" s="139"/>
      <c r="C110" s="139"/>
      <c r="F110" s="136"/>
    </row>
    <row r="111">
      <c r="B111" s="139"/>
      <c r="C111" s="139"/>
      <c r="F111" s="136"/>
    </row>
    <row r="112">
      <c r="B112" s="139"/>
      <c r="C112" s="139"/>
      <c r="F112" s="136"/>
    </row>
    <row r="113">
      <c r="B113" s="139"/>
      <c r="C113" s="139"/>
      <c r="F113" s="136"/>
    </row>
    <row r="114">
      <c r="B114" s="139"/>
      <c r="C114" s="139"/>
      <c r="F114" s="136"/>
    </row>
    <row r="115">
      <c r="B115" s="139"/>
      <c r="C115" s="139"/>
      <c r="F115" s="136"/>
    </row>
    <row r="116">
      <c r="B116" s="139"/>
      <c r="C116" s="139"/>
      <c r="F116" s="136"/>
    </row>
    <row r="117">
      <c r="B117" s="139"/>
      <c r="C117" s="139"/>
      <c r="F117" s="136"/>
    </row>
    <row r="118">
      <c r="B118" s="139"/>
      <c r="C118" s="139"/>
      <c r="F118" s="136"/>
    </row>
    <row r="119">
      <c r="B119" s="139"/>
      <c r="C119" s="139"/>
      <c r="F119" s="136"/>
    </row>
    <row r="120">
      <c r="B120" s="139"/>
      <c r="C120" s="139"/>
      <c r="F120" s="136"/>
    </row>
    <row r="121">
      <c r="B121" s="139"/>
      <c r="C121" s="139"/>
      <c r="F121" s="136"/>
    </row>
    <row r="122">
      <c r="B122" s="139"/>
      <c r="C122" s="139"/>
      <c r="F122" s="136"/>
    </row>
    <row r="123">
      <c r="B123" s="139"/>
      <c r="C123" s="139"/>
      <c r="F123" s="136"/>
    </row>
    <row r="124">
      <c r="B124" s="139"/>
      <c r="C124" s="139"/>
      <c r="F124" s="136"/>
    </row>
    <row r="125">
      <c r="B125" s="139"/>
      <c r="C125" s="139"/>
      <c r="F125" s="136"/>
    </row>
    <row r="126">
      <c r="B126" s="139"/>
      <c r="C126" s="139"/>
      <c r="F126" s="136"/>
    </row>
    <row r="127">
      <c r="B127" s="139"/>
      <c r="C127" s="139"/>
      <c r="F127" s="136"/>
    </row>
    <row r="128">
      <c r="B128" s="139"/>
      <c r="C128" s="139"/>
      <c r="F128" s="136"/>
    </row>
    <row r="129">
      <c r="B129" s="139"/>
      <c r="C129" s="139"/>
      <c r="F129" s="136"/>
    </row>
    <row r="130">
      <c r="B130" s="139"/>
      <c r="C130" s="139"/>
      <c r="F130" s="136"/>
    </row>
    <row r="131">
      <c r="B131" s="139"/>
      <c r="C131" s="139"/>
      <c r="F131" s="136"/>
    </row>
    <row r="132">
      <c r="B132" s="139"/>
      <c r="C132" s="139"/>
      <c r="F132" s="136"/>
    </row>
    <row r="133">
      <c r="B133" s="139"/>
      <c r="C133" s="139"/>
      <c r="F133" s="136"/>
    </row>
    <row r="134">
      <c r="B134" s="139"/>
      <c r="C134" s="139"/>
      <c r="F134" s="136"/>
    </row>
    <row r="135">
      <c r="B135" s="139"/>
      <c r="C135" s="139"/>
      <c r="F135" s="136"/>
    </row>
    <row r="136">
      <c r="B136" s="139"/>
      <c r="C136" s="139"/>
      <c r="F136" s="136"/>
    </row>
    <row r="137">
      <c r="B137" s="139"/>
      <c r="C137" s="139"/>
      <c r="F137" s="136"/>
    </row>
    <row r="138">
      <c r="B138" s="139"/>
      <c r="C138" s="139"/>
      <c r="F138" s="136"/>
    </row>
    <row r="139">
      <c r="B139" s="139"/>
      <c r="C139" s="139"/>
      <c r="F139" s="136"/>
    </row>
    <row r="140">
      <c r="B140" s="139"/>
      <c r="C140" s="139"/>
      <c r="F140" s="136"/>
    </row>
    <row r="141">
      <c r="B141" s="139"/>
      <c r="C141" s="139"/>
      <c r="F141" s="136"/>
    </row>
    <row r="142">
      <c r="B142" s="139"/>
      <c r="C142" s="139"/>
      <c r="F142" s="136"/>
    </row>
    <row r="143">
      <c r="B143" s="139"/>
      <c r="C143" s="139"/>
      <c r="F143" s="136"/>
    </row>
    <row r="144">
      <c r="B144" s="139"/>
      <c r="C144" s="139"/>
      <c r="F144" s="136"/>
    </row>
    <row r="145">
      <c r="B145" s="139"/>
      <c r="C145" s="139"/>
      <c r="F145" s="136"/>
    </row>
    <row r="146">
      <c r="B146" s="139"/>
      <c r="C146" s="139"/>
      <c r="F146" s="136"/>
    </row>
    <row r="147">
      <c r="B147" s="139"/>
      <c r="C147" s="139"/>
      <c r="F147" s="136"/>
    </row>
    <row r="148">
      <c r="B148" s="139"/>
      <c r="C148" s="139"/>
      <c r="F148" s="136"/>
    </row>
    <row r="149">
      <c r="B149" s="139"/>
      <c r="C149" s="139"/>
      <c r="F149" s="136"/>
    </row>
    <row r="150">
      <c r="B150" s="139"/>
      <c r="C150" s="139"/>
      <c r="F150" s="136"/>
    </row>
    <row r="151">
      <c r="B151" s="139"/>
      <c r="C151" s="139"/>
      <c r="F151" s="136"/>
    </row>
    <row r="152">
      <c r="B152" s="139"/>
      <c r="C152" s="139"/>
      <c r="F152" s="136"/>
    </row>
    <row r="153">
      <c r="B153" s="139"/>
      <c r="C153" s="139"/>
      <c r="F153" s="136"/>
    </row>
    <row r="154">
      <c r="B154" s="139"/>
      <c r="C154" s="139"/>
      <c r="F154" s="136"/>
    </row>
    <row r="155">
      <c r="B155" s="139"/>
      <c r="C155" s="139"/>
      <c r="F155" s="136"/>
    </row>
    <row r="156">
      <c r="B156" s="139"/>
      <c r="C156" s="139"/>
      <c r="F156" s="136"/>
    </row>
    <row r="157">
      <c r="B157" s="139"/>
      <c r="C157" s="139"/>
      <c r="F157" s="136"/>
    </row>
    <row r="158">
      <c r="B158" s="139"/>
      <c r="C158" s="139"/>
      <c r="F158" s="136"/>
    </row>
    <row r="159">
      <c r="B159" s="139"/>
      <c r="C159" s="139"/>
      <c r="F159" s="136"/>
    </row>
    <row r="160">
      <c r="B160" s="139"/>
      <c r="C160" s="139"/>
      <c r="F160" s="136"/>
    </row>
    <row r="161">
      <c r="B161" s="139"/>
      <c r="C161" s="139"/>
      <c r="F161" s="136"/>
    </row>
    <row r="162">
      <c r="B162" s="139"/>
      <c r="C162" s="139"/>
      <c r="F162" s="136"/>
    </row>
    <row r="163">
      <c r="B163" s="139"/>
      <c r="C163" s="139"/>
      <c r="F163" s="136"/>
    </row>
    <row r="164">
      <c r="B164" s="139"/>
      <c r="C164" s="139"/>
      <c r="F164" s="136"/>
    </row>
    <row r="165">
      <c r="B165" s="139"/>
      <c r="C165" s="139"/>
      <c r="F165" s="136"/>
    </row>
    <row r="166">
      <c r="B166" s="139"/>
      <c r="C166" s="139"/>
      <c r="F166" s="136"/>
    </row>
    <row r="167">
      <c r="B167" s="139"/>
      <c r="C167" s="139"/>
      <c r="F167" s="136"/>
    </row>
    <row r="168">
      <c r="B168" s="139"/>
      <c r="C168" s="139"/>
      <c r="F168" s="136"/>
    </row>
    <row r="169">
      <c r="B169" s="139"/>
      <c r="C169" s="139"/>
      <c r="F169" s="136"/>
    </row>
    <row r="170">
      <c r="B170" s="139"/>
      <c r="C170" s="139"/>
      <c r="F170" s="136"/>
    </row>
    <row r="171">
      <c r="B171" s="139"/>
      <c r="C171" s="139"/>
      <c r="F171" s="136"/>
    </row>
    <row r="172">
      <c r="B172" s="139"/>
      <c r="C172" s="139"/>
      <c r="F172" s="136"/>
    </row>
    <row r="173">
      <c r="B173" s="139"/>
      <c r="C173" s="139"/>
      <c r="F173" s="136"/>
    </row>
    <row r="174">
      <c r="B174" s="139"/>
      <c r="C174" s="139"/>
      <c r="F174" s="136"/>
    </row>
    <row r="175">
      <c r="B175" s="139"/>
      <c r="C175" s="139"/>
      <c r="F175" s="136"/>
    </row>
    <row r="176">
      <c r="B176" s="139"/>
      <c r="C176" s="139"/>
      <c r="F176" s="136"/>
    </row>
    <row r="177">
      <c r="B177" s="139"/>
      <c r="C177" s="139"/>
      <c r="F177" s="136"/>
    </row>
    <row r="178">
      <c r="B178" s="139"/>
      <c r="C178" s="139"/>
      <c r="F178" s="136"/>
    </row>
    <row r="179">
      <c r="B179" s="139"/>
      <c r="C179" s="139"/>
      <c r="F179" s="136"/>
    </row>
    <row r="180">
      <c r="B180" s="139"/>
      <c r="C180" s="139"/>
      <c r="F180" s="136"/>
    </row>
    <row r="181">
      <c r="B181" s="139"/>
      <c r="C181" s="139"/>
      <c r="F181" s="136"/>
    </row>
    <row r="182">
      <c r="B182" s="139"/>
      <c r="C182" s="139"/>
      <c r="F182" s="136"/>
    </row>
    <row r="183">
      <c r="B183" s="139"/>
      <c r="C183" s="139"/>
      <c r="F183" s="136"/>
    </row>
    <row r="184">
      <c r="B184" s="139"/>
      <c r="C184" s="139"/>
      <c r="F184" s="136"/>
    </row>
    <row r="185">
      <c r="B185" s="139"/>
      <c r="C185" s="139"/>
      <c r="F185" s="136"/>
    </row>
    <row r="186">
      <c r="B186" s="139"/>
      <c r="C186" s="139"/>
      <c r="F186" s="136"/>
    </row>
    <row r="187">
      <c r="B187" s="139"/>
      <c r="C187" s="139"/>
      <c r="F187" s="136"/>
    </row>
    <row r="188">
      <c r="B188" s="139"/>
      <c r="C188" s="139"/>
      <c r="F188" s="136"/>
    </row>
    <row r="189">
      <c r="B189" s="139"/>
      <c r="C189" s="139"/>
      <c r="F189" s="136"/>
    </row>
    <row r="190">
      <c r="B190" s="139"/>
      <c r="C190" s="139"/>
      <c r="F190" s="136"/>
    </row>
    <row r="191">
      <c r="B191" s="139"/>
      <c r="C191" s="139"/>
      <c r="F191" s="136"/>
    </row>
    <row r="192">
      <c r="B192" s="139"/>
      <c r="C192" s="139"/>
      <c r="F192" s="136"/>
    </row>
    <row r="193">
      <c r="B193" s="139"/>
      <c r="C193" s="139"/>
      <c r="F193" s="136"/>
    </row>
    <row r="194">
      <c r="B194" s="139"/>
      <c r="C194" s="139"/>
      <c r="F194" s="136"/>
    </row>
    <row r="195">
      <c r="B195" s="139"/>
      <c r="C195" s="139"/>
      <c r="F195" s="136"/>
    </row>
    <row r="196">
      <c r="B196" s="139"/>
      <c r="C196" s="139"/>
      <c r="F196" s="136"/>
    </row>
    <row r="197">
      <c r="B197" s="139"/>
      <c r="C197" s="139"/>
      <c r="F197" s="136"/>
    </row>
    <row r="198">
      <c r="B198" s="139"/>
      <c r="C198" s="139"/>
      <c r="F198" s="136"/>
    </row>
    <row r="199">
      <c r="B199" s="139"/>
      <c r="C199" s="139"/>
      <c r="F199" s="136"/>
    </row>
    <row r="200">
      <c r="B200" s="139"/>
      <c r="C200" s="139"/>
      <c r="F200" s="136"/>
    </row>
    <row r="201">
      <c r="B201" s="139"/>
      <c r="C201" s="139"/>
      <c r="F201" s="136"/>
    </row>
    <row r="202">
      <c r="B202" s="139"/>
      <c r="C202" s="139"/>
      <c r="F202" s="136"/>
    </row>
    <row r="203">
      <c r="B203" s="139"/>
      <c r="C203" s="139"/>
      <c r="F203" s="136"/>
    </row>
    <row r="204">
      <c r="B204" s="139"/>
      <c r="C204" s="139"/>
      <c r="F204" s="136"/>
    </row>
    <row r="205">
      <c r="B205" s="139"/>
      <c r="C205" s="139"/>
      <c r="F205" s="136"/>
    </row>
    <row r="206">
      <c r="B206" s="139"/>
      <c r="C206" s="139"/>
      <c r="F206" s="136"/>
    </row>
    <row r="207">
      <c r="B207" s="139"/>
      <c r="C207" s="139"/>
      <c r="F207" s="136"/>
    </row>
    <row r="208">
      <c r="B208" s="139"/>
      <c r="C208" s="139"/>
      <c r="F208" s="136"/>
    </row>
    <row r="209">
      <c r="B209" s="139"/>
      <c r="C209" s="139"/>
      <c r="F209" s="136"/>
    </row>
    <row r="210">
      <c r="B210" s="139"/>
      <c r="C210" s="139"/>
      <c r="F210" s="136"/>
    </row>
    <row r="211">
      <c r="B211" s="139"/>
      <c r="C211" s="139"/>
      <c r="F211" s="136"/>
    </row>
    <row r="212">
      <c r="B212" s="139"/>
      <c r="C212" s="139"/>
      <c r="F212" s="136"/>
    </row>
    <row r="213">
      <c r="B213" s="139"/>
      <c r="C213" s="139"/>
      <c r="F213" s="136"/>
    </row>
    <row r="214">
      <c r="B214" s="139"/>
      <c r="C214" s="139"/>
      <c r="F214" s="136"/>
    </row>
    <row r="215">
      <c r="B215" s="139"/>
      <c r="C215" s="139"/>
      <c r="F215" s="136"/>
    </row>
    <row r="216">
      <c r="B216" s="139"/>
      <c r="C216" s="139"/>
      <c r="F216" s="136"/>
    </row>
    <row r="217">
      <c r="B217" s="139"/>
      <c r="C217" s="139"/>
      <c r="F217" s="136"/>
    </row>
    <row r="218">
      <c r="B218" s="139"/>
      <c r="C218" s="139"/>
      <c r="F218" s="136"/>
    </row>
    <row r="219">
      <c r="B219" s="139"/>
      <c r="C219" s="139"/>
      <c r="F219" s="136"/>
    </row>
    <row r="220">
      <c r="B220" s="139"/>
      <c r="C220" s="139"/>
      <c r="F220" s="136"/>
    </row>
    <row r="221">
      <c r="B221" s="139"/>
      <c r="C221" s="139"/>
      <c r="F221" s="136"/>
    </row>
    <row r="222">
      <c r="B222" s="139"/>
      <c r="C222" s="139"/>
      <c r="F222" s="136"/>
    </row>
    <row r="223">
      <c r="B223" s="139"/>
      <c r="C223" s="139"/>
      <c r="F223" s="136"/>
    </row>
    <row r="224">
      <c r="B224" s="139"/>
      <c r="C224" s="139"/>
      <c r="F224" s="136"/>
    </row>
    <row r="225">
      <c r="B225" s="139"/>
      <c r="C225" s="139"/>
      <c r="F225" s="136"/>
    </row>
    <row r="226">
      <c r="B226" s="139"/>
      <c r="C226" s="139"/>
      <c r="F226" s="136"/>
    </row>
    <row r="227">
      <c r="B227" s="139"/>
      <c r="C227" s="139"/>
      <c r="F227" s="136"/>
    </row>
    <row r="228">
      <c r="B228" s="139"/>
      <c r="C228" s="139"/>
      <c r="F228" s="136"/>
    </row>
    <row r="229">
      <c r="B229" s="139"/>
      <c r="C229" s="139"/>
      <c r="F229" s="136"/>
    </row>
    <row r="230">
      <c r="B230" s="139"/>
      <c r="C230" s="139"/>
      <c r="F230" s="136"/>
    </row>
    <row r="231">
      <c r="B231" s="139"/>
      <c r="C231" s="139"/>
      <c r="F231" s="136"/>
    </row>
    <row r="232">
      <c r="B232" s="139"/>
      <c r="C232" s="139"/>
      <c r="F232" s="136"/>
    </row>
    <row r="233">
      <c r="B233" s="139"/>
      <c r="C233" s="139"/>
      <c r="F233" s="136"/>
    </row>
    <row r="234">
      <c r="B234" s="139"/>
      <c r="C234" s="139"/>
      <c r="F234" s="136"/>
    </row>
    <row r="235">
      <c r="B235" s="139"/>
      <c r="C235" s="139"/>
      <c r="F235" s="136"/>
    </row>
    <row r="236">
      <c r="B236" s="139"/>
      <c r="C236" s="139"/>
      <c r="F236" s="136"/>
    </row>
    <row r="237">
      <c r="B237" s="139"/>
      <c r="C237" s="139"/>
      <c r="F237" s="136"/>
    </row>
    <row r="238">
      <c r="B238" s="139"/>
      <c r="C238" s="139"/>
      <c r="F238" s="136"/>
    </row>
    <row r="239">
      <c r="B239" s="139"/>
      <c r="C239" s="139"/>
      <c r="F239" s="136"/>
    </row>
    <row r="240">
      <c r="B240" s="139"/>
      <c r="C240" s="139"/>
      <c r="F240" s="136"/>
    </row>
    <row r="241">
      <c r="B241" s="139"/>
      <c r="C241" s="139"/>
      <c r="F241" s="136"/>
    </row>
    <row r="242">
      <c r="B242" s="139"/>
      <c r="C242" s="139"/>
      <c r="F242" s="136"/>
    </row>
    <row r="243">
      <c r="B243" s="139"/>
      <c r="C243" s="139"/>
      <c r="F243" s="136"/>
    </row>
    <row r="244">
      <c r="B244" s="139"/>
      <c r="C244" s="139"/>
      <c r="F244" s="136"/>
    </row>
    <row r="245">
      <c r="B245" s="139"/>
      <c r="C245" s="139"/>
      <c r="F245" s="136"/>
    </row>
    <row r="246">
      <c r="B246" s="139"/>
      <c r="C246" s="139"/>
      <c r="F246" s="136"/>
    </row>
    <row r="247">
      <c r="B247" s="139"/>
      <c r="C247" s="139"/>
      <c r="F247" s="136"/>
    </row>
    <row r="248">
      <c r="B248" s="139"/>
      <c r="C248" s="139"/>
      <c r="F248" s="136"/>
    </row>
    <row r="249">
      <c r="B249" s="139"/>
      <c r="C249" s="139"/>
      <c r="F249" s="136"/>
    </row>
    <row r="250">
      <c r="B250" s="139"/>
      <c r="C250" s="139"/>
      <c r="F250" s="136"/>
    </row>
    <row r="251">
      <c r="B251" s="139"/>
      <c r="C251" s="139"/>
      <c r="F251" s="136"/>
    </row>
    <row r="252">
      <c r="B252" s="139"/>
      <c r="C252" s="139"/>
      <c r="F252" s="136"/>
    </row>
    <row r="253">
      <c r="B253" s="139"/>
      <c r="C253" s="139"/>
      <c r="F253" s="136"/>
    </row>
    <row r="254">
      <c r="B254" s="139"/>
      <c r="C254" s="139"/>
      <c r="F254" s="136"/>
    </row>
    <row r="255">
      <c r="B255" s="139"/>
      <c r="C255" s="139"/>
      <c r="F255" s="136"/>
    </row>
    <row r="256">
      <c r="B256" s="139"/>
      <c r="C256" s="139"/>
      <c r="F256" s="136"/>
    </row>
    <row r="257">
      <c r="B257" s="139"/>
      <c r="C257" s="139"/>
      <c r="F257" s="136"/>
    </row>
    <row r="258">
      <c r="B258" s="139"/>
      <c r="C258" s="139"/>
      <c r="F258" s="136"/>
    </row>
    <row r="259">
      <c r="B259" s="139"/>
      <c r="C259" s="139"/>
      <c r="F259" s="136"/>
    </row>
    <row r="260">
      <c r="B260" s="139"/>
      <c r="C260" s="139"/>
      <c r="F260" s="136"/>
    </row>
    <row r="261">
      <c r="B261" s="139"/>
      <c r="C261" s="139"/>
      <c r="F261" s="136"/>
    </row>
    <row r="262">
      <c r="B262" s="139"/>
      <c r="C262" s="139"/>
      <c r="F262" s="136"/>
    </row>
    <row r="263">
      <c r="B263" s="139"/>
      <c r="C263" s="139"/>
      <c r="F263" s="136"/>
    </row>
    <row r="264">
      <c r="B264" s="139"/>
      <c r="C264" s="139"/>
      <c r="F264" s="136"/>
    </row>
    <row r="265">
      <c r="B265" s="139"/>
      <c r="C265" s="139"/>
      <c r="F265" s="136"/>
    </row>
    <row r="266">
      <c r="B266" s="139"/>
      <c r="C266" s="139"/>
      <c r="F266" s="136"/>
    </row>
    <row r="267">
      <c r="B267" s="139"/>
      <c r="C267" s="139"/>
      <c r="F267" s="136"/>
    </row>
    <row r="268">
      <c r="B268" s="139"/>
      <c r="C268" s="139"/>
      <c r="F268" s="136"/>
    </row>
    <row r="269">
      <c r="B269" s="139"/>
      <c r="C269" s="139"/>
      <c r="F269" s="136"/>
    </row>
    <row r="270">
      <c r="B270" s="139"/>
      <c r="C270" s="139"/>
      <c r="F270" s="136"/>
    </row>
    <row r="271">
      <c r="B271" s="139"/>
      <c r="C271" s="139"/>
      <c r="F271" s="136"/>
    </row>
    <row r="272">
      <c r="B272" s="139"/>
      <c r="C272" s="139"/>
      <c r="F272" s="136"/>
    </row>
    <row r="273">
      <c r="B273" s="139"/>
      <c r="C273" s="139"/>
      <c r="F273" s="136"/>
    </row>
    <row r="274">
      <c r="B274" s="139"/>
      <c r="C274" s="139"/>
      <c r="F274" s="136"/>
    </row>
    <row r="275">
      <c r="B275" s="139"/>
      <c r="C275" s="139"/>
      <c r="F275" s="136"/>
    </row>
    <row r="276">
      <c r="B276" s="139"/>
      <c r="C276" s="139"/>
      <c r="F276" s="136"/>
    </row>
    <row r="277">
      <c r="B277" s="139"/>
      <c r="C277" s="139"/>
      <c r="F277" s="136"/>
    </row>
    <row r="278">
      <c r="B278" s="139"/>
      <c r="C278" s="139"/>
      <c r="F278" s="136"/>
    </row>
    <row r="279">
      <c r="B279" s="139"/>
      <c r="C279" s="139"/>
      <c r="F279" s="136"/>
    </row>
    <row r="280">
      <c r="B280" s="139"/>
      <c r="C280" s="139"/>
      <c r="F280" s="136"/>
    </row>
    <row r="281">
      <c r="B281" s="139"/>
      <c r="C281" s="139"/>
      <c r="F281" s="136"/>
    </row>
    <row r="282">
      <c r="B282" s="139"/>
      <c r="C282" s="139"/>
      <c r="F282" s="136"/>
    </row>
    <row r="283">
      <c r="B283" s="139"/>
      <c r="C283" s="139"/>
      <c r="F283" s="136"/>
    </row>
    <row r="284">
      <c r="B284" s="139"/>
      <c r="C284" s="139"/>
      <c r="F284" s="136"/>
    </row>
    <row r="285">
      <c r="B285" s="139"/>
      <c r="C285" s="139"/>
      <c r="F285" s="136"/>
    </row>
    <row r="286">
      <c r="B286" s="139"/>
      <c r="C286" s="139"/>
      <c r="F286" s="136"/>
    </row>
    <row r="287">
      <c r="B287" s="139"/>
      <c r="C287" s="139"/>
      <c r="F287" s="136"/>
    </row>
    <row r="288">
      <c r="B288" s="139"/>
      <c r="C288" s="139"/>
      <c r="F288" s="136"/>
    </row>
    <row r="289">
      <c r="B289" s="139"/>
      <c r="C289" s="139"/>
      <c r="F289" s="136"/>
    </row>
    <row r="290">
      <c r="B290" s="139"/>
      <c r="C290" s="139"/>
      <c r="F290" s="136"/>
    </row>
    <row r="291">
      <c r="B291" s="139"/>
      <c r="C291" s="139"/>
      <c r="F291" s="136"/>
    </row>
    <row r="292">
      <c r="B292" s="139"/>
      <c r="C292" s="139"/>
      <c r="F292" s="136"/>
    </row>
    <row r="293">
      <c r="B293" s="139"/>
      <c r="C293" s="139"/>
      <c r="F293" s="136"/>
    </row>
    <row r="294">
      <c r="B294" s="139"/>
      <c r="C294" s="139"/>
      <c r="F294" s="136"/>
    </row>
    <row r="295">
      <c r="B295" s="139"/>
      <c r="C295" s="139"/>
      <c r="F295" s="136"/>
    </row>
    <row r="296">
      <c r="B296" s="139"/>
      <c r="C296" s="139"/>
      <c r="F296" s="136"/>
    </row>
    <row r="297">
      <c r="B297" s="139"/>
      <c r="C297" s="139"/>
      <c r="F297" s="136"/>
    </row>
    <row r="298">
      <c r="B298" s="139"/>
      <c r="C298" s="139"/>
      <c r="F298" s="136"/>
    </row>
    <row r="299">
      <c r="B299" s="139"/>
      <c r="C299" s="139"/>
      <c r="F299" s="136"/>
    </row>
    <row r="300">
      <c r="B300" s="139"/>
      <c r="C300" s="139"/>
      <c r="F300" s="136"/>
    </row>
    <row r="301">
      <c r="B301" s="139"/>
      <c r="C301" s="139"/>
      <c r="F301" s="136"/>
    </row>
    <row r="302">
      <c r="B302" s="139"/>
      <c r="C302" s="139"/>
      <c r="F302" s="136"/>
    </row>
    <row r="303">
      <c r="B303" s="139"/>
      <c r="C303" s="139"/>
      <c r="F303" s="136"/>
    </row>
    <row r="304">
      <c r="B304" s="139"/>
      <c r="C304" s="139"/>
      <c r="F304" s="136"/>
    </row>
    <row r="305">
      <c r="B305" s="139"/>
      <c r="C305" s="139"/>
      <c r="F305" s="136"/>
    </row>
    <row r="306">
      <c r="B306" s="139"/>
      <c r="C306" s="139"/>
      <c r="F306" s="136"/>
    </row>
    <row r="307">
      <c r="B307" s="139"/>
      <c r="C307" s="139"/>
      <c r="F307" s="136"/>
    </row>
    <row r="308">
      <c r="B308" s="139"/>
      <c r="C308" s="139"/>
      <c r="F308" s="136"/>
    </row>
    <row r="309">
      <c r="B309" s="139"/>
      <c r="C309" s="139"/>
      <c r="F309" s="136"/>
    </row>
    <row r="310">
      <c r="B310" s="139"/>
      <c r="C310" s="139"/>
      <c r="F310" s="136"/>
    </row>
    <row r="311">
      <c r="B311" s="139"/>
      <c r="C311" s="139"/>
      <c r="F311" s="136"/>
    </row>
    <row r="312">
      <c r="B312" s="139"/>
      <c r="C312" s="139"/>
      <c r="F312" s="136"/>
    </row>
    <row r="313">
      <c r="B313" s="139"/>
      <c r="C313" s="139"/>
      <c r="F313" s="136"/>
    </row>
    <row r="314">
      <c r="B314" s="139"/>
      <c r="C314" s="139"/>
      <c r="F314" s="136"/>
    </row>
    <row r="315">
      <c r="B315" s="139"/>
      <c r="C315" s="139"/>
      <c r="F315" s="136"/>
    </row>
    <row r="316">
      <c r="B316" s="139"/>
      <c r="C316" s="139"/>
      <c r="F316" s="136"/>
    </row>
    <row r="317">
      <c r="B317" s="139"/>
      <c r="C317" s="139"/>
      <c r="F317" s="136"/>
    </row>
    <row r="318">
      <c r="B318" s="139"/>
      <c r="C318" s="139"/>
      <c r="F318" s="136"/>
    </row>
    <row r="319">
      <c r="B319" s="139"/>
      <c r="C319" s="139"/>
      <c r="F319" s="136"/>
    </row>
    <row r="320">
      <c r="B320" s="139"/>
      <c r="C320" s="139"/>
      <c r="F320" s="136"/>
    </row>
    <row r="321">
      <c r="B321" s="139"/>
      <c r="C321" s="139"/>
      <c r="F321" s="136"/>
    </row>
    <row r="322">
      <c r="B322" s="139"/>
      <c r="C322" s="139"/>
      <c r="F322" s="136"/>
    </row>
    <row r="323">
      <c r="B323" s="139"/>
      <c r="C323" s="139"/>
      <c r="F323" s="136"/>
    </row>
    <row r="324">
      <c r="B324" s="139"/>
      <c r="C324" s="139"/>
      <c r="F324" s="136"/>
    </row>
    <row r="325">
      <c r="B325" s="139"/>
      <c r="C325" s="139"/>
      <c r="F325" s="136"/>
    </row>
    <row r="326">
      <c r="B326" s="139"/>
      <c r="C326" s="139"/>
      <c r="F326" s="136"/>
    </row>
    <row r="327">
      <c r="B327" s="139"/>
      <c r="C327" s="139"/>
      <c r="F327" s="136"/>
    </row>
    <row r="328">
      <c r="B328" s="139"/>
      <c r="C328" s="139"/>
      <c r="F328" s="136"/>
    </row>
    <row r="329">
      <c r="B329" s="139"/>
      <c r="C329" s="139"/>
      <c r="F329" s="136"/>
    </row>
    <row r="330">
      <c r="B330" s="139"/>
      <c r="C330" s="139"/>
      <c r="F330" s="136"/>
    </row>
    <row r="331">
      <c r="B331" s="139"/>
      <c r="C331" s="139"/>
      <c r="F331" s="136"/>
    </row>
    <row r="332">
      <c r="B332" s="139"/>
      <c r="C332" s="139"/>
      <c r="F332" s="136"/>
    </row>
    <row r="333">
      <c r="B333" s="139"/>
      <c r="C333" s="139"/>
      <c r="F333" s="136"/>
    </row>
    <row r="334">
      <c r="B334" s="139"/>
      <c r="C334" s="139"/>
      <c r="F334" s="136"/>
    </row>
    <row r="335">
      <c r="B335" s="139"/>
      <c r="C335" s="139"/>
      <c r="F335" s="136"/>
    </row>
    <row r="336">
      <c r="B336" s="139"/>
      <c r="C336" s="139"/>
      <c r="F336" s="136"/>
    </row>
    <row r="337">
      <c r="B337" s="139"/>
      <c r="C337" s="139"/>
      <c r="F337" s="136"/>
    </row>
    <row r="338">
      <c r="B338" s="139"/>
      <c r="C338" s="139"/>
      <c r="F338" s="136"/>
    </row>
    <row r="339">
      <c r="B339" s="139"/>
      <c r="C339" s="139"/>
      <c r="F339" s="136"/>
    </row>
    <row r="340">
      <c r="B340" s="139"/>
      <c r="C340" s="139"/>
      <c r="F340" s="136"/>
    </row>
    <row r="341">
      <c r="B341" s="139"/>
      <c r="C341" s="139"/>
      <c r="F341" s="136"/>
    </row>
    <row r="342">
      <c r="B342" s="139"/>
      <c r="C342" s="139"/>
      <c r="F342" s="136"/>
    </row>
    <row r="343">
      <c r="B343" s="139"/>
      <c r="C343" s="139"/>
      <c r="F343" s="136"/>
    </row>
    <row r="344">
      <c r="B344" s="139"/>
      <c r="C344" s="139"/>
      <c r="F344" s="136"/>
    </row>
    <row r="345">
      <c r="B345" s="139"/>
      <c r="C345" s="139"/>
      <c r="F345" s="136"/>
    </row>
    <row r="346">
      <c r="B346" s="139"/>
      <c r="C346" s="139"/>
      <c r="F346" s="136"/>
    </row>
    <row r="347">
      <c r="B347" s="139"/>
      <c r="C347" s="139"/>
      <c r="F347" s="136"/>
    </row>
    <row r="348">
      <c r="B348" s="139"/>
      <c r="C348" s="139"/>
      <c r="F348" s="136"/>
    </row>
    <row r="349">
      <c r="B349" s="139"/>
      <c r="C349" s="139"/>
      <c r="F349" s="136"/>
    </row>
    <row r="350">
      <c r="B350" s="139"/>
      <c r="C350" s="139"/>
      <c r="F350" s="136"/>
    </row>
    <row r="351">
      <c r="B351" s="139"/>
      <c r="C351" s="139"/>
      <c r="F351" s="136"/>
    </row>
    <row r="352">
      <c r="B352" s="139"/>
      <c r="C352" s="139"/>
      <c r="F352" s="136"/>
    </row>
    <row r="353">
      <c r="B353" s="139"/>
      <c r="C353" s="139"/>
      <c r="F353" s="136"/>
    </row>
    <row r="354">
      <c r="B354" s="139"/>
      <c r="C354" s="139"/>
      <c r="F354" s="136"/>
    </row>
    <row r="355">
      <c r="B355" s="139"/>
      <c r="C355" s="139"/>
      <c r="F355" s="136"/>
    </row>
    <row r="356">
      <c r="B356" s="139"/>
      <c r="C356" s="139"/>
      <c r="F356" s="136"/>
    </row>
    <row r="357">
      <c r="B357" s="139"/>
      <c r="C357" s="139"/>
      <c r="F357" s="136"/>
    </row>
    <row r="358">
      <c r="B358" s="139"/>
      <c r="C358" s="139"/>
      <c r="F358" s="136"/>
    </row>
    <row r="359">
      <c r="B359" s="139"/>
      <c r="C359" s="139"/>
      <c r="F359" s="136"/>
    </row>
    <row r="360">
      <c r="B360" s="139"/>
      <c r="C360" s="139"/>
      <c r="F360" s="136"/>
    </row>
    <row r="361">
      <c r="B361" s="139"/>
      <c r="C361" s="139"/>
      <c r="F361" s="136"/>
    </row>
    <row r="362">
      <c r="B362" s="139"/>
      <c r="C362" s="139"/>
      <c r="F362" s="136"/>
    </row>
    <row r="363">
      <c r="B363" s="139"/>
      <c r="C363" s="139"/>
      <c r="F363" s="136"/>
    </row>
    <row r="364">
      <c r="B364" s="139"/>
      <c r="C364" s="139"/>
      <c r="F364" s="136"/>
    </row>
    <row r="365">
      <c r="B365" s="139"/>
      <c r="C365" s="139"/>
      <c r="F365" s="136"/>
    </row>
    <row r="366">
      <c r="B366" s="139"/>
      <c r="C366" s="139"/>
      <c r="F366" s="136"/>
    </row>
    <row r="367">
      <c r="B367" s="139"/>
      <c r="C367" s="139"/>
      <c r="F367" s="136"/>
    </row>
    <row r="368">
      <c r="B368" s="139"/>
      <c r="C368" s="139"/>
      <c r="F368" s="136"/>
    </row>
    <row r="369">
      <c r="B369" s="139"/>
      <c r="C369" s="139"/>
      <c r="F369" s="136"/>
    </row>
    <row r="370">
      <c r="B370" s="139"/>
      <c r="C370" s="139"/>
      <c r="F370" s="136"/>
    </row>
    <row r="371">
      <c r="B371" s="139"/>
      <c r="C371" s="139"/>
      <c r="F371" s="136"/>
    </row>
    <row r="372">
      <c r="B372" s="139"/>
      <c r="C372" s="139"/>
      <c r="F372" s="136"/>
    </row>
    <row r="373">
      <c r="B373" s="139"/>
      <c r="C373" s="139"/>
      <c r="F373" s="136"/>
    </row>
    <row r="374">
      <c r="B374" s="139"/>
      <c r="C374" s="139"/>
      <c r="F374" s="136"/>
    </row>
    <row r="375">
      <c r="B375" s="139"/>
      <c r="C375" s="139"/>
      <c r="F375" s="136"/>
    </row>
    <row r="376">
      <c r="B376" s="139"/>
      <c r="C376" s="139"/>
      <c r="F376" s="136"/>
    </row>
    <row r="377">
      <c r="B377" s="139"/>
      <c r="C377" s="139"/>
      <c r="F377" s="136"/>
    </row>
    <row r="378">
      <c r="B378" s="139"/>
      <c r="C378" s="139"/>
      <c r="F378" s="136"/>
    </row>
    <row r="379">
      <c r="B379" s="139"/>
      <c r="C379" s="139"/>
      <c r="F379" s="136"/>
    </row>
    <row r="380">
      <c r="B380" s="139"/>
      <c r="C380" s="139"/>
      <c r="F380" s="136"/>
    </row>
    <row r="381">
      <c r="B381" s="139"/>
      <c r="C381" s="139"/>
      <c r="F381" s="136"/>
    </row>
    <row r="382">
      <c r="B382" s="139"/>
      <c r="C382" s="139"/>
      <c r="F382" s="136"/>
    </row>
    <row r="383">
      <c r="B383" s="139"/>
      <c r="C383" s="139"/>
      <c r="F383" s="136"/>
    </row>
    <row r="384">
      <c r="B384" s="139"/>
      <c r="C384" s="139"/>
      <c r="F384" s="136"/>
    </row>
    <row r="385">
      <c r="B385" s="139"/>
      <c r="C385" s="139"/>
      <c r="F385" s="136"/>
    </row>
    <row r="386">
      <c r="B386" s="139"/>
      <c r="C386" s="139"/>
      <c r="F386" s="136"/>
    </row>
    <row r="387">
      <c r="B387" s="139"/>
      <c r="C387" s="139"/>
      <c r="F387" s="136"/>
    </row>
    <row r="388">
      <c r="B388" s="139"/>
      <c r="C388" s="139"/>
      <c r="F388" s="136"/>
    </row>
    <row r="389">
      <c r="B389" s="139"/>
      <c r="C389" s="139"/>
      <c r="F389" s="136"/>
    </row>
    <row r="390">
      <c r="B390" s="139"/>
      <c r="C390" s="139"/>
      <c r="F390" s="136"/>
    </row>
    <row r="391">
      <c r="B391" s="139"/>
      <c r="C391" s="139"/>
      <c r="F391" s="136"/>
    </row>
    <row r="392">
      <c r="B392" s="139"/>
      <c r="C392" s="139"/>
      <c r="F392" s="136"/>
    </row>
    <row r="393">
      <c r="B393" s="139"/>
      <c r="C393" s="139"/>
      <c r="F393" s="136"/>
    </row>
    <row r="394">
      <c r="B394" s="139"/>
      <c r="C394" s="139"/>
      <c r="F394" s="136"/>
    </row>
    <row r="395">
      <c r="B395" s="139"/>
      <c r="C395" s="139"/>
      <c r="F395" s="136"/>
    </row>
    <row r="396">
      <c r="B396" s="139"/>
      <c r="C396" s="139"/>
      <c r="F396" s="136"/>
    </row>
    <row r="397">
      <c r="B397" s="139"/>
      <c r="C397" s="139"/>
      <c r="F397" s="136"/>
    </row>
    <row r="398">
      <c r="B398" s="139"/>
      <c r="C398" s="139"/>
      <c r="F398" s="136"/>
    </row>
    <row r="399">
      <c r="B399" s="139"/>
      <c r="C399" s="139"/>
      <c r="F399" s="136"/>
    </row>
    <row r="400">
      <c r="B400" s="139"/>
      <c r="C400" s="139"/>
      <c r="F400" s="136"/>
    </row>
    <row r="401">
      <c r="B401" s="139"/>
      <c r="C401" s="139"/>
      <c r="F401" s="136"/>
    </row>
    <row r="402">
      <c r="B402" s="139"/>
      <c r="C402" s="139"/>
      <c r="F402" s="136"/>
    </row>
    <row r="403">
      <c r="B403" s="139"/>
      <c r="C403" s="139"/>
      <c r="F403" s="136"/>
    </row>
    <row r="404">
      <c r="B404" s="139"/>
      <c r="C404" s="139"/>
      <c r="F404" s="136"/>
    </row>
    <row r="405">
      <c r="B405" s="139"/>
      <c r="C405" s="139"/>
      <c r="F405" s="136"/>
    </row>
    <row r="406">
      <c r="B406" s="139"/>
      <c r="C406" s="139"/>
      <c r="F406" s="136"/>
    </row>
    <row r="407">
      <c r="B407" s="139"/>
      <c r="C407" s="139"/>
      <c r="F407" s="136"/>
    </row>
    <row r="408">
      <c r="B408" s="139"/>
      <c r="C408" s="139"/>
      <c r="F408" s="136"/>
    </row>
    <row r="409">
      <c r="B409" s="139"/>
      <c r="C409" s="139"/>
      <c r="F409" s="136"/>
    </row>
    <row r="410">
      <c r="B410" s="139"/>
      <c r="C410" s="139"/>
      <c r="F410" s="136"/>
    </row>
    <row r="411">
      <c r="B411" s="139"/>
      <c r="C411" s="139"/>
      <c r="F411" s="136"/>
    </row>
    <row r="412">
      <c r="B412" s="139"/>
      <c r="C412" s="139"/>
      <c r="F412" s="136"/>
    </row>
    <row r="413">
      <c r="B413" s="139"/>
      <c r="C413" s="139"/>
      <c r="F413" s="136"/>
    </row>
    <row r="414">
      <c r="B414" s="139"/>
      <c r="C414" s="139"/>
      <c r="F414" s="136"/>
    </row>
    <row r="415">
      <c r="B415" s="139"/>
      <c r="C415" s="139"/>
      <c r="F415" s="136"/>
    </row>
    <row r="416">
      <c r="B416" s="139"/>
      <c r="C416" s="139"/>
      <c r="F416" s="136"/>
    </row>
    <row r="417">
      <c r="B417" s="139"/>
      <c r="C417" s="139"/>
      <c r="F417" s="136"/>
    </row>
    <row r="418">
      <c r="B418" s="139"/>
      <c r="C418" s="139"/>
      <c r="F418" s="136"/>
    </row>
    <row r="419">
      <c r="B419" s="139"/>
      <c r="C419" s="139"/>
      <c r="F419" s="136"/>
    </row>
    <row r="420">
      <c r="B420" s="139"/>
      <c r="C420" s="139"/>
      <c r="F420" s="136"/>
    </row>
    <row r="421">
      <c r="B421" s="139"/>
      <c r="C421" s="139"/>
      <c r="F421" s="136"/>
    </row>
    <row r="422">
      <c r="B422" s="139"/>
      <c r="C422" s="139"/>
      <c r="F422" s="136"/>
    </row>
    <row r="423">
      <c r="B423" s="139"/>
      <c r="C423" s="139"/>
      <c r="F423" s="136"/>
    </row>
    <row r="424">
      <c r="B424" s="139"/>
      <c r="C424" s="139"/>
      <c r="F424" s="136"/>
    </row>
    <row r="425">
      <c r="B425" s="139"/>
      <c r="C425" s="139"/>
      <c r="F425" s="136"/>
    </row>
    <row r="426">
      <c r="B426" s="139"/>
      <c r="C426" s="139"/>
      <c r="F426" s="136"/>
    </row>
    <row r="427">
      <c r="B427" s="139"/>
      <c r="C427" s="139"/>
      <c r="F427" s="136"/>
    </row>
    <row r="428">
      <c r="B428" s="139"/>
      <c r="C428" s="139"/>
      <c r="F428" s="136"/>
    </row>
    <row r="429">
      <c r="B429" s="139"/>
      <c r="C429" s="139"/>
      <c r="F429" s="136"/>
    </row>
    <row r="430">
      <c r="B430" s="139"/>
      <c r="C430" s="139"/>
      <c r="F430" s="136"/>
    </row>
    <row r="431">
      <c r="B431" s="139"/>
      <c r="C431" s="139"/>
      <c r="F431" s="136"/>
    </row>
    <row r="432">
      <c r="B432" s="139"/>
      <c r="C432" s="139"/>
      <c r="F432" s="136"/>
    </row>
    <row r="433">
      <c r="B433" s="139"/>
      <c r="C433" s="139"/>
      <c r="F433" s="136"/>
    </row>
    <row r="434">
      <c r="B434" s="139"/>
      <c r="C434" s="139"/>
      <c r="F434" s="136"/>
    </row>
    <row r="435">
      <c r="B435" s="139"/>
      <c r="C435" s="139"/>
      <c r="F435" s="136"/>
    </row>
    <row r="436">
      <c r="B436" s="139"/>
      <c r="C436" s="139"/>
      <c r="F436" s="136"/>
    </row>
    <row r="437">
      <c r="B437" s="139"/>
      <c r="C437" s="139"/>
      <c r="F437" s="136"/>
    </row>
    <row r="438">
      <c r="B438" s="139"/>
      <c r="C438" s="139"/>
      <c r="F438" s="136"/>
    </row>
    <row r="439">
      <c r="B439" s="139"/>
      <c r="C439" s="139"/>
      <c r="F439" s="136"/>
    </row>
    <row r="440">
      <c r="B440" s="139"/>
      <c r="C440" s="139"/>
      <c r="F440" s="136"/>
    </row>
    <row r="441">
      <c r="B441" s="139"/>
      <c r="C441" s="139"/>
      <c r="F441" s="136"/>
    </row>
    <row r="442">
      <c r="B442" s="139"/>
      <c r="C442" s="139"/>
      <c r="F442" s="136"/>
    </row>
    <row r="443">
      <c r="B443" s="139"/>
      <c r="C443" s="139"/>
      <c r="F443" s="136"/>
    </row>
    <row r="444">
      <c r="B444" s="139"/>
      <c r="C444" s="139"/>
      <c r="F444" s="136"/>
    </row>
    <row r="445">
      <c r="B445" s="139"/>
      <c r="C445" s="139"/>
      <c r="F445" s="136"/>
    </row>
    <row r="446">
      <c r="B446" s="139"/>
      <c r="C446" s="139"/>
      <c r="F446" s="136"/>
    </row>
    <row r="447">
      <c r="B447" s="139"/>
      <c r="C447" s="139"/>
      <c r="F447" s="136"/>
    </row>
    <row r="448">
      <c r="B448" s="139"/>
      <c r="C448" s="139"/>
      <c r="F448" s="136"/>
    </row>
    <row r="449">
      <c r="B449" s="139"/>
      <c r="C449" s="139"/>
      <c r="F449" s="136"/>
    </row>
    <row r="450">
      <c r="B450" s="139"/>
      <c r="C450" s="139"/>
      <c r="F450" s="136"/>
    </row>
    <row r="451">
      <c r="B451" s="139"/>
      <c r="C451" s="139"/>
      <c r="F451" s="136"/>
    </row>
    <row r="452">
      <c r="B452" s="139"/>
      <c r="C452" s="139"/>
      <c r="F452" s="136"/>
    </row>
    <row r="453">
      <c r="B453" s="139"/>
      <c r="C453" s="139"/>
      <c r="F453" s="136"/>
    </row>
    <row r="454">
      <c r="B454" s="139"/>
      <c r="C454" s="139"/>
      <c r="F454" s="136"/>
    </row>
    <row r="455">
      <c r="B455" s="139"/>
      <c r="C455" s="139"/>
      <c r="F455" s="136"/>
    </row>
    <row r="456">
      <c r="B456" s="139"/>
      <c r="C456" s="139"/>
      <c r="F456" s="136"/>
    </row>
    <row r="457">
      <c r="B457" s="139"/>
      <c r="C457" s="139"/>
      <c r="F457" s="136"/>
    </row>
    <row r="458">
      <c r="B458" s="139"/>
      <c r="C458" s="139"/>
      <c r="F458" s="136"/>
    </row>
    <row r="459">
      <c r="B459" s="139"/>
      <c r="C459" s="139"/>
      <c r="F459" s="136"/>
    </row>
    <row r="460">
      <c r="B460" s="139"/>
      <c r="C460" s="139"/>
      <c r="F460" s="136"/>
    </row>
    <row r="461">
      <c r="B461" s="139"/>
      <c r="C461" s="139"/>
      <c r="F461" s="136"/>
    </row>
    <row r="462">
      <c r="B462" s="139"/>
      <c r="C462" s="139"/>
      <c r="F462" s="136"/>
    </row>
    <row r="463">
      <c r="B463" s="139"/>
      <c r="C463" s="139"/>
      <c r="F463" s="136"/>
    </row>
    <row r="464">
      <c r="B464" s="139"/>
      <c r="C464" s="139"/>
      <c r="F464" s="136"/>
    </row>
    <row r="465">
      <c r="B465" s="139"/>
      <c r="C465" s="139"/>
      <c r="F465" s="136"/>
    </row>
    <row r="466">
      <c r="B466" s="139"/>
      <c r="C466" s="139"/>
      <c r="F466" s="136"/>
    </row>
    <row r="467">
      <c r="B467" s="139"/>
      <c r="C467" s="139"/>
      <c r="F467" s="136"/>
    </row>
    <row r="468">
      <c r="B468" s="139"/>
      <c r="C468" s="139"/>
      <c r="F468" s="136"/>
    </row>
    <row r="469">
      <c r="B469" s="139"/>
      <c r="C469" s="139"/>
      <c r="F469" s="136"/>
    </row>
    <row r="470">
      <c r="B470" s="139"/>
      <c r="C470" s="139"/>
      <c r="F470" s="136"/>
    </row>
    <row r="471">
      <c r="B471" s="139"/>
      <c r="C471" s="139"/>
      <c r="F471" s="136"/>
    </row>
    <row r="472">
      <c r="B472" s="139"/>
      <c r="C472" s="139"/>
      <c r="F472" s="136"/>
    </row>
    <row r="473">
      <c r="B473" s="139"/>
      <c r="C473" s="139"/>
      <c r="F473" s="136"/>
    </row>
    <row r="474">
      <c r="B474" s="139"/>
      <c r="C474" s="139"/>
      <c r="F474" s="136"/>
    </row>
    <row r="475">
      <c r="B475" s="139"/>
      <c r="C475" s="139"/>
      <c r="F475" s="136"/>
    </row>
    <row r="476">
      <c r="B476" s="139"/>
      <c r="C476" s="139"/>
      <c r="F476" s="136"/>
    </row>
    <row r="477">
      <c r="B477" s="139"/>
      <c r="C477" s="139"/>
      <c r="F477" s="136"/>
    </row>
    <row r="478">
      <c r="B478" s="139"/>
      <c r="C478" s="139"/>
      <c r="F478" s="136"/>
    </row>
    <row r="479">
      <c r="B479" s="139"/>
      <c r="C479" s="139"/>
      <c r="F479" s="136"/>
    </row>
    <row r="480">
      <c r="B480" s="139"/>
      <c r="C480" s="139"/>
      <c r="F480" s="136"/>
    </row>
    <row r="481">
      <c r="B481" s="139"/>
      <c r="C481" s="139"/>
      <c r="F481" s="136"/>
    </row>
    <row r="482">
      <c r="B482" s="139"/>
      <c r="C482" s="139"/>
      <c r="F482" s="136"/>
    </row>
    <row r="483">
      <c r="B483" s="139"/>
      <c r="C483" s="139"/>
      <c r="F483" s="136"/>
    </row>
    <row r="484">
      <c r="B484" s="139"/>
      <c r="C484" s="139"/>
      <c r="F484" s="136"/>
    </row>
    <row r="485">
      <c r="B485" s="139"/>
      <c r="C485" s="139"/>
      <c r="F485" s="136"/>
    </row>
    <row r="486">
      <c r="B486" s="139"/>
      <c r="C486" s="139"/>
      <c r="F486" s="136"/>
    </row>
    <row r="487">
      <c r="B487" s="139"/>
      <c r="C487" s="139"/>
      <c r="F487" s="136"/>
    </row>
    <row r="488">
      <c r="B488" s="139"/>
      <c r="C488" s="139"/>
      <c r="F488" s="136"/>
    </row>
    <row r="489">
      <c r="B489" s="139"/>
      <c r="C489" s="139"/>
      <c r="F489" s="136"/>
    </row>
    <row r="490">
      <c r="B490" s="139"/>
      <c r="C490" s="139"/>
      <c r="F490" s="136"/>
    </row>
    <row r="491">
      <c r="B491" s="139"/>
      <c r="C491" s="139"/>
      <c r="F491" s="136"/>
    </row>
    <row r="492">
      <c r="B492" s="139"/>
      <c r="C492" s="139"/>
      <c r="F492" s="136"/>
    </row>
    <row r="493">
      <c r="B493" s="139"/>
      <c r="C493" s="139"/>
      <c r="F493" s="136"/>
    </row>
    <row r="494">
      <c r="B494" s="139"/>
      <c r="C494" s="139"/>
      <c r="F494" s="136"/>
    </row>
    <row r="495">
      <c r="B495" s="139"/>
      <c r="C495" s="139"/>
      <c r="F495" s="136"/>
    </row>
    <row r="496">
      <c r="B496" s="139"/>
      <c r="C496" s="139"/>
      <c r="F496" s="136"/>
    </row>
    <row r="497">
      <c r="B497" s="139"/>
      <c r="C497" s="139"/>
      <c r="F497" s="136"/>
    </row>
    <row r="498">
      <c r="B498" s="139"/>
      <c r="C498" s="139"/>
      <c r="F498" s="136"/>
    </row>
    <row r="499">
      <c r="B499" s="139"/>
      <c r="C499" s="139"/>
      <c r="F499" s="136"/>
    </row>
    <row r="500">
      <c r="B500" s="139"/>
      <c r="C500" s="139"/>
      <c r="F500" s="136"/>
    </row>
    <row r="501">
      <c r="B501" s="139"/>
      <c r="C501" s="139"/>
      <c r="F501" s="136"/>
    </row>
    <row r="502">
      <c r="B502" s="139"/>
      <c r="C502" s="139"/>
      <c r="F502" s="136"/>
    </row>
    <row r="503">
      <c r="B503" s="139"/>
      <c r="C503" s="139"/>
      <c r="F503" s="136"/>
    </row>
    <row r="504">
      <c r="B504" s="139"/>
      <c r="C504" s="139"/>
      <c r="F504" s="136"/>
    </row>
    <row r="505">
      <c r="B505" s="139"/>
      <c r="C505" s="139"/>
      <c r="F505" s="136"/>
    </row>
    <row r="506">
      <c r="B506" s="139"/>
      <c r="C506" s="139"/>
      <c r="F506" s="136"/>
    </row>
    <row r="507">
      <c r="B507" s="139"/>
      <c r="C507" s="139"/>
      <c r="F507" s="136"/>
    </row>
    <row r="508">
      <c r="B508" s="139"/>
      <c r="C508" s="139"/>
      <c r="F508" s="136"/>
    </row>
    <row r="509">
      <c r="B509" s="139"/>
      <c r="C509" s="139"/>
      <c r="F509" s="136"/>
    </row>
    <row r="510">
      <c r="B510" s="139"/>
      <c r="C510" s="139"/>
      <c r="F510" s="136"/>
    </row>
    <row r="511">
      <c r="B511" s="139"/>
      <c r="C511" s="139"/>
      <c r="F511" s="136"/>
    </row>
    <row r="512">
      <c r="B512" s="139"/>
      <c r="C512" s="139"/>
      <c r="F512" s="136"/>
    </row>
    <row r="513">
      <c r="B513" s="139"/>
      <c r="C513" s="139"/>
      <c r="F513" s="136"/>
    </row>
    <row r="514">
      <c r="B514" s="139"/>
      <c r="C514" s="139"/>
      <c r="F514" s="136"/>
    </row>
    <row r="515">
      <c r="B515" s="139"/>
      <c r="C515" s="139"/>
      <c r="F515" s="136"/>
    </row>
    <row r="516">
      <c r="B516" s="139"/>
      <c r="C516" s="139"/>
      <c r="F516" s="136"/>
    </row>
    <row r="517">
      <c r="B517" s="139"/>
      <c r="C517" s="139"/>
      <c r="F517" s="136"/>
    </row>
    <row r="518">
      <c r="B518" s="139"/>
      <c r="C518" s="139"/>
      <c r="F518" s="136"/>
    </row>
    <row r="519">
      <c r="B519" s="139"/>
      <c r="C519" s="139"/>
      <c r="F519" s="136"/>
    </row>
    <row r="520">
      <c r="B520" s="139"/>
      <c r="C520" s="139"/>
      <c r="F520" s="136"/>
    </row>
    <row r="521">
      <c r="B521" s="139"/>
      <c r="C521" s="139"/>
      <c r="F521" s="136"/>
    </row>
    <row r="522">
      <c r="B522" s="139"/>
      <c r="C522" s="139"/>
      <c r="F522" s="136"/>
    </row>
    <row r="523">
      <c r="B523" s="139"/>
      <c r="C523" s="139"/>
      <c r="F523" s="136"/>
    </row>
    <row r="524">
      <c r="B524" s="139"/>
      <c r="C524" s="139"/>
      <c r="F524" s="136"/>
    </row>
    <row r="525">
      <c r="B525" s="139"/>
      <c r="C525" s="139"/>
      <c r="F525" s="136"/>
    </row>
    <row r="526">
      <c r="B526" s="139"/>
      <c r="C526" s="139"/>
      <c r="F526" s="136"/>
    </row>
    <row r="527">
      <c r="B527" s="139"/>
      <c r="C527" s="139"/>
      <c r="F527" s="136"/>
    </row>
    <row r="528">
      <c r="B528" s="139"/>
      <c r="C528" s="139"/>
      <c r="F528" s="136"/>
    </row>
    <row r="529">
      <c r="B529" s="139"/>
      <c r="C529" s="139"/>
      <c r="F529" s="136"/>
    </row>
    <row r="530">
      <c r="B530" s="139"/>
      <c r="C530" s="139"/>
      <c r="F530" s="136"/>
    </row>
    <row r="531">
      <c r="B531" s="139"/>
      <c r="C531" s="139"/>
      <c r="F531" s="136"/>
    </row>
    <row r="532">
      <c r="B532" s="139"/>
      <c r="C532" s="139"/>
      <c r="F532" s="136"/>
    </row>
    <row r="533">
      <c r="B533" s="139"/>
      <c r="C533" s="139"/>
      <c r="F533" s="136"/>
    </row>
    <row r="534">
      <c r="B534" s="139"/>
      <c r="C534" s="139"/>
      <c r="F534" s="136"/>
    </row>
    <row r="535">
      <c r="B535" s="139"/>
      <c r="C535" s="139"/>
      <c r="F535" s="136"/>
    </row>
    <row r="536">
      <c r="B536" s="139"/>
      <c r="C536" s="139"/>
      <c r="F536" s="136"/>
    </row>
    <row r="537">
      <c r="B537" s="139"/>
      <c r="C537" s="139"/>
      <c r="F537" s="136"/>
    </row>
    <row r="538">
      <c r="B538" s="139"/>
      <c r="C538" s="139"/>
      <c r="F538" s="136"/>
    </row>
    <row r="539">
      <c r="B539" s="139"/>
      <c r="C539" s="139"/>
      <c r="F539" s="136"/>
    </row>
    <row r="540">
      <c r="B540" s="139"/>
      <c r="C540" s="139"/>
      <c r="F540" s="136"/>
    </row>
    <row r="541">
      <c r="B541" s="139"/>
      <c r="C541" s="139"/>
      <c r="F541" s="136"/>
    </row>
    <row r="542">
      <c r="B542" s="139"/>
      <c r="C542" s="139"/>
      <c r="F542" s="136"/>
    </row>
    <row r="543">
      <c r="B543" s="139"/>
      <c r="C543" s="139"/>
      <c r="F543" s="136"/>
    </row>
    <row r="544">
      <c r="B544" s="139"/>
      <c r="C544" s="139"/>
      <c r="F544" s="136"/>
    </row>
    <row r="545">
      <c r="B545" s="139"/>
      <c r="C545" s="139"/>
      <c r="F545" s="136"/>
    </row>
    <row r="546">
      <c r="B546" s="139"/>
      <c r="C546" s="139"/>
      <c r="F546" s="136"/>
    </row>
    <row r="547">
      <c r="B547" s="139"/>
      <c r="C547" s="139"/>
      <c r="F547" s="136"/>
    </row>
    <row r="548">
      <c r="B548" s="139"/>
      <c r="C548" s="139"/>
      <c r="F548" s="136"/>
    </row>
    <row r="549">
      <c r="B549" s="139"/>
      <c r="C549" s="139"/>
      <c r="F549" s="136"/>
    </row>
    <row r="550">
      <c r="B550" s="139"/>
      <c r="C550" s="139"/>
      <c r="F550" s="136"/>
    </row>
    <row r="551">
      <c r="B551" s="139"/>
      <c r="C551" s="139"/>
      <c r="F551" s="136"/>
    </row>
    <row r="552">
      <c r="B552" s="139"/>
      <c r="C552" s="139"/>
      <c r="F552" s="136"/>
    </row>
    <row r="553">
      <c r="B553" s="139"/>
      <c r="C553" s="139"/>
      <c r="F553" s="136"/>
    </row>
    <row r="554">
      <c r="B554" s="139"/>
      <c r="C554" s="139"/>
      <c r="F554" s="136"/>
    </row>
    <row r="555">
      <c r="B555" s="139"/>
      <c r="C555" s="139"/>
      <c r="F555" s="136"/>
    </row>
    <row r="556">
      <c r="B556" s="139"/>
      <c r="C556" s="139"/>
      <c r="F556" s="136"/>
    </row>
    <row r="557">
      <c r="B557" s="139"/>
      <c r="C557" s="139"/>
      <c r="F557" s="136"/>
    </row>
    <row r="558">
      <c r="B558" s="139"/>
      <c r="C558" s="139"/>
      <c r="F558" s="136"/>
    </row>
    <row r="559">
      <c r="B559" s="139"/>
      <c r="C559" s="139"/>
      <c r="F559" s="136"/>
    </row>
    <row r="560">
      <c r="B560" s="139"/>
      <c r="C560" s="139"/>
      <c r="F560" s="136"/>
    </row>
    <row r="561">
      <c r="B561" s="139"/>
      <c r="C561" s="139"/>
      <c r="F561" s="136"/>
    </row>
    <row r="562">
      <c r="B562" s="139"/>
      <c r="C562" s="139"/>
      <c r="F562" s="136"/>
    </row>
    <row r="563">
      <c r="B563" s="139"/>
      <c r="C563" s="139"/>
      <c r="F563" s="136"/>
    </row>
    <row r="564">
      <c r="B564" s="139"/>
      <c r="C564" s="139"/>
      <c r="F564" s="136"/>
    </row>
    <row r="565">
      <c r="B565" s="139"/>
      <c r="C565" s="139"/>
      <c r="F565" s="136"/>
    </row>
    <row r="566">
      <c r="B566" s="139"/>
      <c r="C566" s="139"/>
      <c r="F566" s="136"/>
    </row>
    <row r="567">
      <c r="B567" s="139"/>
      <c r="C567" s="139"/>
      <c r="F567" s="136"/>
    </row>
    <row r="568">
      <c r="B568" s="139"/>
      <c r="C568" s="139"/>
      <c r="F568" s="136"/>
    </row>
    <row r="569">
      <c r="B569" s="139"/>
      <c r="C569" s="139"/>
      <c r="F569" s="136"/>
    </row>
    <row r="570">
      <c r="B570" s="139"/>
      <c r="C570" s="139"/>
      <c r="F570" s="136"/>
    </row>
    <row r="571">
      <c r="B571" s="139"/>
      <c r="C571" s="139"/>
      <c r="F571" s="136"/>
    </row>
    <row r="572">
      <c r="B572" s="139"/>
      <c r="C572" s="139"/>
      <c r="F572" s="136"/>
    </row>
    <row r="573">
      <c r="B573" s="139"/>
      <c r="C573" s="139"/>
      <c r="F573" s="136"/>
    </row>
    <row r="574">
      <c r="B574" s="139"/>
      <c r="C574" s="139"/>
      <c r="F574" s="136"/>
    </row>
    <row r="575">
      <c r="B575" s="139"/>
      <c r="C575" s="139"/>
      <c r="F575" s="136"/>
    </row>
    <row r="576">
      <c r="B576" s="139"/>
      <c r="C576" s="139"/>
      <c r="F576" s="136"/>
    </row>
    <row r="577">
      <c r="B577" s="139"/>
      <c r="C577" s="139"/>
      <c r="F577" s="136"/>
    </row>
    <row r="578">
      <c r="B578" s="139"/>
      <c r="C578" s="139"/>
      <c r="F578" s="136"/>
    </row>
    <row r="579">
      <c r="B579" s="139"/>
      <c r="C579" s="139"/>
      <c r="F579" s="136"/>
    </row>
    <row r="580">
      <c r="B580" s="139"/>
      <c r="C580" s="139"/>
      <c r="F580" s="136"/>
    </row>
    <row r="581">
      <c r="B581" s="139"/>
      <c r="C581" s="139"/>
      <c r="F581" s="136"/>
    </row>
    <row r="582">
      <c r="B582" s="139"/>
      <c r="C582" s="139"/>
      <c r="F582" s="136"/>
    </row>
    <row r="583">
      <c r="B583" s="139"/>
      <c r="C583" s="139"/>
      <c r="F583" s="136"/>
    </row>
    <row r="584">
      <c r="B584" s="139"/>
      <c r="C584" s="139"/>
      <c r="F584" s="136"/>
    </row>
    <row r="585">
      <c r="B585" s="139"/>
      <c r="C585" s="139"/>
      <c r="F585" s="136"/>
    </row>
    <row r="586">
      <c r="B586" s="139"/>
      <c r="C586" s="139"/>
      <c r="F586" s="136"/>
    </row>
    <row r="587">
      <c r="B587" s="139"/>
      <c r="C587" s="139"/>
      <c r="F587" s="136"/>
    </row>
    <row r="588">
      <c r="B588" s="139"/>
      <c r="C588" s="139"/>
      <c r="F588" s="136"/>
    </row>
    <row r="589">
      <c r="B589" s="139"/>
      <c r="C589" s="139"/>
      <c r="F589" s="136"/>
    </row>
    <row r="590">
      <c r="B590" s="139"/>
      <c r="C590" s="139"/>
      <c r="F590" s="136"/>
    </row>
    <row r="591">
      <c r="B591" s="139"/>
      <c r="C591" s="139"/>
      <c r="F591" s="136"/>
    </row>
    <row r="592">
      <c r="B592" s="139"/>
      <c r="C592" s="139"/>
      <c r="F592" s="136"/>
    </row>
    <row r="593">
      <c r="B593" s="139"/>
      <c r="C593" s="139"/>
      <c r="F593" s="136"/>
    </row>
    <row r="594">
      <c r="B594" s="139"/>
      <c r="C594" s="139"/>
      <c r="F594" s="136"/>
    </row>
    <row r="595">
      <c r="B595" s="139"/>
      <c r="C595" s="139"/>
      <c r="F595" s="136"/>
    </row>
    <row r="596">
      <c r="B596" s="139"/>
      <c r="C596" s="139"/>
      <c r="F596" s="136"/>
    </row>
    <row r="597">
      <c r="B597" s="139"/>
      <c r="C597" s="139"/>
      <c r="F597" s="136"/>
    </row>
    <row r="598">
      <c r="B598" s="139"/>
      <c r="C598" s="139"/>
      <c r="F598" s="136"/>
    </row>
    <row r="599">
      <c r="B599" s="139"/>
      <c r="C599" s="139"/>
      <c r="F599" s="136"/>
    </row>
    <row r="600">
      <c r="B600" s="139"/>
      <c r="C600" s="139"/>
      <c r="F600" s="136"/>
    </row>
    <row r="601">
      <c r="B601" s="139"/>
      <c r="C601" s="139"/>
      <c r="F601" s="136"/>
    </row>
    <row r="602">
      <c r="B602" s="139"/>
      <c r="C602" s="139"/>
      <c r="F602" s="136"/>
    </row>
    <row r="603">
      <c r="B603" s="139"/>
      <c r="C603" s="139"/>
      <c r="F603" s="136"/>
    </row>
    <row r="604">
      <c r="B604" s="139"/>
      <c r="C604" s="139"/>
      <c r="F604" s="136"/>
    </row>
    <row r="605">
      <c r="B605" s="139"/>
      <c r="C605" s="139"/>
      <c r="F605" s="136"/>
    </row>
    <row r="606">
      <c r="B606" s="139"/>
      <c r="C606" s="139"/>
      <c r="F606" s="136"/>
    </row>
    <row r="607">
      <c r="B607" s="139"/>
      <c r="C607" s="139"/>
      <c r="F607" s="136"/>
    </row>
    <row r="608">
      <c r="B608" s="139"/>
      <c r="C608" s="139"/>
      <c r="F608" s="136"/>
    </row>
    <row r="609">
      <c r="B609" s="139"/>
      <c r="C609" s="139"/>
      <c r="F609" s="136"/>
    </row>
    <row r="610">
      <c r="B610" s="139"/>
      <c r="C610" s="139"/>
      <c r="F610" s="136"/>
    </row>
    <row r="611">
      <c r="B611" s="139"/>
      <c r="C611" s="139"/>
      <c r="F611" s="136"/>
    </row>
    <row r="612">
      <c r="B612" s="139"/>
      <c r="C612" s="139"/>
      <c r="F612" s="136"/>
    </row>
    <row r="613">
      <c r="B613" s="139"/>
      <c r="C613" s="139"/>
      <c r="F613" s="136"/>
    </row>
    <row r="614">
      <c r="B614" s="139"/>
      <c r="C614" s="139"/>
      <c r="F614" s="136"/>
    </row>
    <row r="615">
      <c r="B615" s="139"/>
      <c r="C615" s="139"/>
      <c r="F615" s="136"/>
    </row>
    <row r="616">
      <c r="B616" s="139"/>
      <c r="C616" s="139"/>
      <c r="F616" s="136"/>
    </row>
    <row r="617">
      <c r="B617" s="139"/>
      <c r="C617" s="139"/>
      <c r="F617" s="136"/>
    </row>
    <row r="618">
      <c r="B618" s="139"/>
      <c r="C618" s="139"/>
      <c r="F618" s="136"/>
    </row>
    <row r="619">
      <c r="B619" s="139"/>
      <c r="C619" s="139"/>
      <c r="F619" s="136"/>
    </row>
    <row r="620">
      <c r="B620" s="139"/>
      <c r="C620" s="139"/>
      <c r="F620" s="136"/>
    </row>
    <row r="621">
      <c r="B621" s="139"/>
      <c r="C621" s="139"/>
      <c r="F621" s="136"/>
    </row>
    <row r="622">
      <c r="B622" s="139"/>
      <c r="C622" s="139"/>
      <c r="F622" s="136"/>
    </row>
    <row r="623">
      <c r="B623" s="139"/>
      <c r="C623" s="139"/>
      <c r="F623" s="136"/>
    </row>
    <row r="624">
      <c r="B624" s="139"/>
      <c r="C624" s="139"/>
      <c r="F624" s="136"/>
    </row>
    <row r="625">
      <c r="B625" s="139"/>
      <c r="C625" s="139"/>
      <c r="F625" s="136"/>
    </row>
    <row r="626">
      <c r="B626" s="139"/>
      <c r="C626" s="139"/>
      <c r="F626" s="136"/>
    </row>
    <row r="627">
      <c r="B627" s="139"/>
      <c r="C627" s="139"/>
      <c r="F627" s="136"/>
    </row>
    <row r="628">
      <c r="B628" s="139"/>
      <c r="C628" s="139"/>
      <c r="F628" s="136"/>
    </row>
    <row r="629">
      <c r="B629" s="139"/>
      <c r="C629" s="139"/>
      <c r="F629" s="136"/>
    </row>
    <row r="630">
      <c r="B630" s="139"/>
      <c r="C630" s="139"/>
      <c r="F630" s="136"/>
    </row>
    <row r="631">
      <c r="B631" s="139"/>
      <c r="C631" s="139"/>
      <c r="F631" s="136"/>
    </row>
    <row r="632">
      <c r="B632" s="139"/>
      <c r="C632" s="139"/>
      <c r="F632" s="136"/>
    </row>
    <row r="633">
      <c r="B633" s="139"/>
      <c r="C633" s="139"/>
      <c r="F633" s="136"/>
    </row>
    <row r="634">
      <c r="B634" s="139"/>
      <c r="C634" s="139"/>
      <c r="F634" s="136"/>
    </row>
    <row r="635">
      <c r="B635" s="139"/>
      <c r="C635" s="139"/>
      <c r="F635" s="136"/>
    </row>
    <row r="636">
      <c r="B636" s="139"/>
      <c r="C636" s="139"/>
      <c r="F636" s="136"/>
    </row>
    <row r="637">
      <c r="B637" s="139"/>
      <c r="C637" s="139"/>
      <c r="F637" s="136"/>
    </row>
    <row r="638">
      <c r="B638" s="139"/>
      <c r="C638" s="139"/>
      <c r="F638" s="136"/>
    </row>
    <row r="639">
      <c r="B639" s="139"/>
      <c r="C639" s="139"/>
      <c r="F639" s="136"/>
    </row>
    <row r="640">
      <c r="B640" s="139"/>
      <c r="C640" s="139"/>
      <c r="F640" s="136"/>
    </row>
    <row r="641">
      <c r="B641" s="139"/>
      <c r="C641" s="139"/>
      <c r="F641" s="136"/>
    </row>
    <row r="642">
      <c r="B642" s="139"/>
      <c r="C642" s="139"/>
      <c r="F642" s="136"/>
    </row>
    <row r="643">
      <c r="B643" s="139"/>
      <c r="C643" s="139"/>
      <c r="F643" s="136"/>
    </row>
    <row r="644">
      <c r="B644" s="139"/>
      <c r="C644" s="139"/>
      <c r="F644" s="136"/>
    </row>
    <row r="645">
      <c r="B645" s="139"/>
      <c r="C645" s="139"/>
      <c r="F645" s="136"/>
    </row>
    <row r="646">
      <c r="B646" s="139"/>
      <c r="C646" s="139"/>
      <c r="F646" s="136"/>
    </row>
    <row r="647">
      <c r="B647" s="139"/>
      <c r="C647" s="139"/>
      <c r="F647" s="136"/>
    </row>
    <row r="648">
      <c r="B648" s="139"/>
      <c r="C648" s="139"/>
      <c r="F648" s="136"/>
    </row>
    <row r="649">
      <c r="B649" s="139"/>
      <c r="C649" s="139"/>
      <c r="F649" s="136"/>
    </row>
    <row r="650">
      <c r="B650" s="139"/>
      <c r="C650" s="139"/>
      <c r="F650" s="136"/>
    </row>
    <row r="651">
      <c r="B651" s="139"/>
      <c r="C651" s="139"/>
      <c r="F651" s="136"/>
    </row>
    <row r="652">
      <c r="B652" s="139"/>
      <c r="C652" s="139"/>
      <c r="F652" s="136"/>
    </row>
    <row r="653">
      <c r="B653" s="139"/>
      <c r="C653" s="139"/>
      <c r="F653" s="136"/>
    </row>
    <row r="654">
      <c r="B654" s="139"/>
      <c r="C654" s="139"/>
      <c r="F654" s="136"/>
    </row>
    <row r="655">
      <c r="B655" s="139"/>
      <c r="C655" s="139"/>
      <c r="F655" s="136"/>
    </row>
    <row r="656">
      <c r="B656" s="139"/>
      <c r="C656" s="139"/>
      <c r="F656" s="136"/>
    </row>
    <row r="657">
      <c r="B657" s="139"/>
      <c r="C657" s="139"/>
      <c r="F657" s="136"/>
    </row>
    <row r="658">
      <c r="B658" s="139"/>
      <c r="C658" s="139"/>
      <c r="F658" s="136"/>
    </row>
    <row r="659">
      <c r="B659" s="139"/>
      <c r="C659" s="139"/>
      <c r="F659" s="136"/>
    </row>
    <row r="660">
      <c r="B660" s="139"/>
      <c r="C660" s="139"/>
      <c r="F660" s="136"/>
    </row>
    <row r="661">
      <c r="B661" s="139"/>
      <c r="C661" s="139"/>
      <c r="F661" s="136"/>
    </row>
    <row r="662">
      <c r="B662" s="139"/>
      <c r="C662" s="139"/>
      <c r="F662" s="136"/>
    </row>
    <row r="663">
      <c r="B663" s="139"/>
      <c r="C663" s="139"/>
      <c r="F663" s="136"/>
    </row>
    <row r="664">
      <c r="B664" s="139"/>
      <c r="C664" s="139"/>
      <c r="F664" s="136"/>
    </row>
    <row r="665">
      <c r="B665" s="139"/>
      <c r="C665" s="139"/>
      <c r="F665" s="136"/>
    </row>
    <row r="666">
      <c r="B666" s="139"/>
      <c r="C666" s="139"/>
      <c r="F666" s="136"/>
    </row>
    <row r="667">
      <c r="B667" s="139"/>
      <c r="C667" s="139"/>
      <c r="F667" s="136"/>
    </row>
    <row r="668">
      <c r="B668" s="139"/>
      <c r="C668" s="139"/>
      <c r="F668" s="136"/>
    </row>
    <row r="669">
      <c r="B669" s="139"/>
      <c r="C669" s="139"/>
      <c r="F669" s="136"/>
    </row>
    <row r="670">
      <c r="B670" s="139"/>
      <c r="C670" s="139"/>
      <c r="F670" s="136"/>
    </row>
    <row r="671">
      <c r="B671" s="139"/>
      <c r="C671" s="139"/>
      <c r="F671" s="136"/>
    </row>
    <row r="672">
      <c r="B672" s="139"/>
      <c r="C672" s="139"/>
      <c r="F672" s="136"/>
    </row>
    <row r="673">
      <c r="B673" s="139"/>
      <c r="C673" s="139"/>
      <c r="F673" s="136"/>
    </row>
    <row r="674">
      <c r="B674" s="139"/>
      <c r="C674" s="139"/>
      <c r="F674" s="136"/>
    </row>
    <row r="675">
      <c r="B675" s="139"/>
      <c r="C675" s="139"/>
      <c r="F675" s="136"/>
    </row>
    <row r="676">
      <c r="B676" s="139"/>
      <c r="C676" s="139"/>
      <c r="F676" s="136"/>
    </row>
    <row r="677">
      <c r="B677" s="139"/>
      <c r="C677" s="139"/>
      <c r="F677" s="136"/>
    </row>
    <row r="678">
      <c r="B678" s="139"/>
      <c r="C678" s="139"/>
      <c r="F678" s="136"/>
    </row>
    <row r="679">
      <c r="B679" s="139"/>
      <c r="C679" s="139"/>
      <c r="F679" s="136"/>
    </row>
    <row r="680">
      <c r="B680" s="139"/>
      <c r="C680" s="139"/>
      <c r="F680" s="136"/>
    </row>
    <row r="681">
      <c r="B681" s="139"/>
      <c r="C681" s="139"/>
      <c r="F681" s="136"/>
    </row>
    <row r="682">
      <c r="B682" s="139"/>
      <c r="C682" s="139"/>
      <c r="F682" s="136"/>
    </row>
    <row r="683">
      <c r="B683" s="139"/>
      <c r="C683" s="139"/>
      <c r="F683" s="136"/>
    </row>
    <row r="684">
      <c r="B684" s="139"/>
      <c r="C684" s="139"/>
      <c r="F684" s="136"/>
    </row>
    <row r="685">
      <c r="B685" s="139"/>
      <c r="C685" s="139"/>
      <c r="F685" s="136"/>
    </row>
    <row r="686">
      <c r="B686" s="139"/>
      <c r="C686" s="139"/>
      <c r="F686" s="136"/>
    </row>
    <row r="687">
      <c r="B687" s="139"/>
      <c r="C687" s="139"/>
      <c r="F687" s="136"/>
    </row>
    <row r="688">
      <c r="B688" s="139"/>
      <c r="C688" s="139"/>
      <c r="F688" s="136"/>
    </row>
    <row r="689">
      <c r="B689" s="139"/>
      <c r="C689" s="139"/>
      <c r="F689" s="136"/>
    </row>
    <row r="690">
      <c r="B690" s="139"/>
      <c r="C690" s="139"/>
      <c r="F690" s="136"/>
    </row>
    <row r="691">
      <c r="B691" s="139"/>
      <c r="C691" s="139"/>
      <c r="F691" s="136"/>
    </row>
    <row r="692">
      <c r="B692" s="139"/>
      <c r="C692" s="139"/>
      <c r="F692" s="136"/>
    </row>
    <row r="693">
      <c r="B693" s="139"/>
      <c r="C693" s="139"/>
      <c r="F693" s="136"/>
    </row>
    <row r="694">
      <c r="B694" s="139"/>
      <c r="C694" s="139"/>
      <c r="F694" s="136"/>
    </row>
    <row r="695">
      <c r="B695" s="139"/>
      <c r="C695" s="139"/>
      <c r="F695" s="136"/>
    </row>
    <row r="696">
      <c r="B696" s="139"/>
      <c r="C696" s="139"/>
      <c r="F696" s="136"/>
    </row>
    <row r="697">
      <c r="B697" s="139"/>
      <c r="C697" s="139"/>
      <c r="F697" s="136"/>
    </row>
    <row r="698">
      <c r="B698" s="139"/>
      <c r="C698" s="139"/>
      <c r="F698" s="136"/>
    </row>
    <row r="699">
      <c r="B699" s="139"/>
      <c r="C699" s="139"/>
      <c r="F699" s="136"/>
    </row>
    <row r="700">
      <c r="B700" s="139"/>
      <c r="C700" s="139"/>
      <c r="F700" s="136"/>
    </row>
    <row r="701">
      <c r="B701" s="139"/>
      <c r="C701" s="139"/>
      <c r="F701" s="136"/>
    </row>
    <row r="702">
      <c r="B702" s="139"/>
      <c r="C702" s="139"/>
      <c r="F702" s="136"/>
    </row>
    <row r="703">
      <c r="B703" s="139"/>
      <c r="C703" s="139"/>
      <c r="F703" s="136"/>
    </row>
    <row r="704">
      <c r="B704" s="139"/>
      <c r="C704" s="139"/>
      <c r="F704" s="136"/>
    </row>
    <row r="705">
      <c r="B705" s="139"/>
      <c r="C705" s="139"/>
      <c r="F705" s="136"/>
    </row>
    <row r="706">
      <c r="B706" s="139"/>
      <c r="C706" s="139"/>
      <c r="F706" s="136"/>
    </row>
    <row r="707">
      <c r="B707" s="139"/>
      <c r="C707" s="139"/>
      <c r="F707" s="136"/>
    </row>
    <row r="708">
      <c r="B708" s="139"/>
      <c r="C708" s="139"/>
      <c r="F708" s="136"/>
    </row>
    <row r="709">
      <c r="B709" s="139"/>
      <c r="C709" s="139"/>
      <c r="F709" s="136"/>
    </row>
    <row r="710">
      <c r="B710" s="139"/>
      <c r="C710" s="139"/>
      <c r="F710" s="136"/>
    </row>
    <row r="711">
      <c r="B711" s="139"/>
      <c r="C711" s="139"/>
      <c r="F711" s="136"/>
    </row>
    <row r="712">
      <c r="B712" s="139"/>
      <c r="C712" s="139"/>
      <c r="F712" s="136"/>
    </row>
    <row r="713">
      <c r="B713" s="139"/>
      <c r="C713" s="139"/>
      <c r="F713" s="136"/>
    </row>
    <row r="714">
      <c r="B714" s="139"/>
      <c r="C714" s="139"/>
      <c r="F714" s="136"/>
    </row>
    <row r="715">
      <c r="B715" s="139"/>
      <c r="C715" s="139"/>
      <c r="F715" s="136"/>
    </row>
    <row r="716">
      <c r="B716" s="139"/>
      <c r="C716" s="139"/>
      <c r="F716" s="136"/>
    </row>
    <row r="717">
      <c r="B717" s="139"/>
      <c r="C717" s="139"/>
      <c r="F717" s="136"/>
    </row>
    <row r="718">
      <c r="B718" s="139"/>
      <c r="C718" s="139"/>
      <c r="F718" s="136"/>
    </row>
    <row r="719">
      <c r="B719" s="139"/>
      <c r="C719" s="139"/>
      <c r="F719" s="136"/>
    </row>
    <row r="720">
      <c r="B720" s="139"/>
      <c r="C720" s="139"/>
      <c r="F720" s="136"/>
    </row>
    <row r="721">
      <c r="B721" s="139"/>
      <c r="C721" s="139"/>
      <c r="F721" s="136"/>
    </row>
    <row r="722">
      <c r="B722" s="139"/>
      <c r="C722" s="139"/>
      <c r="F722" s="136"/>
    </row>
    <row r="723">
      <c r="B723" s="139"/>
      <c r="C723" s="139"/>
      <c r="F723" s="136"/>
    </row>
    <row r="724">
      <c r="B724" s="139"/>
      <c r="C724" s="139"/>
      <c r="F724" s="136"/>
    </row>
    <row r="725">
      <c r="B725" s="139"/>
      <c r="C725" s="139"/>
      <c r="F725" s="136"/>
    </row>
    <row r="726">
      <c r="B726" s="139"/>
      <c r="C726" s="139"/>
      <c r="F726" s="136"/>
    </row>
    <row r="727">
      <c r="B727" s="139"/>
      <c r="C727" s="139"/>
      <c r="F727" s="136"/>
    </row>
    <row r="728">
      <c r="B728" s="139"/>
      <c r="C728" s="139"/>
      <c r="F728" s="136"/>
    </row>
    <row r="729">
      <c r="B729" s="139"/>
      <c r="C729" s="139"/>
      <c r="F729" s="136"/>
    </row>
    <row r="730">
      <c r="B730" s="139"/>
      <c r="C730" s="139"/>
      <c r="F730" s="136"/>
    </row>
    <row r="731">
      <c r="B731" s="139"/>
      <c r="C731" s="139"/>
      <c r="F731" s="136"/>
    </row>
    <row r="732">
      <c r="B732" s="139"/>
      <c r="C732" s="139"/>
      <c r="F732" s="136"/>
    </row>
    <row r="733">
      <c r="B733" s="139"/>
      <c r="C733" s="139"/>
      <c r="F733" s="136"/>
    </row>
    <row r="734">
      <c r="B734" s="139"/>
      <c r="C734" s="139"/>
      <c r="F734" s="136"/>
    </row>
    <row r="735">
      <c r="B735" s="139"/>
      <c r="C735" s="139"/>
      <c r="F735" s="136"/>
    </row>
    <row r="736">
      <c r="B736" s="139"/>
      <c r="C736" s="139"/>
      <c r="F736" s="136"/>
    </row>
    <row r="737">
      <c r="B737" s="139"/>
      <c r="C737" s="139"/>
      <c r="F737" s="136"/>
    </row>
    <row r="738">
      <c r="B738" s="139"/>
      <c r="C738" s="139"/>
      <c r="F738" s="136"/>
    </row>
    <row r="739">
      <c r="B739" s="139"/>
      <c r="C739" s="139"/>
      <c r="F739" s="136"/>
    </row>
    <row r="740">
      <c r="B740" s="139"/>
      <c r="C740" s="139"/>
      <c r="F740" s="136"/>
    </row>
    <row r="741">
      <c r="B741" s="139"/>
      <c r="C741" s="139"/>
      <c r="F741" s="136"/>
    </row>
    <row r="742">
      <c r="B742" s="139"/>
      <c r="C742" s="139"/>
      <c r="F742" s="136"/>
    </row>
    <row r="743">
      <c r="B743" s="139"/>
      <c r="C743" s="139"/>
      <c r="F743" s="136"/>
    </row>
    <row r="744">
      <c r="B744" s="139"/>
      <c r="C744" s="139"/>
      <c r="F744" s="136"/>
    </row>
    <row r="745">
      <c r="B745" s="139"/>
      <c r="C745" s="139"/>
      <c r="F745" s="136"/>
    </row>
    <row r="746">
      <c r="B746" s="139"/>
      <c r="C746" s="139"/>
      <c r="F746" s="136"/>
    </row>
    <row r="747">
      <c r="B747" s="139"/>
      <c r="C747" s="139"/>
      <c r="F747" s="136"/>
    </row>
    <row r="748">
      <c r="B748" s="139"/>
      <c r="C748" s="139"/>
      <c r="F748" s="136"/>
    </row>
    <row r="749">
      <c r="B749" s="139"/>
      <c r="C749" s="139"/>
      <c r="F749" s="136"/>
    </row>
    <row r="750">
      <c r="B750" s="139"/>
      <c r="C750" s="139"/>
      <c r="F750" s="136"/>
    </row>
    <row r="751">
      <c r="B751" s="139"/>
      <c r="C751" s="139"/>
      <c r="F751" s="136"/>
    </row>
    <row r="752">
      <c r="B752" s="139"/>
      <c r="C752" s="139"/>
      <c r="F752" s="136"/>
    </row>
    <row r="753">
      <c r="B753" s="139"/>
      <c r="C753" s="139"/>
      <c r="F753" s="136"/>
    </row>
    <row r="754">
      <c r="B754" s="139"/>
      <c r="C754" s="139"/>
      <c r="F754" s="136"/>
    </row>
    <row r="755">
      <c r="B755" s="139"/>
      <c r="C755" s="139"/>
      <c r="F755" s="136"/>
    </row>
    <row r="756">
      <c r="B756" s="139"/>
      <c r="C756" s="139"/>
      <c r="F756" s="136"/>
    </row>
    <row r="757">
      <c r="B757" s="139"/>
      <c r="C757" s="139"/>
      <c r="F757" s="136"/>
    </row>
    <row r="758">
      <c r="B758" s="139"/>
      <c r="C758" s="139"/>
      <c r="F758" s="136"/>
    </row>
    <row r="759">
      <c r="B759" s="139"/>
      <c r="C759" s="139"/>
      <c r="F759" s="136"/>
    </row>
    <row r="760">
      <c r="B760" s="139"/>
      <c r="C760" s="139"/>
      <c r="F760" s="136"/>
    </row>
    <row r="761">
      <c r="B761" s="139"/>
      <c r="C761" s="139"/>
      <c r="F761" s="136"/>
    </row>
    <row r="762">
      <c r="B762" s="139"/>
      <c r="C762" s="139"/>
      <c r="F762" s="136"/>
    </row>
    <row r="763">
      <c r="B763" s="139"/>
      <c r="C763" s="139"/>
      <c r="F763" s="136"/>
    </row>
    <row r="764">
      <c r="B764" s="139"/>
      <c r="C764" s="139"/>
      <c r="F764" s="136"/>
    </row>
    <row r="765">
      <c r="B765" s="139"/>
      <c r="C765" s="139"/>
      <c r="F765" s="136"/>
    </row>
    <row r="766">
      <c r="B766" s="139"/>
      <c r="C766" s="139"/>
      <c r="F766" s="136"/>
    </row>
    <row r="767">
      <c r="B767" s="139"/>
      <c r="C767" s="139"/>
      <c r="F767" s="136"/>
    </row>
    <row r="768">
      <c r="B768" s="139"/>
      <c r="C768" s="139"/>
      <c r="F768" s="136"/>
    </row>
    <row r="769">
      <c r="B769" s="139"/>
      <c r="C769" s="139"/>
      <c r="F769" s="136"/>
    </row>
    <row r="770">
      <c r="B770" s="139"/>
      <c r="C770" s="139"/>
      <c r="F770" s="136"/>
    </row>
    <row r="771">
      <c r="B771" s="139"/>
      <c r="C771" s="139"/>
      <c r="F771" s="136"/>
    </row>
    <row r="772">
      <c r="B772" s="139"/>
      <c r="C772" s="139"/>
      <c r="F772" s="136"/>
    </row>
    <row r="773">
      <c r="B773" s="139"/>
      <c r="C773" s="139"/>
      <c r="F773" s="136"/>
    </row>
    <row r="774">
      <c r="B774" s="139"/>
      <c r="C774" s="139"/>
      <c r="F774" s="136"/>
    </row>
    <row r="775">
      <c r="B775" s="139"/>
      <c r="C775" s="139"/>
      <c r="F775" s="136"/>
    </row>
    <row r="776">
      <c r="B776" s="139"/>
      <c r="C776" s="139"/>
      <c r="F776" s="136"/>
    </row>
    <row r="777">
      <c r="B777" s="139"/>
      <c r="C777" s="139"/>
      <c r="F777" s="136"/>
    </row>
    <row r="778">
      <c r="B778" s="139"/>
      <c r="C778" s="139"/>
      <c r="F778" s="136"/>
    </row>
    <row r="779">
      <c r="B779" s="139"/>
      <c r="C779" s="139"/>
      <c r="F779" s="136"/>
    </row>
    <row r="780">
      <c r="B780" s="139"/>
      <c r="C780" s="139"/>
      <c r="F780" s="136"/>
    </row>
    <row r="781">
      <c r="B781" s="139"/>
      <c r="C781" s="139"/>
      <c r="F781" s="136"/>
    </row>
    <row r="782">
      <c r="B782" s="139"/>
      <c r="C782" s="139"/>
      <c r="F782" s="136"/>
    </row>
    <row r="783">
      <c r="B783" s="139"/>
      <c r="C783" s="139"/>
      <c r="F783" s="136"/>
    </row>
    <row r="784">
      <c r="B784" s="139"/>
      <c r="C784" s="139"/>
      <c r="F784" s="136"/>
    </row>
    <row r="785">
      <c r="B785" s="139"/>
      <c r="C785" s="139"/>
      <c r="F785" s="136"/>
    </row>
    <row r="786">
      <c r="B786" s="139"/>
      <c r="C786" s="139"/>
      <c r="F786" s="136"/>
    </row>
    <row r="787">
      <c r="B787" s="139"/>
      <c r="C787" s="139"/>
      <c r="F787" s="136"/>
    </row>
    <row r="788">
      <c r="B788" s="139"/>
      <c r="C788" s="139"/>
      <c r="F788" s="136"/>
    </row>
    <row r="789">
      <c r="B789" s="139"/>
      <c r="C789" s="139"/>
      <c r="F789" s="136"/>
    </row>
    <row r="790">
      <c r="B790" s="139"/>
      <c r="C790" s="139"/>
      <c r="F790" s="136"/>
    </row>
    <row r="791">
      <c r="B791" s="139"/>
      <c r="C791" s="139"/>
      <c r="F791" s="136"/>
    </row>
    <row r="792">
      <c r="B792" s="139"/>
      <c r="C792" s="139"/>
      <c r="F792" s="136"/>
    </row>
    <row r="793">
      <c r="B793" s="139"/>
      <c r="C793" s="139"/>
      <c r="F793" s="136"/>
    </row>
    <row r="794">
      <c r="B794" s="139"/>
      <c r="C794" s="139"/>
      <c r="F794" s="136"/>
    </row>
    <row r="795">
      <c r="B795" s="139"/>
      <c r="C795" s="139"/>
      <c r="F795" s="136"/>
    </row>
    <row r="796">
      <c r="B796" s="139"/>
      <c r="C796" s="139"/>
      <c r="F796" s="136"/>
    </row>
    <row r="797">
      <c r="B797" s="139"/>
      <c r="C797" s="139"/>
      <c r="F797" s="136"/>
    </row>
    <row r="798">
      <c r="B798" s="139"/>
      <c r="C798" s="139"/>
      <c r="F798" s="136"/>
    </row>
    <row r="799">
      <c r="B799" s="139"/>
      <c r="C799" s="139"/>
      <c r="F799" s="136"/>
    </row>
    <row r="800">
      <c r="B800" s="139"/>
      <c r="C800" s="139"/>
      <c r="F800" s="136"/>
    </row>
    <row r="801">
      <c r="B801" s="139"/>
      <c r="C801" s="139"/>
      <c r="F801" s="136"/>
    </row>
    <row r="802">
      <c r="B802" s="139"/>
      <c r="C802" s="139"/>
      <c r="F802" s="136"/>
    </row>
    <row r="803">
      <c r="B803" s="139"/>
      <c r="C803" s="139"/>
      <c r="F803" s="136"/>
    </row>
    <row r="804">
      <c r="B804" s="139"/>
      <c r="C804" s="139"/>
      <c r="F804" s="136"/>
    </row>
    <row r="805">
      <c r="B805" s="139"/>
      <c r="C805" s="139"/>
      <c r="F805" s="136"/>
    </row>
    <row r="806">
      <c r="B806" s="139"/>
      <c r="C806" s="139"/>
      <c r="F806" s="136"/>
    </row>
    <row r="807">
      <c r="B807" s="139"/>
      <c r="C807" s="139"/>
      <c r="F807" s="136"/>
    </row>
    <row r="808">
      <c r="B808" s="139"/>
      <c r="C808" s="139"/>
      <c r="F808" s="136"/>
    </row>
    <row r="809">
      <c r="B809" s="139"/>
      <c r="C809" s="139"/>
      <c r="F809" s="136"/>
    </row>
    <row r="810">
      <c r="B810" s="139"/>
      <c r="C810" s="139"/>
      <c r="F810" s="136"/>
    </row>
    <row r="811">
      <c r="B811" s="139"/>
      <c r="C811" s="139"/>
      <c r="F811" s="136"/>
    </row>
    <row r="812">
      <c r="B812" s="139"/>
      <c r="C812" s="139"/>
      <c r="F812" s="136"/>
    </row>
    <row r="813">
      <c r="B813" s="139"/>
      <c r="C813" s="139"/>
      <c r="F813" s="136"/>
    </row>
    <row r="814">
      <c r="B814" s="139"/>
      <c r="C814" s="139"/>
      <c r="F814" s="136"/>
    </row>
    <row r="815">
      <c r="B815" s="139"/>
      <c r="C815" s="139"/>
      <c r="F815" s="136"/>
    </row>
    <row r="816">
      <c r="B816" s="139"/>
      <c r="C816" s="139"/>
      <c r="F816" s="136"/>
    </row>
    <row r="817">
      <c r="B817" s="139"/>
      <c r="C817" s="139"/>
      <c r="F817" s="136"/>
    </row>
    <row r="818">
      <c r="B818" s="139"/>
      <c r="C818" s="139"/>
      <c r="F818" s="136"/>
    </row>
    <row r="819">
      <c r="B819" s="139"/>
      <c r="C819" s="139"/>
      <c r="F819" s="136"/>
    </row>
    <row r="820">
      <c r="B820" s="139"/>
      <c r="C820" s="139"/>
      <c r="F820" s="136"/>
    </row>
    <row r="821">
      <c r="B821" s="139"/>
      <c r="C821" s="139"/>
      <c r="F821" s="136"/>
    </row>
    <row r="822">
      <c r="B822" s="139"/>
      <c r="C822" s="139"/>
      <c r="F822" s="136"/>
    </row>
    <row r="823">
      <c r="B823" s="139"/>
      <c r="C823" s="139"/>
      <c r="F823" s="136"/>
    </row>
    <row r="824">
      <c r="B824" s="139"/>
      <c r="C824" s="139"/>
      <c r="F824" s="136"/>
    </row>
    <row r="825">
      <c r="B825" s="139"/>
      <c r="C825" s="139"/>
      <c r="F825" s="136"/>
    </row>
    <row r="826">
      <c r="B826" s="139"/>
      <c r="C826" s="139"/>
      <c r="F826" s="136"/>
    </row>
    <row r="827">
      <c r="B827" s="139"/>
      <c r="C827" s="139"/>
      <c r="F827" s="136"/>
    </row>
    <row r="828">
      <c r="B828" s="139"/>
      <c r="C828" s="139"/>
      <c r="F828" s="136"/>
    </row>
    <row r="829">
      <c r="B829" s="139"/>
      <c r="C829" s="139"/>
      <c r="F829" s="136"/>
    </row>
    <row r="830">
      <c r="B830" s="139"/>
      <c r="C830" s="139"/>
      <c r="F830" s="136"/>
    </row>
    <row r="831">
      <c r="B831" s="139"/>
      <c r="C831" s="139"/>
      <c r="F831" s="136"/>
    </row>
    <row r="832">
      <c r="B832" s="139"/>
      <c r="C832" s="139"/>
      <c r="F832" s="136"/>
    </row>
    <row r="833">
      <c r="B833" s="139"/>
      <c r="C833" s="139"/>
      <c r="F833" s="136"/>
    </row>
    <row r="834">
      <c r="B834" s="139"/>
      <c r="C834" s="139"/>
      <c r="F834" s="136"/>
    </row>
    <row r="835">
      <c r="B835" s="139"/>
      <c r="C835" s="139"/>
      <c r="F835" s="136"/>
    </row>
    <row r="836">
      <c r="B836" s="139"/>
      <c r="C836" s="139"/>
      <c r="F836" s="136"/>
    </row>
    <row r="837">
      <c r="B837" s="139"/>
      <c r="C837" s="139"/>
      <c r="F837" s="136"/>
    </row>
    <row r="838">
      <c r="B838" s="139"/>
      <c r="C838" s="139"/>
      <c r="F838" s="136"/>
    </row>
    <row r="839">
      <c r="B839" s="139"/>
      <c r="C839" s="139"/>
      <c r="F839" s="136"/>
    </row>
    <row r="840">
      <c r="B840" s="139"/>
      <c r="C840" s="139"/>
      <c r="F840" s="136"/>
    </row>
    <row r="841">
      <c r="B841" s="139"/>
      <c r="C841" s="139"/>
      <c r="F841" s="136"/>
    </row>
    <row r="842">
      <c r="B842" s="139"/>
      <c r="C842" s="139"/>
      <c r="F842" s="136"/>
    </row>
    <row r="843">
      <c r="B843" s="139"/>
      <c r="C843" s="139"/>
      <c r="F843" s="136"/>
    </row>
    <row r="844">
      <c r="B844" s="139"/>
      <c r="C844" s="139"/>
      <c r="F844" s="136"/>
    </row>
    <row r="845">
      <c r="B845" s="139"/>
      <c r="C845" s="139"/>
      <c r="F845" s="136"/>
    </row>
    <row r="846">
      <c r="B846" s="139"/>
      <c r="C846" s="139"/>
      <c r="F846" s="136"/>
    </row>
    <row r="847">
      <c r="B847" s="139"/>
      <c r="C847" s="139"/>
      <c r="F847" s="136"/>
    </row>
    <row r="848">
      <c r="B848" s="139"/>
      <c r="C848" s="139"/>
      <c r="F848" s="136"/>
    </row>
    <row r="849">
      <c r="B849" s="139"/>
      <c r="C849" s="139"/>
      <c r="F849" s="136"/>
    </row>
    <row r="850">
      <c r="B850" s="139"/>
      <c r="C850" s="139"/>
      <c r="F850" s="136"/>
    </row>
    <row r="851">
      <c r="B851" s="139"/>
      <c r="C851" s="139"/>
      <c r="F851" s="136"/>
    </row>
    <row r="852">
      <c r="B852" s="139"/>
      <c r="C852" s="139"/>
      <c r="F852" s="136"/>
    </row>
    <row r="853">
      <c r="B853" s="139"/>
      <c r="C853" s="139"/>
      <c r="F853" s="136"/>
    </row>
    <row r="854">
      <c r="B854" s="139"/>
      <c r="C854" s="139"/>
      <c r="F854" s="136"/>
    </row>
    <row r="855">
      <c r="B855" s="139"/>
      <c r="C855" s="139"/>
      <c r="F855" s="136"/>
    </row>
    <row r="856">
      <c r="B856" s="139"/>
      <c r="C856" s="139"/>
      <c r="F856" s="136"/>
    </row>
    <row r="857">
      <c r="B857" s="139"/>
      <c r="C857" s="139"/>
      <c r="F857" s="136"/>
    </row>
    <row r="858">
      <c r="B858" s="139"/>
      <c r="C858" s="139"/>
      <c r="F858" s="136"/>
    </row>
    <row r="859">
      <c r="B859" s="139"/>
      <c r="C859" s="139"/>
      <c r="F859" s="136"/>
    </row>
    <row r="860">
      <c r="B860" s="139"/>
      <c r="C860" s="139"/>
      <c r="F860" s="136"/>
    </row>
    <row r="861">
      <c r="B861" s="139"/>
      <c r="C861" s="139"/>
      <c r="F861" s="136"/>
    </row>
    <row r="862">
      <c r="B862" s="139"/>
      <c r="C862" s="139"/>
      <c r="F862" s="136"/>
    </row>
    <row r="863">
      <c r="B863" s="139"/>
      <c r="C863" s="139"/>
      <c r="F863" s="136"/>
    </row>
    <row r="864">
      <c r="B864" s="139"/>
      <c r="C864" s="139"/>
      <c r="F864" s="136"/>
    </row>
    <row r="865">
      <c r="B865" s="139"/>
      <c r="C865" s="139"/>
      <c r="F865" s="136"/>
    </row>
    <row r="866">
      <c r="B866" s="139"/>
      <c r="C866" s="139"/>
      <c r="F866" s="136"/>
    </row>
    <row r="867">
      <c r="B867" s="139"/>
      <c r="C867" s="139"/>
      <c r="F867" s="136"/>
    </row>
    <row r="868">
      <c r="B868" s="139"/>
      <c r="C868" s="139"/>
      <c r="F868" s="136"/>
    </row>
    <row r="869">
      <c r="B869" s="139"/>
      <c r="C869" s="139"/>
      <c r="F869" s="136"/>
    </row>
    <row r="870">
      <c r="B870" s="139"/>
      <c r="C870" s="139"/>
      <c r="F870" s="136"/>
    </row>
    <row r="871">
      <c r="B871" s="139"/>
      <c r="C871" s="139"/>
      <c r="F871" s="136"/>
    </row>
    <row r="872">
      <c r="B872" s="139"/>
      <c r="C872" s="139"/>
      <c r="F872" s="136"/>
    </row>
    <row r="873">
      <c r="B873" s="139"/>
      <c r="C873" s="139"/>
      <c r="F873" s="136"/>
    </row>
    <row r="874">
      <c r="B874" s="139"/>
      <c r="C874" s="139"/>
      <c r="F874" s="136"/>
    </row>
    <row r="875">
      <c r="B875" s="139"/>
      <c r="C875" s="139"/>
      <c r="F875" s="136"/>
    </row>
    <row r="876">
      <c r="B876" s="139"/>
      <c r="C876" s="139"/>
      <c r="F876" s="136"/>
    </row>
    <row r="877">
      <c r="B877" s="139"/>
      <c r="C877" s="139"/>
      <c r="F877" s="136"/>
    </row>
    <row r="878">
      <c r="B878" s="139"/>
      <c r="C878" s="139"/>
      <c r="F878" s="136"/>
    </row>
    <row r="879">
      <c r="B879" s="139"/>
      <c r="C879" s="139"/>
      <c r="F879" s="136"/>
    </row>
    <row r="880">
      <c r="B880" s="139"/>
      <c r="C880" s="139"/>
      <c r="F880" s="136"/>
    </row>
    <row r="881">
      <c r="B881" s="139"/>
      <c r="C881" s="139"/>
      <c r="F881" s="136"/>
    </row>
    <row r="882">
      <c r="B882" s="139"/>
      <c r="C882" s="139"/>
      <c r="F882" s="136"/>
    </row>
    <row r="883">
      <c r="B883" s="139"/>
      <c r="C883" s="139"/>
      <c r="F883" s="136"/>
    </row>
    <row r="884">
      <c r="B884" s="139"/>
      <c r="C884" s="139"/>
      <c r="F884" s="136"/>
    </row>
    <row r="885">
      <c r="B885" s="139"/>
      <c r="C885" s="139"/>
      <c r="F885" s="136"/>
    </row>
    <row r="886">
      <c r="B886" s="139"/>
      <c r="C886" s="139"/>
      <c r="F886" s="136"/>
    </row>
    <row r="887">
      <c r="B887" s="139"/>
      <c r="C887" s="139"/>
      <c r="F887" s="136"/>
    </row>
    <row r="888">
      <c r="B888" s="139"/>
      <c r="C888" s="139"/>
      <c r="F888" s="136"/>
    </row>
    <row r="889">
      <c r="B889" s="139"/>
      <c r="C889" s="139"/>
      <c r="F889" s="136"/>
    </row>
    <row r="890">
      <c r="B890" s="139"/>
      <c r="C890" s="139"/>
      <c r="F890" s="136"/>
    </row>
    <row r="891">
      <c r="B891" s="139"/>
      <c r="C891" s="139"/>
      <c r="F891" s="136"/>
    </row>
    <row r="892">
      <c r="B892" s="139"/>
      <c r="C892" s="139"/>
      <c r="F892" s="136"/>
    </row>
    <row r="893">
      <c r="B893" s="139"/>
      <c r="C893" s="139"/>
      <c r="F893" s="136"/>
    </row>
    <row r="894">
      <c r="B894" s="139"/>
      <c r="C894" s="139"/>
      <c r="F894" s="136"/>
    </row>
    <row r="895">
      <c r="B895" s="139"/>
      <c r="C895" s="139"/>
      <c r="F895" s="136"/>
    </row>
    <row r="896">
      <c r="B896" s="139"/>
      <c r="C896" s="139"/>
      <c r="F896" s="136"/>
    </row>
    <row r="897">
      <c r="B897" s="139"/>
      <c r="C897" s="139"/>
      <c r="F897" s="136"/>
    </row>
    <row r="898">
      <c r="B898" s="139"/>
      <c r="C898" s="139"/>
      <c r="F898" s="136"/>
    </row>
    <row r="899">
      <c r="B899" s="139"/>
      <c r="C899" s="139"/>
      <c r="F899" s="136"/>
    </row>
    <row r="900">
      <c r="B900" s="139"/>
      <c r="C900" s="139"/>
      <c r="F900" s="136"/>
    </row>
    <row r="901">
      <c r="B901" s="139"/>
      <c r="C901" s="139"/>
      <c r="F901" s="136"/>
    </row>
    <row r="902">
      <c r="B902" s="139"/>
      <c r="C902" s="139"/>
      <c r="F902" s="136"/>
    </row>
    <row r="903">
      <c r="B903" s="139"/>
      <c r="C903" s="139"/>
      <c r="F903" s="136"/>
    </row>
    <row r="904">
      <c r="B904" s="139"/>
      <c r="C904" s="139"/>
      <c r="F904" s="136"/>
    </row>
    <row r="905">
      <c r="B905" s="139"/>
      <c r="C905" s="139"/>
      <c r="F905" s="136"/>
    </row>
    <row r="906">
      <c r="B906" s="139"/>
      <c r="C906" s="139"/>
      <c r="F906" s="136"/>
    </row>
    <row r="907">
      <c r="B907" s="139"/>
      <c r="C907" s="139"/>
      <c r="F907" s="136"/>
    </row>
    <row r="908">
      <c r="B908" s="139"/>
      <c r="C908" s="139"/>
      <c r="F908" s="136"/>
    </row>
    <row r="909">
      <c r="B909" s="139"/>
      <c r="C909" s="139"/>
      <c r="F909" s="136"/>
    </row>
    <row r="910">
      <c r="B910" s="139"/>
      <c r="C910" s="139"/>
      <c r="F910" s="136"/>
    </row>
    <row r="911">
      <c r="B911" s="139"/>
      <c r="C911" s="139"/>
      <c r="F911" s="136"/>
    </row>
    <row r="912">
      <c r="B912" s="139"/>
      <c r="C912" s="139"/>
      <c r="F912" s="136"/>
    </row>
    <row r="913">
      <c r="B913" s="139"/>
      <c r="C913" s="139"/>
      <c r="F913" s="136"/>
    </row>
    <row r="914">
      <c r="B914" s="139"/>
      <c r="C914" s="139"/>
      <c r="F914" s="136"/>
    </row>
    <row r="915">
      <c r="B915" s="139"/>
      <c r="C915" s="139"/>
      <c r="F915" s="136"/>
    </row>
    <row r="916">
      <c r="B916" s="139"/>
      <c r="C916" s="139"/>
      <c r="F916" s="136"/>
    </row>
    <row r="917">
      <c r="B917" s="139"/>
      <c r="C917" s="139"/>
      <c r="F917" s="136"/>
    </row>
    <row r="918">
      <c r="B918" s="139"/>
      <c r="C918" s="139"/>
      <c r="F918" s="136"/>
    </row>
    <row r="919">
      <c r="B919" s="139"/>
      <c r="C919" s="139"/>
      <c r="F919" s="136"/>
    </row>
    <row r="920">
      <c r="B920" s="139"/>
      <c r="C920" s="139"/>
      <c r="F920" s="136"/>
    </row>
    <row r="921">
      <c r="B921" s="139"/>
      <c r="C921" s="139"/>
      <c r="F921" s="136"/>
    </row>
    <row r="922">
      <c r="B922" s="139"/>
      <c r="C922" s="139"/>
      <c r="F922" s="136"/>
    </row>
    <row r="923">
      <c r="B923" s="139"/>
      <c r="C923" s="139"/>
      <c r="F923" s="136"/>
    </row>
    <row r="924">
      <c r="B924" s="139"/>
      <c r="C924" s="139"/>
      <c r="F924" s="136"/>
    </row>
    <row r="925">
      <c r="B925" s="139"/>
      <c r="C925" s="139"/>
      <c r="F925" s="136"/>
    </row>
    <row r="926">
      <c r="B926" s="139"/>
      <c r="C926" s="139"/>
      <c r="F926" s="136"/>
    </row>
    <row r="927">
      <c r="B927" s="139"/>
      <c r="C927" s="139"/>
      <c r="F927" s="136"/>
    </row>
    <row r="928">
      <c r="B928" s="139"/>
      <c r="C928" s="139"/>
      <c r="F928" s="136"/>
    </row>
    <row r="929">
      <c r="B929" s="139"/>
      <c r="C929" s="139"/>
      <c r="F929" s="136"/>
    </row>
    <row r="930">
      <c r="B930" s="139"/>
      <c r="C930" s="139"/>
      <c r="F930" s="136"/>
    </row>
    <row r="931">
      <c r="B931" s="139"/>
      <c r="C931" s="139"/>
      <c r="F931" s="136"/>
    </row>
    <row r="932">
      <c r="B932" s="139"/>
      <c r="C932" s="139"/>
      <c r="F932" s="136"/>
    </row>
    <row r="933">
      <c r="B933" s="139"/>
      <c r="C933" s="139"/>
      <c r="F933" s="136"/>
    </row>
    <row r="934">
      <c r="B934" s="139"/>
      <c r="C934" s="139"/>
      <c r="F934" s="136"/>
    </row>
    <row r="935">
      <c r="B935" s="139"/>
      <c r="C935" s="139"/>
      <c r="F935" s="136"/>
    </row>
    <row r="936">
      <c r="B936" s="139"/>
      <c r="C936" s="139"/>
      <c r="F936" s="136"/>
    </row>
    <row r="937">
      <c r="B937" s="139"/>
      <c r="C937" s="139"/>
      <c r="F937" s="136"/>
    </row>
    <row r="938">
      <c r="B938" s="139"/>
      <c r="C938" s="139"/>
      <c r="F938" s="136"/>
    </row>
    <row r="939">
      <c r="B939" s="139"/>
      <c r="C939" s="139"/>
      <c r="F939" s="136"/>
    </row>
    <row r="940">
      <c r="B940" s="139"/>
      <c r="C940" s="139"/>
      <c r="F940" s="136"/>
    </row>
    <row r="941">
      <c r="B941" s="139"/>
      <c r="C941" s="139"/>
      <c r="F941" s="136"/>
    </row>
    <row r="942">
      <c r="B942" s="139"/>
      <c r="C942" s="139"/>
      <c r="F942" s="136"/>
    </row>
    <row r="943">
      <c r="B943" s="139"/>
      <c r="C943" s="139"/>
      <c r="F943" s="136"/>
    </row>
    <row r="944">
      <c r="B944" s="139"/>
      <c r="C944" s="139"/>
      <c r="F944" s="136"/>
    </row>
    <row r="945">
      <c r="B945" s="139"/>
      <c r="C945" s="139"/>
      <c r="F945" s="136"/>
    </row>
    <row r="946">
      <c r="B946" s="139"/>
      <c r="C946" s="139"/>
      <c r="F946" s="136"/>
    </row>
    <row r="947">
      <c r="B947" s="139"/>
      <c r="C947" s="139"/>
      <c r="F947" s="136"/>
    </row>
    <row r="948">
      <c r="B948" s="139"/>
      <c r="C948" s="139"/>
      <c r="F948" s="136"/>
    </row>
    <row r="949">
      <c r="B949" s="139"/>
      <c r="C949" s="139"/>
      <c r="F949" s="136"/>
    </row>
    <row r="950">
      <c r="B950" s="139"/>
      <c r="C950" s="139"/>
      <c r="F950" s="136"/>
    </row>
    <row r="951">
      <c r="B951" s="139"/>
      <c r="C951" s="139"/>
      <c r="F951" s="136"/>
    </row>
    <row r="952">
      <c r="B952" s="139"/>
      <c r="C952" s="139"/>
      <c r="F952" s="136"/>
    </row>
    <row r="953">
      <c r="B953" s="139"/>
      <c r="C953" s="139"/>
      <c r="F953" s="136"/>
    </row>
    <row r="954">
      <c r="B954" s="139"/>
      <c r="C954" s="139"/>
      <c r="F954" s="136"/>
    </row>
    <row r="955">
      <c r="B955" s="139"/>
      <c r="C955" s="139"/>
      <c r="F955" s="136"/>
    </row>
    <row r="956">
      <c r="B956" s="139"/>
      <c r="C956" s="139"/>
      <c r="F956" s="136"/>
    </row>
    <row r="957">
      <c r="B957" s="139"/>
      <c r="C957" s="139"/>
      <c r="F957" s="136"/>
    </row>
    <row r="958">
      <c r="B958" s="139"/>
      <c r="C958" s="139"/>
      <c r="F958" s="136"/>
    </row>
    <row r="959">
      <c r="B959" s="139"/>
      <c r="C959" s="139"/>
      <c r="F959" s="136"/>
    </row>
    <row r="960">
      <c r="B960" s="139"/>
      <c r="C960" s="139"/>
      <c r="F960" s="136"/>
    </row>
    <row r="961">
      <c r="B961" s="139"/>
      <c r="C961" s="139"/>
      <c r="F961" s="136"/>
    </row>
    <row r="962">
      <c r="B962" s="139"/>
      <c r="C962" s="139"/>
      <c r="F962" s="136"/>
    </row>
    <row r="963">
      <c r="B963" s="139"/>
      <c r="C963" s="139"/>
      <c r="F963" s="136"/>
    </row>
    <row r="964">
      <c r="B964" s="139"/>
      <c r="C964" s="139"/>
      <c r="F964" s="136"/>
    </row>
    <row r="965">
      <c r="B965" s="139"/>
      <c r="C965" s="139"/>
      <c r="F965" s="136"/>
    </row>
    <row r="966">
      <c r="B966" s="139"/>
      <c r="C966" s="139"/>
      <c r="F966" s="136"/>
    </row>
    <row r="967">
      <c r="B967" s="139"/>
      <c r="C967" s="139"/>
      <c r="F967" s="136"/>
    </row>
    <row r="968">
      <c r="B968" s="139"/>
      <c r="C968" s="139"/>
      <c r="F968" s="136"/>
    </row>
    <row r="969">
      <c r="B969" s="139"/>
      <c r="C969" s="139"/>
      <c r="F969" s="136"/>
    </row>
    <row r="970">
      <c r="B970" s="139"/>
      <c r="C970" s="139"/>
      <c r="F970" s="136"/>
    </row>
    <row r="971">
      <c r="B971" s="139"/>
      <c r="C971" s="139"/>
      <c r="F971" s="136"/>
    </row>
    <row r="972">
      <c r="B972" s="139"/>
      <c r="C972" s="139"/>
      <c r="F972" s="136"/>
    </row>
    <row r="973">
      <c r="B973" s="139"/>
      <c r="C973" s="139"/>
      <c r="F973" s="136"/>
    </row>
    <row r="974">
      <c r="B974" s="139"/>
      <c r="C974" s="139"/>
      <c r="F974" s="136"/>
    </row>
    <row r="975">
      <c r="B975" s="139"/>
      <c r="C975" s="139"/>
      <c r="F975" s="136"/>
    </row>
    <row r="976">
      <c r="B976" s="139"/>
      <c r="C976" s="139"/>
      <c r="F976" s="136"/>
    </row>
    <row r="977">
      <c r="B977" s="139"/>
      <c r="C977" s="139"/>
      <c r="F977" s="136"/>
    </row>
    <row r="978">
      <c r="B978" s="139"/>
      <c r="C978" s="139"/>
      <c r="F978" s="136"/>
    </row>
    <row r="979">
      <c r="B979" s="139"/>
      <c r="C979" s="139"/>
      <c r="F979" s="136"/>
    </row>
    <row r="980">
      <c r="B980" s="139"/>
      <c r="C980" s="139"/>
      <c r="F980" s="136"/>
    </row>
    <row r="981">
      <c r="B981" s="139"/>
      <c r="C981" s="139"/>
      <c r="F981" s="136"/>
    </row>
    <row r="982">
      <c r="B982" s="139"/>
      <c r="C982" s="139"/>
      <c r="F982" s="136"/>
    </row>
    <row r="983">
      <c r="B983" s="139"/>
      <c r="C983" s="139"/>
      <c r="F983" s="136"/>
    </row>
    <row r="984">
      <c r="B984" s="139"/>
      <c r="C984" s="139"/>
      <c r="F984" s="136"/>
    </row>
    <row r="985">
      <c r="B985" s="139"/>
      <c r="C985" s="139"/>
      <c r="F985" s="136"/>
    </row>
    <row r="986">
      <c r="B986" s="139"/>
      <c r="C986" s="139"/>
      <c r="F986" s="136"/>
    </row>
    <row r="987">
      <c r="B987" s="139"/>
      <c r="C987" s="139"/>
      <c r="F987" s="136"/>
    </row>
    <row r="988">
      <c r="B988" s="139"/>
      <c r="C988" s="139"/>
      <c r="F988" s="136"/>
    </row>
    <row r="989">
      <c r="B989" s="139"/>
      <c r="C989" s="139"/>
      <c r="F989" s="136"/>
    </row>
    <row r="990">
      <c r="B990" s="139"/>
      <c r="C990" s="139"/>
      <c r="F990" s="136"/>
    </row>
    <row r="991">
      <c r="B991" s="139"/>
      <c r="C991" s="139"/>
      <c r="F991" s="136"/>
    </row>
    <row r="992">
      <c r="B992" s="139"/>
      <c r="C992" s="139"/>
      <c r="F992" s="136"/>
    </row>
    <row r="993">
      <c r="B993" s="139"/>
      <c r="C993" s="139"/>
      <c r="F993" s="136"/>
    </row>
    <row r="994">
      <c r="B994" s="139"/>
      <c r="C994" s="139"/>
      <c r="F994" s="136"/>
    </row>
    <row r="995">
      <c r="B995" s="139"/>
      <c r="C995" s="139"/>
      <c r="F995" s="136"/>
    </row>
    <row r="996">
      <c r="B996" s="139"/>
      <c r="C996" s="139"/>
      <c r="F996" s="136"/>
    </row>
    <row r="997">
      <c r="B997" s="139"/>
      <c r="C997" s="139"/>
      <c r="F997" s="136"/>
    </row>
    <row r="998">
      <c r="B998" s="139"/>
      <c r="C998" s="139"/>
      <c r="F998" s="136"/>
    </row>
    <row r="999">
      <c r="B999" s="139"/>
      <c r="C999" s="139"/>
      <c r="F999" s="136"/>
    </row>
    <row r="1000">
      <c r="B1000" s="139"/>
      <c r="C1000" s="139"/>
      <c r="F1000" s="136"/>
    </row>
    <row r="1001">
      <c r="B1001" s="139"/>
      <c r="C1001" s="139"/>
      <c r="F1001" s="136"/>
    </row>
  </sheetData>
  <conditionalFormatting sqref="B20:C22">
    <cfRule type="containsText" dxfId="3" priority="1" operator="containsText" text="We">
      <formula>NOT(ISERROR(SEARCH(("We"),(B20))))</formula>
    </cfRule>
  </conditionalFormatting>
  <hyperlinks>
    <hyperlink r:id="rId1" location="gid=0"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2" width="5.25"/>
    <col customWidth="1" min="3" max="3" width="9.38"/>
    <col customWidth="1" min="4" max="4" width="8.75"/>
    <col customWidth="1" min="5" max="5" width="25.63"/>
    <col customWidth="1" min="6" max="6" width="11.5"/>
    <col customWidth="1" min="7" max="7" width="61.13"/>
    <col customWidth="1" min="8" max="8" width="62.25"/>
    <col customWidth="1" min="9" max="9" width="70.88"/>
    <col customWidth="1" min="10" max="10" width="14.5"/>
    <col customWidth="1" min="11" max="11" width="135.0"/>
    <col customWidth="1" min="12" max="24" width="15.13"/>
  </cols>
  <sheetData>
    <row r="1">
      <c r="A1" s="140" t="s">
        <v>1134</v>
      </c>
      <c r="B1" s="140" t="s">
        <v>1135</v>
      </c>
      <c r="C1" s="141" t="s">
        <v>1136</v>
      </c>
      <c r="D1" s="142" t="s">
        <v>1137</v>
      </c>
      <c r="E1" s="143" t="s">
        <v>1138</v>
      </c>
      <c r="F1" s="144" t="s">
        <v>1139</v>
      </c>
      <c r="G1" s="144" t="s">
        <v>1140</v>
      </c>
      <c r="H1" s="144" t="s">
        <v>1141</v>
      </c>
      <c r="I1" s="144" t="s">
        <v>1142</v>
      </c>
      <c r="J1" s="145" t="s">
        <v>1143</v>
      </c>
      <c r="K1" s="146" t="s">
        <v>1144</v>
      </c>
      <c r="L1" s="147"/>
      <c r="M1" s="148"/>
      <c r="N1" s="148"/>
      <c r="O1" s="148"/>
      <c r="P1" s="148"/>
      <c r="Q1" s="148"/>
      <c r="R1" s="148"/>
      <c r="S1" s="148"/>
      <c r="T1" s="148"/>
      <c r="U1" s="148"/>
      <c r="V1" s="148"/>
      <c r="W1" s="148"/>
      <c r="X1" s="148"/>
    </row>
    <row r="2">
      <c r="A2" s="149">
        <v>1.0</v>
      </c>
      <c r="B2" s="150">
        <f>COUNTIF('Student List'!B2:B198, 1)</f>
        <v>8</v>
      </c>
      <c r="C2" s="151" t="s">
        <v>1145</v>
      </c>
      <c r="D2" s="152" t="s">
        <v>1146</v>
      </c>
      <c r="E2" s="153" t="s">
        <v>1147</v>
      </c>
      <c r="F2" s="154" t="s">
        <v>25</v>
      </c>
      <c r="G2" s="155" t="s">
        <v>1148</v>
      </c>
      <c r="H2" s="154" t="s">
        <v>1149</v>
      </c>
      <c r="I2" s="154"/>
      <c r="J2" s="156" t="s">
        <v>1150</v>
      </c>
      <c r="K2" s="157" t="s">
        <v>1151</v>
      </c>
    </row>
    <row r="3">
      <c r="A3" s="149">
        <v>2.0</v>
      </c>
      <c r="B3" s="150">
        <f>COUNTIF('Student List'!B2:B198, 2)</f>
        <v>8</v>
      </c>
      <c r="C3" s="151" t="s">
        <v>1152</v>
      </c>
      <c r="D3" s="158" t="s">
        <v>1153</v>
      </c>
      <c r="E3" s="159" t="s">
        <v>1154</v>
      </c>
      <c r="F3" s="154" t="s">
        <v>1155</v>
      </c>
      <c r="G3" s="154" t="s">
        <v>1156</v>
      </c>
      <c r="H3" s="154" t="s">
        <v>1157</v>
      </c>
      <c r="I3" s="154"/>
      <c r="J3" s="156" t="s">
        <v>1158</v>
      </c>
      <c r="K3" s="160" t="s">
        <v>1159</v>
      </c>
    </row>
    <row r="4">
      <c r="A4" s="149">
        <v>3.0</v>
      </c>
      <c r="B4" s="150">
        <f>COUNTIF('Student List'!B2:B198, 3)</f>
        <v>8</v>
      </c>
      <c r="C4" s="151" t="s">
        <v>1160</v>
      </c>
      <c r="D4" s="158" t="s">
        <v>1161</v>
      </c>
      <c r="E4" s="161" t="s">
        <v>1162</v>
      </c>
      <c r="F4" s="58" t="s">
        <v>25</v>
      </c>
      <c r="G4" s="155" t="s">
        <v>1163</v>
      </c>
      <c r="H4" s="155"/>
      <c r="I4" s="154" t="s">
        <v>1164</v>
      </c>
      <c r="J4" s="156" t="s">
        <v>1165</v>
      </c>
      <c r="K4" s="162" t="s">
        <v>1166</v>
      </c>
    </row>
    <row r="5">
      <c r="A5" s="149">
        <v>4.0</v>
      </c>
      <c r="B5" s="150">
        <f>COUNTIF('Student List'!B2:B198, 4)</f>
        <v>9</v>
      </c>
      <c r="C5" s="151" t="s">
        <v>1167</v>
      </c>
      <c r="D5" s="158" t="s">
        <v>1168</v>
      </c>
      <c r="E5" s="153" t="s">
        <v>1169</v>
      </c>
      <c r="F5" s="154" t="s">
        <v>44</v>
      </c>
      <c r="G5" s="154" t="s">
        <v>1170</v>
      </c>
      <c r="H5" s="154"/>
      <c r="I5" s="154" t="s">
        <v>1171</v>
      </c>
      <c r="J5" s="156" t="s">
        <v>1172</v>
      </c>
      <c r="K5" s="157" t="s">
        <v>1173</v>
      </c>
    </row>
    <row r="6">
      <c r="A6" s="149">
        <v>5.0</v>
      </c>
      <c r="B6" s="150">
        <f>COUNTIF('Student List'!B2:B198, 5)</f>
        <v>9</v>
      </c>
      <c r="C6" s="151" t="s">
        <v>1174</v>
      </c>
      <c r="D6" s="158" t="s">
        <v>1175</v>
      </c>
      <c r="E6" s="159" t="s">
        <v>1176</v>
      </c>
      <c r="F6" s="154" t="s">
        <v>1177</v>
      </c>
      <c r="G6" s="154" t="s">
        <v>1178</v>
      </c>
      <c r="H6" s="154" t="s">
        <v>1179</v>
      </c>
      <c r="I6" s="154" t="s">
        <v>1180</v>
      </c>
      <c r="J6" s="156" t="s">
        <v>1181</v>
      </c>
      <c r="K6" s="163" t="s">
        <v>1182</v>
      </c>
    </row>
    <row r="7">
      <c r="A7" s="149">
        <v>6.0</v>
      </c>
      <c r="B7" s="150">
        <f>COUNTIF('Student List'!B2:B198, 6)</f>
        <v>8</v>
      </c>
      <c r="C7" s="151" t="s">
        <v>1183</v>
      </c>
      <c r="D7" s="158" t="s">
        <v>27</v>
      </c>
      <c r="E7" s="153" t="s">
        <v>1184</v>
      </c>
      <c r="F7" s="154" t="s">
        <v>44</v>
      </c>
      <c r="G7" s="154"/>
      <c r="H7" s="154" t="s">
        <v>1185</v>
      </c>
      <c r="I7" s="154"/>
      <c r="J7" s="156" t="s">
        <v>1186</v>
      </c>
      <c r="K7" s="164" t="s">
        <v>1187</v>
      </c>
    </row>
    <row r="8">
      <c r="A8" s="149">
        <v>7.0</v>
      </c>
      <c r="B8" s="150">
        <f>COUNTIF('Student List'!B2:B198, 7)</f>
        <v>8</v>
      </c>
      <c r="C8" s="151" t="s">
        <v>1188</v>
      </c>
      <c r="D8" s="158" t="s">
        <v>1189</v>
      </c>
      <c r="E8" s="153" t="s">
        <v>1190</v>
      </c>
      <c r="F8" s="154" t="s">
        <v>44</v>
      </c>
      <c r="G8" s="154" t="s">
        <v>1191</v>
      </c>
      <c r="H8" s="154" t="s">
        <v>1192</v>
      </c>
      <c r="I8" s="154" t="s">
        <v>1193</v>
      </c>
      <c r="J8" s="156" t="s">
        <v>1194</v>
      </c>
      <c r="K8" s="165" t="s">
        <v>1195</v>
      </c>
    </row>
    <row r="9">
      <c r="A9" s="149">
        <v>8.0</v>
      </c>
      <c r="B9" s="150">
        <f>COUNTIF('Student List'!B2:B198, 8)</f>
        <v>8</v>
      </c>
      <c r="C9" s="151"/>
      <c r="D9" s="158" t="s">
        <v>1196</v>
      </c>
      <c r="E9" s="159" t="s">
        <v>1197</v>
      </c>
      <c r="F9" s="154" t="s">
        <v>44</v>
      </c>
      <c r="G9" s="155" t="s">
        <v>1198</v>
      </c>
      <c r="H9" s="155" t="s">
        <v>1199</v>
      </c>
      <c r="I9" s="166" t="s">
        <v>1200</v>
      </c>
      <c r="J9" s="156" t="s">
        <v>1201</v>
      </c>
      <c r="K9" s="167" t="s">
        <v>1202</v>
      </c>
      <c r="L9" s="168"/>
      <c r="M9" s="168"/>
      <c r="N9" s="168"/>
      <c r="O9" s="168"/>
      <c r="P9" s="168"/>
      <c r="Q9" s="168"/>
      <c r="R9" s="168"/>
      <c r="S9" s="168"/>
      <c r="T9" s="168"/>
      <c r="U9" s="168"/>
      <c r="V9" s="168"/>
      <c r="W9" s="168"/>
      <c r="X9" s="168"/>
    </row>
    <row r="10">
      <c r="A10" s="149">
        <v>9.0</v>
      </c>
      <c r="B10" s="150">
        <f>COUNTIF('Student List'!B2:B198, 9)</f>
        <v>9</v>
      </c>
      <c r="C10" s="151" t="s">
        <v>1203</v>
      </c>
      <c r="D10" s="158" t="s">
        <v>1204</v>
      </c>
      <c r="E10" s="169" t="s">
        <v>1205</v>
      </c>
      <c r="F10" s="154" t="s">
        <v>44</v>
      </c>
      <c r="G10" s="154" t="s">
        <v>1206</v>
      </c>
      <c r="H10" s="154" t="s">
        <v>1207</v>
      </c>
      <c r="I10" s="154" t="s">
        <v>1208</v>
      </c>
      <c r="J10" s="156" t="s">
        <v>1209</v>
      </c>
      <c r="K10" s="157" t="s">
        <v>1210</v>
      </c>
    </row>
    <row r="11">
      <c r="A11" s="149">
        <v>10.0</v>
      </c>
      <c r="B11" s="150">
        <f>COUNTIF('Student List'!B2:B197, 10)</f>
        <v>9</v>
      </c>
      <c r="C11" s="151" t="s">
        <v>1211</v>
      </c>
      <c r="D11" s="158" t="s">
        <v>1212</v>
      </c>
      <c r="E11" s="159" t="s">
        <v>1213</v>
      </c>
      <c r="F11" s="154" t="s">
        <v>25</v>
      </c>
      <c r="G11" s="155"/>
      <c r="H11" s="154" t="s">
        <v>1199</v>
      </c>
      <c r="I11" s="154" t="s">
        <v>1214</v>
      </c>
      <c r="J11" s="156" t="s">
        <v>1215</v>
      </c>
      <c r="K11" s="170" t="s">
        <v>1216</v>
      </c>
      <c r="L11" s="171"/>
      <c r="M11" s="171"/>
      <c r="N11" s="171"/>
      <c r="O11" s="171"/>
      <c r="P11" s="171"/>
      <c r="Q11" s="171"/>
      <c r="R11" s="171"/>
      <c r="S11" s="171"/>
      <c r="T11" s="171"/>
      <c r="U11" s="171"/>
      <c r="V11" s="171"/>
      <c r="W11" s="171"/>
      <c r="X11" s="171"/>
    </row>
    <row r="12">
      <c r="A12" s="172">
        <v>11.0</v>
      </c>
      <c r="B12" s="150">
        <f>COUNTIF('Student List'!B2:B198, 11)</f>
        <v>9</v>
      </c>
      <c r="C12" s="151" t="s">
        <v>1217</v>
      </c>
      <c r="D12" s="158" t="s">
        <v>1218</v>
      </c>
      <c r="E12" s="173" t="s">
        <v>1219</v>
      </c>
      <c r="F12" s="174"/>
      <c r="G12" s="175"/>
      <c r="H12" s="175"/>
      <c r="I12" s="175"/>
      <c r="J12" s="176" t="s">
        <v>1220</v>
      </c>
      <c r="K12" s="177" t="s">
        <v>1221</v>
      </c>
    </row>
    <row r="13">
      <c r="A13" s="149">
        <v>12.0</v>
      </c>
      <c r="B13" s="150">
        <f>COUNTIF('Student List'!B2:B197, 12)</f>
        <v>9</v>
      </c>
      <c r="C13" s="151" t="s">
        <v>1222</v>
      </c>
      <c r="D13" s="158" t="s">
        <v>1223</v>
      </c>
      <c r="E13" s="178" t="s">
        <v>1224</v>
      </c>
      <c r="F13" s="154" t="s">
        <v>44</v>
      </c>
      <c r="G13" s="154" t="s">
        <v>1225</v>
      </c>
      <c r="H13" s="154" t="s">
        <v>1199</v>
      </c>
      <c r="I13" s="154"/>
      <c r="J13" s="156" t="s">
        <v>1226</v>
      </c>
      <c r="K13" s="179" t="s">
        <v>1227</v>
      </c>
    </row>
    <row r="14">
      <c r="A14" s="149">
        <v>13.0</v>
      </c>
      <c r="B14" s="150">
        <f>COUNTIF('Student List'!B2:B199, 13)</f>
        <v>8</v>
      </c>
      <c r="C14" s="151" t="s">
        <v>1228</v>
      </c>
      <c r="D14" s="158" t="s">
        <v>1229</v>
      </c>
      <c r="E14" s="178" t="s">
        <v>1230</v>
      </c>
      <c r="F14" s="154" t="s">
        <v>44</v>
      </c>
      <c r="G14" s="180"/>
      <c r="H14" s="180"/>
      <c r="I14" s="180"/>
      <c r="J14" s="156" t="s">
        <v>1231</v>
      </c>
      <c r="K14" s="181" t="s">
        <v>1232</v>
      </c>
    </row>
    <row r="15">
      <c r="A15" s="149">
        <v>14.0</v>
      </c>
      <c r="B15" s="150">
        <f>COUNTIF('Student List'!B2:B198, 14)</f>
        <v>9</v>
      </c>
      <c r="C15" s="151" t="s">
        <v>1233</v>
      </c>
      <c r="D15" s="158" t="s">
        <v>18</v>
      </c>
      <c r="E15" s="182" t="s">
        <v>18</v>
      </c>
      <c r="F15" s="154" t="s">
        <v>25</v>
      </c>
      <c r="G15" s="154"/>
      <c r="H15" s="154" t="s">
        <v>1234</v>
      </c>
      <c r="I15" s="154" t="s">
        <v>581</v>
      </c>
      <c r="J15" s="156" t="s">
        <v>1235</v>
      </c>
      <c r="K15" s="183" t="s">
        <v>1236</v>
      </c>
    </row>
    <row r="16">
      <c r="A16" s="149">
        <v>15.0</v>
      </c>
      <c r="B16" s="150">
        <f>COUNTIF('Student List'!B2:B199, 15)</f>
        <v>8</v>
      </c>
      <c r="C16" s="151" t="s">
        <v>1237</v>
      </c>
      <c r="D16" s="158" t="s">
        <v>1238</v>
      </c>
      <c r="E16" s="178" t="s">
        <v>1239</v>
      </c>
      <c r="F16" s="154" t="s">
        <v>25</v>
      </c>
      <c r="G16" s="154"/>
      <c r="H16" s="154" t="s">
        <v>1240</v>
      </c>
      <c r="I16" s="154" t="s">
        <v>1241</v>
      </c>
      <c r="J16" s="156" t="s">
        <v>1242</v>
      </c>
      <c r="K16" s="184" t="s">
        <v>1243</v>
      </c>
    </row>
    <row r="17">
      <c r="A17" s="149">
        <v>16.0</v>
      </c>
      <c r="B17" s="150">
        <f>COUNTIF('Student List'!B2:B198, 16)</f>
        <v>8</v>
      </c>
      <c r="C17" s="151" t="s">
        <v>1244</v>
      </c>
      <c r="D17" s="158" t="s">
        <v>1245</v>
      </c>
      <c r="E17" s="178" t="s">
        <v>1246</v>
      </c>
      <c r="F17" s="154" t="s">
        <v>1155</v>
      </c>
      <c r="G17" s="154" t="s">
        <v>1247</v>
      </c>
      <c r="H17" s="154" t="s">
        <v>1248</v>
      </c>
      <c r="I17" s="154" t="s">
        <v>1245</v>
      </c>
      <c r="J17" s="156" t="s">
        <v>1249</v>
      </c>
      <c r="K17" s="181" t="s">
        <v>1250</v>
      </c>
    </row>
    <row r="18">
      <c r="A18" s="172">
        <v>17.0</v>
      </c>
      <c r="B18" s="150">
        <f>COUNTIF('Student List'!B2:B199, 17)</f>
        <v>8</v>
      </c>
      <c r="C18" s="185" t="s">
        <v>1251</v>
      </c>
      <c r="D18" s="158" t="s">
        <v>1252</v>
      </c>
      <c r="E18" s="186" t="s">
        <v>1252</v>
      </c>
      <c r="F18" s="187" t="s">
        <v>25</v>
      </c>
      <c r="G18" s="188" t="s">
        <v>1253</v>
      </c>
      <c r="H18" s="188" t="s">
        <v>1254</v>
      </c>
      <c r="I18" s="188" t="s">
        <v>1255</v>
      </c>
      <c r="J18" s="173" t="s">
        <v>1256</v>
      </c>
      <c r="K18" s="189" t="s">
        <v>1257</v>
      </c>
    </row>
    <row r="19">
      <c r="A19" s="172">
        <v>18.0</v>
      </c>
      <c r="B19" s="150">
        <f>COUNTIF('Student List'!B2:B199, 18)</f>
        <v>8</v>
      </c>
      <c r="C19" s="151" t="s">
        <v>1258</v>
      </c>
      <c r="D19" s="158" t="s">
        <v>1259</v>
      </c>
      <c r="E19" s="190" t="s">
        <v>1260</v>
      </c>
      <c r="F19" s="187" t="s">
        <v>109</v>
      </c>
      <c r="G19" s="188" t="s">
        <v>1261</v>
      </c>
      <c r="H19" s="188" t="s">
        <v>1262</v>
      </c>
      <c r="I19" s="175"/>
      <c r="J19" s="176" t="s">
        <v>1263</v>
      </c>
      <c r="K19" s="177" t="s">
        <v>1264</v>
      </c>
    </row>
    <row r="20">
      <c r="A20" s="191" t="s">
        <v>1265</v>
      </c>
      <c r="B20" s="192">
        <f>SUM(B2:B19)</f>
        <v>151</v>
      </c>
      <c r="C20" s="193"/>
      <c r="D20" s="194"/>
      <c r="F20" s="195"/>
      <c r="J20" s="196"/>
    </row>
    <row r="21">
      <c r="A21" s="197"/>
      <c r="B21" s="197"/>
      <c r="C21" s="193"/>
      <c r="D21" s="194"/>
      <c r="F21" s="195"/>
      <c r="J21" s="196"/>
    </row>
    <row r="22">
      <c r="A22" s="197"/>
      <c r="B22" s="197"/>
      <c r="C22" s="193"/>
      <c r="D22" s="194"/>
      <c r="F22" s="195"/>
      <c r="J22" s="196"/>
    </row>
    <row r="23">
      <c r="A23" s="197"/>
      <c r="B23" s="197"/>
      <c r="C23" s="193"/>
      <c r="D23" s="194"/>
      <c r="F23" s="195"/>
      <c r="J23" s="196"/>
      <c r="K23" s="198"/>
    </row>
    <row r="24">
      <c r="A24" s="197"/>
      <c r="B24" s="197"/>
      <c r="C24" s="193"/>
      <c r="D24" s="194"/>
      <c r="F24" s="195"/>
      <c r="J24" s="196"/>
    </row>
    <row r="25">
      <c r="A25" s="197"/>
      <c r="B25" s="197"/>
      <c r="C25" s="193"/>
      <c r="D25" s="194"/>
      <c r="F25" s="195"/>
      <c r="J25" s="196"/>
    </row>
    <row r="26">
      <c r="A26" s="197"/>
      <c r="B26" s="197"/>
      <c r="C26" s="193"/>
      <c r="D26" s="194"/>
      <c r="F26" s="195"/>
      <c r="J26" s="196"/>
    </row>
    <row r="27">
      <c r="A27" s="197"/>
      <c r="B27" s="197"/>
      <c r="C27" s="193"/>
      <c r="D27" s="194"/>
      <c r="F27" s="195"/>
      <c r="J27" s="196"/>
    </row>
    <row r="28">
      <c r="A28" s="197"/>
      <c r="B28" s="197"/>
      <c r="C28" s="193"/>
      <c r="D28" s="194"/>
      <c r="F28" s="195"/>
      <c r="J28" s="196"/>
    </row>
    <row r="29">
      <c r="A29" s="197"/>
      <c r="B29" s="197"/>
      <c r="C29" s="193"/>
      <c r="D29" s="194"/>
      <c r="F29" s="195"/>
      <c r="J29" s="196"/>
    </row>
    <row r="30">
      <c r="A30" s="197"/>
      <c r="B30" s="197"/>
      <c r="C30" s="193"/>
      <c r="D30" s="194"/>
      <c r="F30" s="195"/>
      <c r="J30" s="196"/>
    </row>
    <row r="31">
      <c r="A31" s="197"/>
      <c r="B31" s="197"/>
      <c r="C31" s="193"/>
      <c r="D31" s="194"/>
      <c r="F31" s="195"/>
      <c r="J31" s="196"/>
    </row>
    <row r="32">
      <c r="A32" s="197"/>
      <c r="B32" s="197"/>
      <c r="C32" s="193"/>
      <c r="D32" s="194"/>
      <c r="F32" s="195"/>
      <c r="J32" s="196"/>
    </row>
    <row r="33">
      <c r="A33" s="197"/>
      <c r="B33" s="197"/>
      <c r="C33" s="193"/>
      <c r="D33" s="194"/>
      <c r="F33" s="195"/>
      <c r="J33" s="196"/>
    </row>
    <row r="34">
      <c r="A34" s="197"/>
      <c r="B34" s="197"/>
      <c r="C34" s="193"/>
      <c r="D34" s="194"/>
      <c r="F34" s="195"/>
      <c r="J34" s="196"/>
    </row>
    <row r="35">
      <c r="A35" s="197"/>
      <c r="B35" s="197"/>
      <c r="C35" s="193"/>
      <c r="D35" s="194"/>
      <c r="F35" s="195"/>
      <c r="J35" s="196"/>
    </row>
    <row r="36">
      <c r="A36" s="197"/>
      <c r="B36" s="197"/>
      <c r="C36" s="193"/>
      <c r="D36" s="194"/>
      <c r="F36" s="195"/>
      <c r="J36" s="196"/>
    </row>
    <row r="37">
      <c r="A37" s="197"/>
      <c r="B37" s="197"/>
      <c r="C37" s="193"/>
      <c r="D37" s="194"/>
      <c r="F37" s="195"/>
      <c r="J37" s="196"/>
    </row>
    <row r="38">
      <c r="A38" s="197"/>
      <c r="B38" s="197"/>
      <c r="C38" s="193"/>
      <c r="D38" s="194"/>
      <c r="F38" s="195"/>
      <c r="J38" s="196"/>
    </row>
    <row r="39">
      <c r="A39" s="197"/>
      <c r="B39" s="197"/>
      <c r="C39" s="193"/>
      <c r="D39" s="194"/>
      <c r="F39" s="195"/>
      <c r="J39" s="196"/>
    </row>
    <row r="40">
      <c r="A40" s="197"/>
      <c r="B40" s="197"/>
      <c r="C40" s="193"/>
      <c r="D40" s="194"/>
      <c r="F40" s="195"/>
      <c r="J40" s="196"/>
    </row>
    <row r="41">
      <c r="A41" s="197"/>
      <c r="B41" s="197"/>
      <c r="C41" s="193"/>
      <c r="D41" s="194"/>
      <c r="F41" s="195"/>
      <c r="J41" s="196"/>
    </row>
    <row r="42">
      <c r="A42" s="197"/>
      <c r="B42" s="197"/>
      <c r="C42" s="193"/>
      <c r="D42" s="194"/>
      <c r="F42" s="195"/>
      <c r="J42" s="196"/>
    </row>
    <row r="43">
      <c r="A43" s="197"/>
      <c r="B43" s="197"/>
      <c r="C43" s="193"/>
      <c r="D43" s="194"/>
      <c r="F43" s="195"/>
      <c r="J43" s="196"/>
    </row>
    <row r="44">
      <c r="A44" s="197"/>
      <c r="B44" s="197"/>
      <c r="C44" s="193"/>
      <c r="D44" s="194"/>
      <c r="F44" s="195"/>
      <c r="J44" s="196"/>
    </row>
    <row r="45">
      <c r="A45" s="197"/>
      <c r="B45" s="197"/>
      <c r="C45" s="193"/>
      <c r="D45" s="194"/>
      <c r="F45" s="195"/>
      <c r="J45" s="196"/>
    </row>
    <row r="46">
      <c r="A46" s="197"/>
      <c r="B46" s="197"/>
      <c r="C46" s="193"/>
      <c r="D46" s="194"/>
      <c r="F46" s="195"/>
      <c r="J46" s="196"/>
    </row>
    <row r="47">
      <c r="A47" s="197"/>
      <c r="B47" s="197"/>
      <c r="C47" s="193"/>
      <c r="D47" s="194"/>
      <c r="F47" s="195"/>
      <c r="J47" s="196"/>
    </row>
    <row r="48">
      <c r="A48" s="197"/>
      <c r="B48" s="197"/>
      <c r="C48" s="193"/>
      <c r="D48" s="194"/>
      <c r="F48" s="195"/>
      <c r="J48" s="196"/>
    </row>
    <row r="49">
      <c r="A49" s="197"/>
      <c r="B49" s="197"/>
      <c r="C49" s="193"/>
      <c r="D49" s="194"/>
      <c r="F49" s="195"/>
      <c r="J49" s="196"/>
    </row>
    <row r="50">
      <c r="A50" s="197"/>
      <c r="B50" s="197"/>
      <c r="C50" s="193"/>
      <c r="D50" s="194"/>
      <c r="F50" s="195"/>
      <c r="J50" s="196"/>
    </row>
    <row r="51">
      <c r="A51" s="197"/>
      <c r="B51" s="197"/>
      <c r="C51" s="193"/>
      <c r="D51" s="194"/>
      <c r="F51" s="195"/>
      <c r="J51" s="196"/>
    </row>
    <row r="52">
      <c r="A52" s="197"/>
      <c r="B52" s="197"/>
      <c r="C52" s="193"/>
      <c r="D52" s="194"/>
      <c r="F52" s="195"/>
      <c r="J52" s="196"/>
    </row>
    <row r="53">
      <c r="A53" s="197"/>
      <c r="B53" s="197"/>
      <c r="C53" s="193"/>
      <c r="D53" s="194"/>
      <c r="F53" s="195"/>
      <c r="J53" s="196"/>
    </row>
    <row r="54">
      <c r="A54" s="197"/>
      <c r="B54" s="197"/>
      <c r="C54" s="193"/>
      <c r="D54" s="194"/>
      <c r="F54" s="195"/>
      <c r="J54" s="196"/>
    </row>
    <row r="55">
      <c r="A55" s="197"/>
      <c r="B55" s="197"/>
      <c r="C55" s="193"/>
      <c r="D55" s="194"/>
      <c r="F55" s="195"/>
      <c r="J55" s="196"/>
    </row>
    <row r="56">
      <c r="A56" s="197"/>
      <c r="B56" s="197"/>
      <c r="C56" s="193"/>
      <c r="D56" s="194"/>
      <c r="F56" s="195"/>
      <c r="J56" s="196"/>
    </row>
    <row r="57">
      <c r="A57" s="197"/>
      <c r="B57" s="197"/>
      <c r="C57" s="193"/>
      <c r="D57" s="194"/>
      <c r="F57" s="195"/>
      <c r="J57" s="196"/>
    </row>
    <row r="58">
      <c r="A58" s="197"/>
      <c r="B58" s="197"/>
      <c r="C58" s="193"/>
      <c r="D58" s="194"/>
      <c r="F58" s="195"/>
      <c r="J58" s="196"/>
    </row>
    <row r="59">
      <c r="A59" s="197"/>
      <c r="B59" s="197"/>
      <c r="C59" s="193"/>
      <c r="D59" s="194"/>
      <c r="F59" s="195"/>
      <c r="J59" s="196"/>
    </row>
    <row r="60">
      <c r="A60" s="197"/>
      <c r="B60" s="197"/>
      <c r="C60" s="193"/>
      <c r="D60" s="194"/>
      <c r="F60" s="195"/>
      <c r="J60" s="196"/>
    </row>
    <row r="61">
      <c r="A61" s="197"/>
      <c r="B61" s="197"/>
      <c r="C61" s="193"/>
      <c r="D61" s="194"/>
      <c r="F61" s="195"/>
      <c r="J61" s="196"/>
    </row>
    <row r="62">
      <c r="A62" s="197"/>
      <c r="B62" s="197"/>
      <c r="C62" s="193"/>
      <c r="D62" s="194"/>
      <c r="F62" s="195"/>
      <c r="J62" s="196"/>
    </row>
    <row r="63">
      <c r="A63" s="197"/>
      <c r="B63" s="197"/>
      <c r="C63" s="193"/>
      <c r="D63" s="194"/>
      <c r="F63" s="195"/>
      <c r="J63" s="196"/>
    </row>
    <row r="64">
      <c r="A64" s="197"/>
      <c r="B64" s="197"/>
      <c r="C64" s="193"/>
      <c r="D64" s="194"/>
      <c r="F64" s="195"/>
      <c r="J64" s="196"/>
    </row>
    <row r="65">
      <c r="A65" s="197"/>
      <c r="B65" s="197"/>
      <c r="C65" s="193"/>
      <c r="D65" s="194"/>
      <c r="F65" s="195"/>
      <c r="J65" s="196"/>
    </row>
    <row r="66">
      <c r="A66" s="197"/>
      <c r="B66" s="197"/>
      <c r="C66" s="193"/>
      <c r="D66" s="194"/>
      <c r="F66" s="195"/>
      <c r="J66" s="196"/>
    </row>
    <row r="67">
      <c r="A67" s="197"/>
      <c r="B67" s="197"/>
      <c r="C67" s="193"/>
      <c r="D67" s="194"/>
      <c r="F67" s="195"/>
      <c r="J67" s="196"/>
    </row>
    <row r="68">
      <c r="A68" s="197"/>
      <c r="B68" s="197"/>
      <c r="C68" s="193"/>
      <c r="D68" s="194"/>
      <c r="F68" s="195"/>
      <c r="J68" s="196"/>
    </row>
    <row r="69">
      <c r="A69" s="197"/>
      <c r="B69" s="197"/>
      <c r="C69" s="193"/>
      <c r="D69" s="194"/>
      <c r="F69" s="195"/>
      <c r="J69" s="196"/>
    </row>
    <row r="70">
      <c r="A70" s="197"/>
      <c r="B70" s="197"/>
      <c r="C70" s="193"/>
      <c r="D70" s="194"/>
      <c r="F70" s="195"/>
      <c r="J70" s="196"/>
    </row>
    <row r="71">
      <c r="A71" s="197"/>
      <c r="B71" s="197"/>
      <c r="C71" s="193"/>
      <c r="D71" s="194"/>
      <c r="F71" s="195"/>
      <c r="J71" s="196"/>
    </row>
    <row r="72">
      <c r="A72" s="197"/>
      <c r="B72" s="197"/>
      <c r="C72" s="193"/>
      <c r="D72" s="194"/>
      <c r="F72" s="195"/>
      <c r="J72" s="196"/>
    </row>
    <row r="73">
      <c r="A73" s="197"/>
      <c r="B73" s="197"/>
      <c r="C73" s="193"/>
      <c r="D73" s="194"/>
      <c r="F73" s="195"/>
      <c r="J73" s="196"/>
    </row>
    <row r="74">
      <c r="A74" s="197"/>
      <c r="B74" s="197"/>
      <c r="C74" s="193"/>
      <c r="D74" s="194"/>
      <c r="F74" s="195"/>
      <c r="J74" s="196"/>
    </row>
    <row r="75">
      <c r="A75" s="197"/>
      <c r="B75" s="197"/>
      <c r="C75" s="193"/>
      <c r="D75" s="194"/>
      <c r="F75" s="195"/>
      <c r="J75" s="196"/>
    </row>
    <row r="76">
      <c r="A76" s="197"/>
      <c r="B76" s="197"/>
      <c r="C76" s="193"/>
      <c r="D76" s="194"/>
      <c r="F76" s="195"/>
      <c r="J76" s="196"/>
    </row>
    <row r="77">
      <c r="A77" s="197"/>
      <c r="B77" s="197"/>
      <c r="C77" s="193"/>
      <c r="D77" s="194"/>
      <c r="F77" s="195"/>
      <c r="J77" s="196"/>
    </row>
    <row r="78">
      <c r="A78" s="197"/>
      <c r="B78" s="197"/>
      <c r="C78" s="193"/>
      <c r="D78" s="194"/>
      <c r="F78" s="195"/>
      <c r="J78" s="196"/>
    </row>
    <row r="79">
      <c r="A79" s="197"/>
      <c r="B79" s="197"/>
      <c r="C79" s="193"/>
      <c r="D79" s="194"/>
      <c r="F79" s="195"/>
      <c r="J79" s="196"/>
    </row>
    <row r="80">
      <c r="A80" s="197"/>
      <c r="B80" s="197"/>
      <c r="C80" s="193"/>
      <c r="D80" s="194"/>
      <c r="F80" s="195"/>
      <c r="J80" s="196"/>
    </row>
    <row r="81">
      <c r="A81" s="197"/>
      <c r="B81" s="197"/>
      <c r="C81" s="193"/>
      <c r="D81" s="194"/>
      <c r="F81" s="195"/>
      <c r="J81" s="196"/>
    </row>
    <row r="82">
      <c r="A82" s="197"/>
      <c r="B82" s="197"/>
      <c r="C82" s="193"/>
      <c r="D82" s="194"/>
      <c r="F82" s="195"/>
      <c r="J82" s="196"/>
    </row>
    <row r="83">
      <c r="A83" s="197"/>
      <c r="B83" s="197"/>
      <c r="C83" s="193"/>
      <c r="D83" s="194"/>
      <c r="F83" s="195"/>
      <c r="J83" s="196"/>
    </row>
    <row r="84">
      <c r="A84" s="197"/>
      <c r="B84" s="197"/>
      <c r="C84" s="193"/>
      <c r="D84" s="194"/>
      <c r="F84" s="195"/>
      <c r="J84" s="196"/>
    </row>
    <row r="85">
      <c r="A85" s="197"/>
      <c r="B85" s="197"/>
      <c r="C85" s="193"/>
      <c r="D85" s="194"/>
      <c r="F85" s="195"/>
      <c r="J85" s="196"/>
    </row>
    <row r="86">
      <c r="A86" s="197"/>
      <c r="B86" s="197"/>
      <c r="C86" s="193"/>
      <c r="D86" s="194"/>
      <c r="F86" s="195"/>
      <c r="J86" s="196"/>
    </row>
    <row r="87">
      <c r="A87" s="197"/>
      <c r="B87" s="197"/>
      <c r="C87" s="193"/>
      <c r="D87" s="194"/>
      <c r="F87" s="195"/>
      <c r="J87" s="196"/>
    </row>
    <row r="88">
      <c r="A88" s="197"/>
      <c r="B88" s="197"/>
      <c r="C88" s="193"/>
      <c r="D88" s="194"/>
      <c r="F88" s="195"/>
      <c r="J88" s="196"/>
    </row>
    <row r="89">
      <c r="A89" s="197"/>
      <c r="B89" s="197"/>
      <c r="C89" s="193"/>
      <c r="D89" s="194"/>
      <c r="F89" s="195"/>
      <c r="J89" s="196"/>
    </row>
    <row r="90">
      <c r="A90" s="197"/>
      <c r="B90" s="197"/>
      <c r="C90" s="193"/>
      <c r="D90" s="194"/>
      <c r="F90" s="195"/>
      <c r="J90" s="196"/>
    </row>
    <row r="91">
      <c r="A91" s="197"/>
      <c r="B91" s="197"/>
      <c r="C91" s="193"/>
      <c r="D91" s="194"/>
      <c r="F91" s="195"/>
      <c r="J91" s="196"/>
    </row>
    <row r="92">
      <c r="A92" s="197"/>
      <c r="B92" s="197"/>
      <c r="C92" s="193"/>
      <c r="D92" s="194"/>
      <c r="F92" s="195"/>
      <c r="J92" s="196"/>
    </row>
    <row r="93">
      <c r="A93" s="197"/>
      <c r="B93" s="197"/>
      <c r="C93" s="193"/>
      <c r="D93" s="194"/>
      <c r="F93" s="195"/>
      <c r="J93" s="196"/>
    </row>
    <row r="94">
      <c r="A94" s="197"/>
      <c r="B94" s="197"/>
      <c r="C94" s="193"/>
      <c r="D94" s="194"/>
      <c r="F94" s="195"/>
      <c r="J94" s="196"/>
    </row>
    <row r="95">
      <c r="A95" s="197"/>
      <c r="B95" s="197"/>
      <c r="C95" s="193"/>
      <c r="D95" s="194"/>
      <c r="F95" s="195"/>
      <c r="J95" s="196"/>
    </row>
    <row r="96">
      <c r="A96" s="197"/>
      <c r="B96" s="197"/>
      <c r="C96" s="193"/>
      <c r="D96" s="194"/>
      <c r="F96" s="195"/>
      <c r="J96" s="196"/>
    </row>
    <row r="97">
      <c r="A97" s="197"/>
      <c r="B97" s="197"/>
      <c r="C97" s="193"/>
      <c r="D97" s="194"/>
      <c r="F97" s="195"/>
      <c r="J97" s="196"/>
    </row>
    <row r="98">
      <c r="A98" s="197"/>
      <c r="B98" s="197"/>
      <c r="C98" s="193"/>
      <c r="D98" s="194"/>
      <c r="F98" s="195"/>
      <c r="J98" s="196"/>
    </row>
    <row r="99">
      <c r="A99" s="197"/>
      <c r="B99" s="197"/>
      <c r="C99" s="193"/>
      <c r="D99" s="194"/>
      <c r="F99" s="195"/>
      <c r="J99" s="196"/>
    </row>
  </sheetData>
  <conditionalFormatting sqref="H26">
    <cfRule type="notContainsBlanks" dxfId="3" priority="1">
      <formula>LEN(TRIM(H26))&gt;0</formula>
    </cfRule>
  </conditionalFormatting>
  <hyperlinks>
    <hyperlink r:id="rId2" ref="K2"/>
    <hyperlink r:id="rId3" ref="K4"/>
    <hyperlink r:id="rId4" ref="K5"/>
    <hyperlink r:id="rId5" ref="K10"/>
    <hyperlink r:id="rId6" ref="K11"/>
    <hyperlink r:id="rId7" ref="K13"/>
    <hyperlink r:id="rId8" ref="K14"/>
    <hyperlink r:id="rId9" ref="K17"/>
    <hyperlink r:id="rId10" ref="K18"/>
  </hyperlinks>
  <drawing r:id="rId11"/>
  <legacy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5.25"/>
    <col customWidth="1" min="2" max="2" width="25.38"/>
    <col customWidth="1" min="3" max="3" width="16.0"/>
    <col customWidth="1" min="4" max="4" width="15.13"/>
    <col customWidth="1" min="5" max="5" width="4.75"/>
    <col customWidth="1" min="6" max="6" width="2.5"/>
    <col customWidth="1" min="7" max="7" width="92.88"/>
    <col customWidth="1" min="8" max="8" width="7.25"/>
    <col customWidth="1" min="9" max="9" width="80.38"/>
    <col customWidth="1" min="10" max="10" width="15.25"/>
    <col customWidth="1" min="11" max="11" width="5.25"/>
    <col customWidth="1" min="12" max="12" width="57.63"/>
    <col customWidth="1" min="13" max="13" width="107.0"/>
    <col customWidth="1" min="14" max="14" width="31.25"/>
  </cols>
  <sheetData>
    <row r="1">
      <c r="A1" s="199" t="s">
        <v>1266</v>
      </c>
      <c r="B1" s="200" t="s">
        <v>1267</v>
      </c>
      <c r="C1" s="201" t="s">
        <v>1268</v>
      </c>
      <c r="D1" s="201" t="s">
        <v>1269</v>
      </c>
      <c r="E1" s="202"/>
      <c r="F1" s="203"/>
      <c r="G1" s="204" t="s">
        <v>1270</v>
      </c>
      <c r="H1" s="205"/>
      <c r="I1" s="136"/>
      <c r="K1" s="206"/>
      <c r="L1" s="207"/>
      <c r="M1" s="207"/>
      <c r="N1" s="207"/>
    </row>
    <row r="2">
      <c r="A2" s="208">
        <v>0.0</v>
      </c>
      <c r="B2" s="209" t="s">
        <v>1271</v>
      </c>
      <c r="C2" s="210"/>
      <c r="D2" s="211"/>
      <c r="E2" s="212"/>
      <c r="F2" s="213"/>
      <c r="G2" s="214" t="s">
        <v>1272</v>
      </c>
      <c r="H2" s="205"/>
      <c r="I2" s="136"/>
    </row>
    <row r="3">
      <c r="A3" s="208">
        <v>1.0</v>
      </c>
      <c r="B3" s="209" t="s">
        <v>1273</v>
      </c>
      <c r="C3" s="210" t="s">
        <v>1274</v>
      </c>
      <c r="D3" s="211" t="s">
        <v>1275</v>
      </c>
      <c r="E3" s="215" t="s">
        <v>47</v>
      </c>
      <c r="F3" s="216"/>
      <c r="G3" s="214" t="s">
        <v>1276</v>
      </c>
      <c r="H3" s="217"/>
      <c r="I3" s="136"/>
      <c r="K3" s="218"/>
      <c r="L3" s="120"/>
      <c r="M3" s="219"/>
      <c r="N3" s="220"/>
    </row>
    <row r="4">
      <c r="A4" s="208">
        <v>2.0</v>
      </c>
      <c r="B4" s="209"/>
      <c r="C4" s="221" t="s">
        <v>1277</v>
      </c>
      <c r="D4" s="222" t="s">
        <v>1278</v>
      </c>
      <c r="E4" s="223" t="s">
        <v>1279</v>
      </c>
      <c r="F4" s="216"/>
      <c r="G4" s="214" t="s">
        <v>1280</v>
      </c>
      <c r="H4" s="205"/>
      <c r="I4" s="136"/>
      <c r="K4" s="218"/>
      <c r="L4" s="120"/>
      <c r="M4" s="219"/>
      <c r="N4" s="220"/>
    </row>
    <row r="5">
      <c r="A5" s="208">
        <v>3.0</v>
      </c>
      <c r="B5" s="224" t="s">
        <v>1281</v>
      </c>
      <c r="C5" s="221" t="s">
        <v>1282</v>
      </c>
      <c r="D5" s="222" t="s">
        <v>1283</v>
      </c>
      <c r="E5" s="215" t="s">
        <v>47</v>
      </c>
      <c r="F5" s="216"/>
      <c r="G5" s="225"/>
      <c r="H5" s="205"/>
      <c r="I5" s="136"/>
      <c r="K5" s="218"/>
      <c r="L5" s="120"/>
      <c r="M5" s="219"/>
      <c r="N5" s="220"/>
    </row>
    <row r="6">
      <c r="A6" s="208">
        <v>4.0</v>
      </c>
      <c r="B6" s="209" t="s">
        <v>1284</v>
      </c>
      <c r="C6" s="221" t="s">
        <v>1285</v>
      </c>
      <c r="D6" s="222" t="s">
        <v>1286</v>
      </c>
      <c r="E6" s="226" t="s">
        <v>47</v>
      </c>
      <c r="F6" s="216"/>
      <c r="G6" s="227" t="s">
        <v>1287</v>
      </c>
      <c r="H6" s="205"/>
      <c r="I6" s="136"/>
      <c r="K6" s="218"/>
      <c r="L6" s="120"/>
      <c r="M6" s="219"/>
      <c r="N6" s="220"/>
    </row>
    <row r="7">
      <c r="A7" s="208">
        <v>5.0</v>
      </c>
      <c r="B7" s="209" t="s">
        <v>1288</v>
      </c>
      <c r="C7" s="228" t="s">
        <v>1289</v>
      </c>
      <c r="D7" s="222" t="s">
        <v>1290</v>
      </c>
      <c r="E7" s="215" t="s">
        <v>47</v>
      </c>
      <c r="F7" s="216"/>
      <c r="G7" s="229"/>
      <c r="H7" s="205"/>
      <c r="I7" s="136"/>
      <c r="K7" s="218"/>
      <c r="L7" s="120"/>
      <c r="M7" s="219"/>
      <c r="N7" s="220"/>
    </row>
    <row r="8">
      <c r="A8" s="208">
        <v>6.0</v>
      </c>
      <c r="B8" s="209" t="s">
        <v>1291</v>
      </c>
      <c r="C8" s="221" t="s">
        <v>1292</v>
      </c>
      <c r="D8" s="222" t="s">
        <v>1293</v>
      </c>
      <c r="E8" s="215" t="s">
        <v>47</v>
      </c>
      <c r="F8" s="216"/>
      <c r="G8" s="230" t="s">
        <v>1294</v>
      </c>
      <c r="H8" s="205"/>
      <c r="I8" s="136"/>
      <c r="K8" s="218"/>
      <c r="L8" s="120"/>
      <c r="M8" s="219"/>
      <c r="N8" s="220"/>
    </row>
    <row r="9">
      <c r="A9" s="231">
        <v>7.0</v>
      </c>
      <c r="B9" s="209" t="s">
        <v>1295</v>
      </c>
      <c r="C9" s="221" t="s">
        <v>1296</v>
      </c>
      <c r="D9" s="222" t="s">
        <v>1297</v>
      </c>
      <c r="E9" s="215" t="s">
        <v>47</v>
      </c>
      <c r="F9" s="216"/>
      <c r="G9" s="232" t="s">
        <v>1298</v>
      </c>
      <c r="H9" s="205"/>
      <c r="I9" s="136"/>
      <c r="K9" s="218"/>
      <c r="L9" s="233"/>
      <c r="M9" s="219"/>
      <c r="N9" s="220"/>
    </row>
    <row r="10">
      <c r="A10" s="231">
        <v>8.0</v>
      </c>
      <c r="B10" s="234" t="s">
        <v>1299</v>
      </c>
      <c r="C10" s="221" t="s">
        <v>1300</v>
      </c>
      <c r="D10" s="222" t="s">
        <v>1301</v>
      </c>
      <c r="E10" s="215" t="s">
        <v>47</v>
      </c>
      <c r="F10" s="216"/>
      <c r="G10" s="235"/>
      <c r="H10" s="205"/>
      <c r="I10" s="136"/>
      <c r="K10" s="218"/>
      <c r="L10" s="120"/>
      <c r="M10" s="219"/>
      <c r="N10" s="220"/>
    </row>
    <row r="11">
      <c r="A11" s="231">
        <v>9.0</v>
      </c>
      <c r="B11" s="209" t="s">
        <v>1302</v>
      </c>
      <c r="C11" s="221" t="s">
        <v>1303</v>
      </c>
      <c r="D11" s="222" t="s">
        <v>1304</v>
      </c>
      <c r="E11" s="215" t="s">
        <v>47</v>
      </c>
      <c r="F11" s="216"/>
      <c r="G11" s="230" t="s">
        <v>1305</v>
      </c>
      <c r="H11" s="205"/>
      <c r="I11" s="136"/>
      <c r="K11" s="218"/>
      <c r="L11" s="120"/>
      <c r="M11" s="219"/>
      <c r="N11" s="220"/>
    </row>
    <row r="12">
      <c r="A12" s="231">
        <v>10.0</v>
      </c>
      <c r="B12" s="209" t="s">
        <v>1306</v>
      </c>
      <c r="C12" s="221" t="s">
        <v>1307</v>
      </c>
      <c r="D12" s="222" t="s">
        <v>1308</v>
      </c>
      <c r="E12" s="215" t="s">
        <v>47</v>
      </c>
      <c r="F12" s="216"/>
      <c r="G12" s="230"/>
      <c r="H12" s="205"/>
      <c r="I12" s="136"/>
      <c r="K12" s="218"/>
      <c r="L12" s="120"/>
      <c r="M12" s="219"/>
      <c r="N12" s="220"/>
    </row>
    <row r="13">
      <c r="A13" s="231">
        <v>11.0</v>
      </c>
      <c r="B13" s="236" t="s">
        <v>1309</v>
      </c>
      <c r="C13" s="221" t="s">
        <v>1310</v>
      </c>
      <c r="D13" s="222" t="s">
        <v>1311</v>
      </c>
      <c r="E13" s="215" t="s">
        <v>47</v>
      </c>
      <c r="F13" s="216"/>
      <c r="G13" s="230" t="s">
        <v>1312</v>
      </c>
      <c r="H13" s="205"/>
      <c r="I13" s="136"/>
      <c r="K13" s="218"/>
      <c r="L13" s="233"/>
      <c r="M13" s="219"/>
      <c r="N13" s="220"/>
    </row>
    <row r="14">
      <c r="A14" s="231">
        <v>12.0</v>
      </c>
      <c r="B14" s="236" t="s">
        <v>1313</v>
      </c>
      <c r="C14" s="221" t="s">
        <v>1314</v>
      </c>
      <c r="D14" s="222" t="s">
        <v>1315</v>
      </c>
      <c r="E14" s="215" t="s">
        <v>47</v>
      </c>
      <c r="F14" s="216"/>
      <c r="G14" s="237" t="s">
        <v>1316</v>
      </c>
      <c r="H14" s="205"/>
      <c r="I14" s="136"/>
      <c r="K14" s="218"/>
      <c r="L14" s="120"/>
      <c r="M14" s="219"/>
      <c r="N14" s="220"/>
    </row>
    <row r="15">
      <c r="A15" s="231">
        <v>13.0</v>
      </c>
      <c r="B15" s="236" t="s">
        <v>1317</v>
      </c>
      <c r="C15" s="221" t="s">
        <v>1318</v>
      </c>
      <c r="D15" s="222" t="s">
        <v>1319</v>
      </c>
      <c r="E15" s="215" t="s">
        <v>47</v>
      </c>
      <c r="F15" s="216"/>
      <c r="G15" s="235"/>
      <c r="H15" s="205"/>
      <c r="I15" s="238"/>
      <c r="J15" s="239"/>
      <c r="K15" s="218"/>
      <c r="L15" s="120"/>
      <c r="M15" s="219"/>
      <c r="N15" s="220"/>
    </row>
    <row r="16">
      <c r="A16" s="231">
        <v>14.0</v>
      </c>
      <c r="B16" s="236" t="s">
        <v>1320</v>
      </c>
      <c r="C16" s="228" t="s">
        <v>1321</v>
      </c>
      <c r="D16" s="222" t="s">
        <v>1322</v>
      </c>
      <c r="E16" s="215" t="s">
        <v>47</v>
      </c>
      <c r="F16" s="216"/>
      <c r="G16" s="230" t="s">
        <v>1323</v>
      </c>
      <c r="H16" s="240"/>
      <c r="I16" s="238"/>
      <c r="J16" s="241"/>
      <c r="K16" s="218"/>
      <c r="L16" s="120"/>
      <c r="M16" s="219"/>
      <c r="N16" s="220"/>
    </row>
    <row r="17">
      <c r="A17" s="231">
        <v>15.0</v>
      </c>
      <c r="B17" s="236" t="s">
        <v>1324</v>
      </c>
      <c r="C17" s="221" t="s">
        <v>1325</v>
      </c>
      <c r="D17" s="222" t="s">
        <v>1326</v>
      </c>
      <c r="E17" s="215" t="s">
        <v>47</v>
      </c>
      <c r="F17" s="242"/>
      <c r="G17" s="243" t="s">
        <v>1327</v>
      </c>
      <c r="H17" s="217"/>
      <c r="I17" s="244"/>
      <c r="J17" s="241"/>
      <c r="K17" s="218"/>
      <c r="L17" s="120"/>
      <c r="M17" s="219"/>
      <c r="N17" s="220"/>
    </row>
    <row r="18">
      <c r="A18" s="231">
        <v>16.0</v>
      </c>
      <c r="B18" s="236" t="s">
        <v>1328</v>
      </c>
      <c r="C18" s="221" t="s">
        <v>1329</v>
      </c>
      <c r="D18" s="222" t="s">
        <v>1330</v>
      </c>
      <c r="E18" s="215" t="s">
        <v>47</v>
      </c>
      <c r="F18" s="242"/>
      <c r="G18" s="245"/>
      <c r="H18" s="217"/>
      <c r="I18" s="244"/>
      <c r="J18" s="241"/>
      <c r="K18" s="218"/>
      <c r="L18" s="120"/>
      <c r="M18" s="219"/>
      <c r="N18" s="220"/>
    </row>
    <row r="19">
      <c r="A19" s="231">
        <v>17.0</v>
      </c>
      <c r="B19" s="236"/>
      <c r="C19" s="221" t="s">
        <v>1331</v>
      </c>
      <c r="D19" s="222" t="s">
        <v>1332</v>
      </c>
      <c r="E19" s="215" t="s">
        <v>1279</v>
      </c>
      <c r="F19" s="242"/>
      <c r="G19" s="246"/>
      <c r="H19" s="217"/>
      <c r="I19" s="244"/>
      <c r="J19" s="241"/>
      <c r="K19" s="218"/>
      <c r="L19" s="120"/>
      <c r="M19" s="219"/>
      <c r="N19" s="220"/>
    </row>
    <row r="20">
      <c r="A20" s="247">
        <v>18.0</v>
      </c>
      <c r="B20" s="248" t="s">
        <v>1333</v>
      </c>
      <c r="C20" s="249" t="s">
        <v>1334</v>
      </c>
      <c r="D20" s="250" t="s">
        <v>1335</v>
      </c>
      <c r="E20" s="251" t="s">
        <v>47</v>
      </c>
      <c r="F20" s="252"/>
      <c r="G20" s="253"/>
      <c r="H20" s="217"/>
      <c r="I20" s="244"/>
      <c r="J20" s="241"/>
      <c r="K20" s="218"/>
      <c r="L20" s="120"/>
      <c r="M20" s="219"/>
      <c r="N20" s="220"/>
    </row>
    <row r="21">
      <c r="A21" s="254"/>
      <c r="B21" s="255" t="s">
        <v>1336</v>
      </c>
      <c r="C21" s="254"/>
      <c r="D21" s="254"/>
      <c r="E21" s="254"/>
      <c r="F21" s="254"/>
      <c r="H21" s="217"/>
      <c r="J21" s="241"/>
    </row>
    <row r="22">
      <c r="A22" s="254"/>
      <c r="C22" s="254"/>
      <c r="D22" s="254"/>
      <c r="E22" s="254"/>
      <c r="F22" s="254"/>
      <c r="G22" s="256" t="s">
        <v>1337</v>
      </c>
      <c r="H22" s="257" t="s">
        <v>1266</v>
      </c>
      <c r="I22" s="258" t="s">
        <v>1338</v>
      </c>
      <c r="J22" s="259"/>
    </row>
    <row r="23">
      <c r="A23" s="254"/>
      <c r="B23" s="254"/>
      <c r="C23" s="254"/>
      <c r="D23" s="254"/>
      <c r="E23" s="254"/>
      <c r="F23" s="254"/>
      <c r="G23" s="260" t="s">
        <v>1339</v>
      </c>
      <c r="H23" s="261"/>
      <c r="I23" s="262"/>
      <c r="J23" s="241"/>
    </row>
    <row r="24">
      <c r="A24" s="254"/>
      <c r="C24" s="254"/>
      <c r="D24" s="254"/>
      <c r="E24" s="254"/>
      <c r="F24" s="254"/>
      <c r="G24" s="263" t="s">
        <v>1340</v>
      </c>
      <c r="H24" s="264">
        <v>10.0</v>
      </c>
      <c r="I24" s="265"/>
      <c r="J24" s="241"/>
    </row>
    <row r="25">
      <c r="A25" s="254"/>
      <c r="B25" s="254"/>
      <c r="C25" s="254"/>
      <c r="D25" s="254"/>
      <c r="E25" s="254"/>
      <c r="F25" s="254"/>
      <c r="G25" s="266"/>
      <c r="H25" s="267"/>
      <c r="I25" s="268"/>
      <c r="J25" s="241"/>
      <c r="M25" s="269" t="s">
        <v>1341</v>
      </c>
      <c r="N25" s="270">
        <v>9.0</v>
      </c>
    </row>
    <row r="26">
      <c r="A26" s="254"/>
      <c r="B26" s="254"/>
      <c r="C26" s="254"/>
      <c r="D26" s="254"/>
      <c r="E26" s="254"/>
      <c r="F26" s="254"/>
      <c r="G26" s="271" t="s">
        <v>1342</v>
      </c>
      <c r="H26" s="261"/>
      <c r="I26" s="268"/>
      <c r="J26" s="241"/>
      <c r="M26" s="269" t="s">
        <v>1343</v>
      </c>
      <c r="N26" s="270">
        <v>18.0</v>
      </c>
    </row>
    <row r="27">
      <c r="A27" s="254"/>
      <c r="B27" s="254"/>
      <c r="C27" s="254"/>
      <c r="D27" s="254"/>
      <c r="E27" s="254"/>
      <c r="F27" s="254"/>
      <c r="G27" s="272" t="s">
        <v>1344</v>
      </c>
      <c r="H27" s="273">
        <v>5.0</v>
      </c>
      <c r="I27" s="268"/>
      <c r="J27" s="241"/>
      <c r="M27" s="269" t="s">
        <v>1345</v>
      </c>
      <c r="N27" s="270">
        <v>4.0</v>
      </c>
    </row>
    <row r="28">
      <c r="A28" s="254"/>
      <c r="B28" s="254"/>
      <c r="C28" s="254"/>
      <c r="D28" s="254"/>
      <c r="E28" s="254"/>
      <c r="F28" s="254"/>
      <c r="G28" s="266"/>
      <c r="H28" s="267"/>
      <c r="I28" s="265"/>
      <c r="J28" s="241"/>
      <c r="M28" s="274" t="s">
        <v>1346</v>
      </c>
      <c r="N28" s="275">
        <v>1.0</v>
      </c>
    </row>
    <row r="29">
      <c r="A29" s="276"/>
      <c r="B29" s="254"/>
      <c r="C29" s="276"/>
      <c r="D29" s="276"/>
      <c r="E29" s="276"/>
      <c r="F29" s="276"/>
      <c r="G29" s="271" t="s">
        <v>1347</v>
      </c>
      <c r="H29" s="261"/>
      <c r="I29" s="277"/>
      <c r="J29" s="241"/>
      <c r="K29" s="241"/>
      <c r="L29" s="241"/>
      <c r="M29" s="269" t="s">
        <v>1340</v>
      </c>
      <c r="N29" s="270">
        <v>10.0</v>
      </c>
      <c r="O29" s="241"/>
      <c r="P29" s="241"/>
      <c r="Q29" s="241"/>
      <c r="R29" s="241"/>
      <c r="S29" s="241"/>
      <c r="T29" s="241"/>
      <c r="U29" s="241"/>
      <c r="V29" s="241"/>
      <c r="W29" s="241"/>
      <c r="X29" s="241"/>
      <c r="Y29" s="241"/>
      <c r="Z29" s="241"/>
      <c r="AA29" s="241"/>
      <c r="AB29" s="241"/>
      <c r="AC29" s="241"/>
    </row>
    <row r="30">
      <c r="A30" s="254"/>
      <c r="B30" s="276"/>
      <c r="C30" s="254"/>
      <c r="D30" s="254"/>
      <c r="E30" s="254"/>
      <c r="F30" s="254"/>
      <c r="G30" s="278" t="s">
        <v>1348</v>
      </c>
      <c r="H30" s="279">
        <v>12.0</v>
      </c>
      <c r="I30" s="280"/>
      <c r="J30" s="241"/>
      <c r="M30" s="269" t="s">
        <v>1344</v>
      </c>
      <c r="N30" s="270">
        <v>5.0</v>
      </c>
    </row>
    <row r="31">
      <c r="A31" s="254"/>
      <c r="B31" s="276"/>
      <c r="C31" s="254"/>
      <c r="D31" s="254"/>
      <c r="E31" s="254"/>
      <c r="F31" s="254"/>
      <c r="G31" s="266"/>
      <c r="H31" s="267"/>
      <c r="I31" s="280"/>
      <c r="J31" s="241"/>
      <c r="M31" s="269" t="s">
        <v>1349</v>
      </c>
      <c r="N31" s="270">
        <v>7.0</v>
      </c>
    </row>
    <row r="32">
      <c r="A32" s="254"/>
      <c r="B32" s="254"/>
      <c r="C32" s="254"/>
      <c r="D32" s="254"/>
      <c r="E32" s="254"/>
      <c r="F32" s="254"/>
      <c r="G32" s="271" t="s">
        <v>1350</v>
      </c>
      <c r="H32" s="261"/>
      <c r="I32" s="265"/>
      <c r="J32" s="241"/>
      <c r="M32" s="274" t="s">
        <v>1351</v>
      </c>
      <c r="N32" s="275">
        <v>6.0</v>
      </c>
    </row>
    <row r="33">
      <c r="A33" s="254"/>
      <c r="B33" s="254"/>
      <c r="C33" s="254"/>
      <c r="D33" s="254"/>
      <c r="E33" s="254"/>
      <c r="F33" s="254"/>
      <c r="G33" s="281" t="s">
        <v>1352</v>
      </c>
      <c r="H33" s="282">
        <v>8.0</v>
      </c>
      <c r="I33" s="268"/>
      <c r="J33" s="241"/>
      <c r="M33" s="269" t="s">
        <v>1353</v>
      </c>
      <c r="N33" s="270">
        <v>13.0</v>
      </c>
    </row>
    <row r="34">
      <c r="A34" s="254"/>
      <c r="B34" s="254"/>
      <c r="C34" s="254"/>
      <c r="D34" s="254"/>
      <c r="E34" s="254"/>
      <c r="F34" s="254"/>
      <c r="G34" s="283" t="s">
        <v>1354</v>
      </c>
      <c r="H34" s="284" t="s">
        <v>1266</v>
      </c>
      <c r="I34" s="268"/>
      <c r="J34" s="241"/>
      <c r="M34" s="269" t="s">
        <v>1355</v>
      </c>
      <c r="N34" s="270">
        <v>16.0</v>
      </c>
    </row>
    <row r="35">
      <c r="A35" s="254"/>
      <c r="B35" s="254"/>
      <c r="C35" s="254"/>
      <c r="D35" s="254"/>
      <c r="E35" s="254"/>
      <c r="F35" s="254"/>
      <c r="G35" s="271" t="s">
        <v>1339</v>
      </c>
      <c r="H35" s="261"/>
      <c r="I35" s="265"/>
      <c r="J35" s="241"/>
      <c r="M35" s="285" t="s">
        <v>1356</v>
      </c>
      <c r="N35" s="275">
        <v>14.0</v>
      </c>
    </row>
    <row r="36">
      <c r="A36" s="254"/>
      <c r="B36" s="254"/>
      <c r="C36" s="254"/>
      <c r="D36" s="254"/>
      <c r="E36" s="254"/>
      <c r="F36" s="254"/>
      <c r="G36" s="278" t="s">
        <v>1346</v>
      </c>
      <c r="H36" s="279">
        <v>1.0</v>
      </c>
      <c r="I36" s="265"/>
      <c r="J36" s="241"/>
      <c r="M36" s="286" t="s">
        <v>1357</v>
      </c>
      <c r="N36" s="275">
        <v>9.0</v>
      </c>
    </row>
    <row r="37">
      <c r="A37" s="254"/>
      <c r="B37" s="254"/>
      <c r="C37" s="254"/>
      <c r="D37" s="254"/>
      <c r="E37" s="254"/>
      <c r="F37" s="254"/>
      <c r="G37" s="266"/>
      <c r="H37" s="267"/>
      <c r="I37" s="265"/>
      <c r="J37" s="241"/>
      <c r="M37" s="274" t="s">
        <v>1358</v>
      </c>
      <c r="N37" s="275">
        <v>10.0</v>
      </c>
    </row>
    <row r="38">
      <c r="A38" s="254"/>
      <c r="B38" s="254"/>
      <c r="C38" s="254"/>
      <c r="D38" s="254"/>
      <c r="E38" s="254"/>
      <c r="F38" s="254"/>
      <c r="G38" s="271" t="s">
        <v>1342</v>
      </c>
      <c r="H38" s="261"/>
      <c r="I38" s="268"/>
      <c r="J38" s="241"/>
      <c r="M38" s="269" t="s">
        <v>1359</v>
      </c>
      <c r="N38" s="270">
        <v>3.0</v>
      </c>
    </row>
    <row r="39">
      <c r="A39" s="254"/>
      <c r="B39" s="254"/>
      <c r="C39" s="254"/>
      <c r="D39" s="254"/>
      <c r="E39" s="254"/>
      <c r="F39" s="254"/>
      <c r="G39" s="278" t="s">
        <v>1360</v>
      </c>
      <c r="H39" s="273">
        <v>15.0</v>
      </c>
      <c r="I39" s="265"/>
      <c r="J39" s="241"/>
      <c r="M39" s="287" t="s">
        <v>1348</v>
      </c>
      <c r="N39" s="275">
        <v>12.0</v>
      </c>
    </row>
    <row r="40">
      <c r="A40" s="254"/>
      <c r="B40" s="254"/>
      <c r="C40" s="254"/>
      <c r="D40" s="254"/>
      <c r="E40" s="254"/>
      <c r="F40" s="254"/>
      <c r="G40" s="266"/>
      <c r="H40" s="267"/>
      <c r="I40" s="265"/>
      <c r="J40" s="241"/>
      <c r="M40" s="274" t="s">
        <v>1360</v>
      </c>
      <c r="N40" s="275">
        <v>15.0</v>
      </c>
    </row>
    <row r="41">
      <c r="A41" s="254"/>
      <c r="C41" s="254"/>
      <c r="D41" s="254"/>
      <c r="E41" s="254"/>
      <c r="F41" s="254"/>
      <c r="G41" s="271" t="s">
        <v>1347</v>
      </c>
      <c r="H41" s="261"/>
      <c r="I41" s="268"/>
      <c r="J41" s="241"/>
      <c r="M41" s="269" t="s">
        <v>1361</v>
      </c>
      <c r="N41" s="270">
        <v>15.0</v>
      </c>
    </row>
    <row r="42">
      <c r="A42" s="254"/>
      <c r="B42" s="254"/>
      <c r="C42" s="254"/>
      <c r="D42" s="254"/>
      <c r="E42" s="254"/>
      <c r="F42" s="254"/>
      <c r="G42" s="263" t="s">
        <v>1345</v>
      </c>
      <c r="H42" s="264">
        <v>4.0</v>
      </c>
      <c r="I42" s="268"/>
      <c r="J42" s="241"/>
    </row>
    <row r="43">
      <c r="A43" s="254"/>
      <c r="B43" s="254"/>
      <c r="C43" s="254"/>
      <c r="D43" s="254"/>
      <c r="E43" s="254"/>
      <c r="F43" s="254"/>
      <c r="G43" s="288"/>
      <c r="H43" s="267"/>
      <c r="I43" s="289"/>
      <c r="J43" s="241"/>
    </row>
    <row r="44">
      <c r="A44" s="254"/>
      <c r="B44" s="254"/>
      <c r="C44" s="254"/>
      <c r="D44" s="254"/>
      <c r="E44" s="254"/>
      <c r="F44" s="254"/>
      <c r="G44" s="260" t="s">
        <v>1350</v>
      </c>
      <c r="H44" s="261"/>
      <c r="I44" s="289"/>
      <c r="J44" s="241"/>
    </row>
    <row r="45">
      <c r="A45" s="254"/>
      <c r="B45" s="254"/>
      <c r="C45" s="254"/>
      <c r="D45" s="254"/>
      <c r="E45" s="254"/>
      <c r="F45" s="254"/>
      <c r="G45" s="263" t="s">
        <v>1343</v>
      </c>
      <c r="H45" s="273">
        <v>18.0</v>
      </c>
      <c r="I45" s="262"/>
      <c r="J45" s="241"/>
    </row>
    <row r="46">
      <c r="A46" s="276"/>
      <c r="B46" s="254"/>
      <c r="C46" s="276"/>
      <c r="D46" s="276"/>
      <c r="E46" s="276"/>
      <c r="F46" s="276"/>
      <c r="G46" s="290"/>
      <c r="H46" s="291"/>
      <c r="I46" s="268"/>
      <c r="J46" s="241"/>
      <c r="K46" s="241"/>
      <c r="L46" s="241"/>
      <c r="M46" s="241"/>
      <c r="N46" s="241"/>
      <c r="O46" s="241"/>
      <c r="P46" s="241"/>
      <c r="Q46" s="241"/>
      <c r="R46" s="241"/>
      <c r="S46" s="241"/>
      <c r="T46" s="241"/>
      <c r="U46" s="241"/>
      <c r="V46" s="241"/>
      <c r="W46" s="241"/>
      <c r="X46" s="241"/>
      <c r="Y46" s="241"/>
      <c r="Z46" s="241"/>
      <c r="AA46" s="241"/>
      <c r="AB46" s="241"/>
      <c r="AC46" s="241"/>
    </row>
    <row r="47">
      <c r="A47" s="276"/>
      <c r="B47" s="254"/>
      <c r="C47" s="276"/>
      <c r="D47" s="276"/>
      <c r="E47" s="276"/>
      <c r="F47" s="276"/>
      <c r="G47" s="283" t="s">
        <v>1362</v>
      </c>
      <c r="H47" s="284" t="s">
        <v>1266</v>
      </c>
      <c r="I47" s="262"/>
      <c r="J47" s="241"/>
      <c r="K47" s="241"/>
      <c r="L47" s="241"/>
      <c r="M47" s="241"/>
      <c r="N47" s="241"/>
      <c r="O47" s="241"/>
      <c r="P47" s="241"/>
      <c r="Q47" s="241"/>
      <c r="R47" s="241"/>
      <c r="S47" s="241"/>
      <c r="T47" s="241"/>
      <c r="U47" s="241"/>
      <c r="V47" s="241"/>
      <c r="W47" s="241"/>
      <c r="X47" s="241"/>
      <c r="Y47" s="241"/>
      <c r="Z47" s="241"/>
      <c r="AA47" s="241"/>
      <c r="AB47" s="241"/>
      <c r="AC47" s="241"/>
    </row>
    <row r="48">
      <c r="A48" s="276"/>
      <c r="B48" s="254"/>
      <c r="C48" s="276"/>
      <c r="D48" s="276"/>
      <c r="E48" s="276"/>
      <c r="F48" s="276"/>
      <c r="G48" s="260" t="s">
        <v>1339</v>
      </c>
      <c r="H48" s="261"/>
      <c r="I48" s="292"/>
      <c r="J48" s="241"/>
      <c r="K48" s="241"/>
      <c r="L48" s="241"/>
      <c r="M48" s="241"/>
      <c r="N48" s="241"/>
      <c r="O48" s="241"/>
      <c r="P48" s="241"/>
      <c r="Q48" s="241"/>
      <c r="R48" s="241"/>
      <c r="S48" s="241"/>
      <c r="T48" s="241"/>
      <c r="U48" s="241"/>
      <c r="V48" s="241"/>
      <c r="W48" s="241"/>
      <c r="X48" s="241"/>
      <c r="Y48" s="241"/>
      <c r="Z48" s="241"/>
      <c r="AA48" s="241"/>
      <c r="AB48" s="241"/>
      <c r="AC48" s="241"/>
    </row>
    <row r="49">
      <c r="A49" s="276"/>
      <c r="B49" s="254"/>
      <c r="C49" s="276"/>
      <c r="D49" s="276"/>
      <c r="E49" s="276"/>
      <c r="F49" s="276"/>
      <c r="G49" s="263" t="s">
        <v>1341</v>
      </c>
      <c r="H49" s="264">
        <v>9.0</v>
      </c>
      <c r="I49" s="262"/>
      <c r="J49" s="241"/>
      <c r="K49" s="241"/>
      <c r="L49" s="241"/>
      <c r="M49" s="241"/>
      <c r="N49" s="241"/>
      <c r="O49" s="241"/>
      <c r="P49" s="241"/>
      <c r="Q49" s="241"/>
      <c r="R49" s="241"/>
      <c r="S49" s="241"/>
      <c r="T49" s="241"/>
      <c r="U49" s="241"/>
      <c r="V49" s="241"/>
      <c r="W49" s="241"/>
      <c r="X49" s="241"/>
      <c r="Y49" s="241"/>
      <c r="Z49" s="241"/>
      <c r="AA49" s="241"/>
      <c r="AB49" s="241"/>
      <c r="AC49" s="241"/>
    </row>
    <row r="50">
      <c r="A50" s="276"/>
      <c r="B50" s="254"/>
      <c r="C50" s="276"/>
      <c r="D50" s="276"/>
      <c r="E50" s="276"/>
      <c r="F50" s="276"/>
      <c r="G50" s="263" t="s">
        <v>1357</v>
      </c>
      <c r="H50" s="293">
        <v>9.0</v>
      </c>
      <c r="I50" s="245"/>
      <c r="K50" s="241"/>
      <c r="L50" s="241"/>
      <c r="M50" s="241"/>
      <c r="N50" s="241"/>
      <c r="O50" s="241"/>
      <c r="P50" s="241"/>
      <c r="Q50" s="241"/>
      <c r="R50" s="241"/>
      <c r="S50" s="241"/>
      <c r="T50" s="241"/>
      <c r="U50" s="241"/>
      <c r="V50" s="241"/>
      <c r="W50" s="241"/>
      <c r="X50" s="241"/>
      <c r="Y50" s="241"/>
      <c r="Z50" s="241"/>
      <c r="AA50" s="241"/>
      <c r="AB50" s="241"/>
      <c r="AC50" s="241"/>
    </row>
    <row r="51">
      <c r="A51" s="254"/>
      <c r="B51" s="276"/>
      <c r="C51" s="254"/>
      <c r="D51" s="254"/>
      <c r="E51" s="254"/>
      <c r="F51" s="254"/>
      <c r="G51" s="260" t="s">
        <v>1342</v>
      </c>
      <c r="H51" s="261"/>
      <c r="I51" s="262"/>
      <c r="J51" s="241"/>
    </row>
    <row r="52">
      <c r="A52" s="254"/>
      <c r="B52" s="254"/>
      <c r="C52" s="254"/>
      <c r="D52" s="254"/>
      <c r="E52" s="254"/>
      <c r="F52" s="254"/>
      <c r="G52" s="263" t="s">
        <v>1355</v>
      </c>
      <c r="H52" s="273">
        <v>16.0</v>
      </c>
      <c r="I52" s="262"/>
      <c r="J52" s="241"/>
    </row>
    <row r="53">
      <c r="A53" s="254"/>
      <c r="B53" s="254"/>
      <c r="C53" s="254"/>
      <c r="D53" s="254"/>
      <c r="E53" s="254"/>
      <c r="F53" s="254"/>
      <c r="G53" s="288"/>
      <c r="H53" s="267"/>
      <c r="I53" s="262"/>
      <c r="J53" s="241"/>
    </row>
    <row r="54">
      <c r="A54" s="254"/>
      <c r="B54" s="254"/>
      <c r="C54" s="254"/>
      <c r="D54" s="254"/>
      <c r="E54" s="254"/>
      <c r="F54" s="254"/>
      <c r="G54" s="260" t="s">
        <v>1347</v>
      </c>
      <c r="H54" s="294"/>
      <c r="I54" s="268"/>
      <c r="J54" s="241"/>
    </row>
    <row r="55">
      <c r="A55" s="254"/>
      <c r="B55" s="254"/>
      <c r="C55" s="254"/>
      <c r="D55" s="254"/>
      <c r="E55" s="254"/>
      <c r="F55" s="254"/>
      <c r="G55" s="278" t="s">
        <v>1358</v>
      </c>
      <c r="H55" s="279">
        <v>10.0</v>
      </c>
      <c r="I55" s="289"/>
      <c r="J55" s="241"/>
    </row>
    <row r="56">
      <c r="A56" s="254"/>
      <c r="B56" s="254"/>
      <c r="C56" s="254"/>
      <c r="D56" s="254"/>
      <c r="E56" s="254"/>
      <c r="F56" s="254"/>
      <c r="G56" s="288"/>
      <c r="H56" s="267"/>
      <c r="I56" s="289"/>
      <c r="J56" s="241"/>
    </row>
    <row r="57">
      <c r="A57" s="254"/>
      <c r="B57" s="254"/>
      <c r="C57" s="254"/>
      <c r="D57" s="254"/>
      <c r="E57" s="254"/>
      <c r="F57" s="254"/>
      <c r="G57" s="260" t="s">
        <v>1350</v>
      </c>
      <c r="H57" s="261"/>
      <c r="I57" s="289"/>
      <c r="J57" s="241"/>
    </row>
    <row r="58">
      <c r="A58" s="254"/>
      <c r="B58" s="254"/>
      <c r="C58" s="254"/>
      <c r="D58" s="254"/>
      <c r="E58" s="254"/>
      <c r="F58" s="254"/>
      <c r="G58" s="263" t="s">
        <v>1361</v>
      </c>
      <c r="H58" s="293">
        <v>15.0</v>
      </c>
      <c r="I58" s="265"/>
      <c r="J58" s="241"/>
    </row>
    <row r="59">
      <c r="A59" s="254"/>
      <c r="B59" s="254"/>
      <c r="C59" s="254"/>
      <c r="D59" s="254"/>
      <c r="E59" s="254"/>
      <c r="F59" s="254"/>
      <c r="G59" s="295"/>
      <c r="H59" s="296"/>
      <c r="I59" s="289"/>
      <c r="J59" s="241"/>
    </row>
    <row r="60">
      <c r="G60" s="283" t="s">
        <v>1363</v>
      </c>
      <c r="H60" s="297" t="s">
        <v>1266</v>
      </c>
      <c r="I60" s="298"/>
      <c r="J60" s="241"/>
    </row>
    <row r="61">
      <c r="G61" s="260" t="s">
        <v>1339</v>
      </c>
      <c r="H61" s="294"/>
      <c r="I61" s="298"/>
      <c r="J61" s="241"/>
    </row>
    <row r="62">
      <c r="G62" s="299" t="s">
        <v>1356</v>
      </c>
      <c r="H62" s="279">
        <v>14.0</v>
      </c>
      <c r="I62" s="300"/>
      <c r="J62" s="241"/>
    </row>
    <row r="63">
      <c r="G63" s="288"/>
      <c r="H63" s="301"/>
      <c r="I63" s="262"/>
      <c r="J63" s="241"/>
    </row>
    <row r="64">
      <c r="A64" s="241"/>
      <c r="B64" s="241"/>
      <c r="C64" s="241"/>
      <c r="D64" s="241"/>
      <c r="E64" s="241"/>
      <c r="F64" s="241"/>
      <c r="G64" s="260" t="s">
        <v>1342</v>
      </c>
      <c r="H64" s="302"/>
      <c r="I64" s="265"/>
      <c r="J64" s="241"/>
      <c r="K64" s="241"/>
      <c r="L64" s="241"/>
      <c r="M64" s="241"/>
      <c r="N64" s="241"/>
      <c r="O64" s="241"/>
      <c r="P64" s="241"/>
      <c r="Q64" s="241"/>
      <c r="R64" s="241"/>
      <c r="S64" s="241"/>
      <c r="T64" s="241"/>
      <c r="U64" s="241"/>
      <c r="V64" s="241"/>
      <c r="W64" s="241"/>
      <c r="X64" s="241"/>
      <c r="Y64" s="241"/>
      <c r="Z64" s="241"/>
      <c r="AA64" s="241"/>
      <c r="AB64" s="241"/>
      <c r="AC64" s="241"/>
    </row>
    <row r="65">
      <c r="G65" s="263" t="s">
        <v>1349</v>
      </c>
      <c r="H65" s="273">
        <v>7.0</v>
      </c>
      <c r="I65" s="289"/>
      <c r="J65" s="241"/>
    </row>
    <row r="66">
      <c r="G66" s="288"/>
      <c r="H66" s="267"/>
      <c r="I66" s="289"/>
      <c r="J66" s="241"/>
    </row>
    <row r="67">
      <c r="G67" s="260" t="s">
        <v>1347</v>
      </c>
      <c r="H67" s="261"/>
      <c r="I67" s="303"/>
      <c r="J67" s="241"/>
    </row>
    <row r="68">
      <c r="A68" s="254"/>
      <c r="B68" s="254"/>
      <c r="C68" s="254"/>
      <c r="D68" s="254"/>
      <c r="E68" s="254"/>
      <c r="F68" s="254"/>
      <c r="G68" s="263" t="s">
        <v>1359</v>
      </c>
      <c r="H68" s="273">
        <v>3.0</v>
      </c>
      <c r="I68" s="303"/>
      <c r="J68" s="241"/>
    </row>
    <row r="69">
      <c r="A69" s="254"/>
      <c r="B69" s="254"/>
      <c r="C69" s="254"/>
      <c r="D69" s="254"/>
      <c r="E69" s="254"/>
      <c r="F69" s="254"/>
      <c r="G69" s="263"/>
      <c r="H69" s="273"/>
      <c r="I69" s="303"/>
      <c r="J69" s="241"/>
    </row>
    <row r="70">
      <c r="G70" s="271" t="s">
        <v>1350</v>
      </c>
      <c r="H70" s="261"/>
      <c r="I70" s="265"/>
      <c r="J70" s="241"/>
    </row>
    <row r="71">
      <c r="G71" s="263" t="s">
        <v>1353</v>
      </c>
      <c r="H71" s="264">
        <v>13.0</v>
      </c>
      <c r="I71" s="304"/>
      <c r="J71" s="241"/>
    </row>
    <row r="72">
      <c r="G72" s="305"/>
      <c r="H72" s="306"/>
      <c r="I72" s="303"/>
      <c r="J72" s="241"/>
    </row>
    <row r="73">
      <c r="G73" s="307" t="s">
        <v>1364</v>
      </c>
      <c r="H73" s="284" t="s">
        <v>1266</v>
      </c>
      <c r="I73" s="303"/>
      <c r="J73" s="241"/>
    </row>
    <row r="74">
      <c r="G74" s="308" t="s">
        <v>1351</v>
      </c>
      <c r="H74" s="309">
        <v>6.0</v>
      </c>
      <c r="I74" s="310"/>
      <c r="J74" s="241"/>
    </row>
    <row r="75">
      <c r="G75" s="311" t="s">
        <v>1365</v>
      </c>
      <c r="H75" s="312"/>
      <c r="I75" s="313"/>
      <c r="J75" s="241"/>
    </row>
    <row r="76">
      <c r="G76" s="314" t="s">
        <v>1366</v>
      </c>
      <c r="H76" s="51">
        <v>15.0</v>
      </c>
      <c r="I76" s="315"/>
      <c r="J76" s="241"/>
    </row>
    <row r="77">
      <c r="G77" s="316"/>
      <c r="H77" s="217"/>
      <c r="I77" s="317"/>
      <c r="J77" s="241"/>
      <c r="M77" s="52" t="s">
        <v>1352</v>
      </c>
      <c r="N77" s="51">
        <v>8.0</v>
      </c>
    </row>
    <row r="78">
      <c r="G78" s="318" t="s">
        <v>1367</v>
      </c>
      <c r="H78" s="319">
        <v>8.0</v>
      </c>
      <c r="I78" s="320"/>
      <c r="J78" s="241"/>
    </row>
    <row r="79">
      <c r="G79" s="321"/>
      <c r="H79" s="322"/>
      <c r="I79" s="320"/>
      <c r="J79" s="241"/>
    </row>
    <row r="80">
      <c r="G80" s="321"/>
      <c r="H80" s="322"/>
      <c r="I80" s="320"/>
    </row>
    <row r="81">
      <c r="G81" s="316"/>
      <c r="H81" s="323"/>
      <c r="I81" s="315"/>
    </row>
    <row r="82">
      <c r="H82" s="217"/>
      <c r="I82" s="136"/>
    </row>
    <row r="83">
      <c r="H83" s="217"/>
      <c r="I83" s="136"/>
    </row>
    <row r="84">
      <c r="H84" s="217"/>
      <c r="I84" s="136"/>
    </row>
    <row r="85">
      <c r="H85" s="217"/>
      <c r="I85" s="136"/>
    </row>
    <row r="86">
      <c r="H86" s="217"/>
      <c r="I86" s="136"/>
    </row>
    <row r="87">
      <c r="H87" s="217"/>
      <c r="I87" s="136"/>
    </row>
    <row r="88">
      <c r="G88" s="324"/>
      <c r="H88" s="325"/>
      <c r="I88" s="136"/>
    </row>
    <row r="89">
      <c r="G89" s="326"/>
      <c r="H89" s="327"/>
      <c r="I89" s="136"/>
    </row>
    <row r="90">
      <c r="G90" s="328"/>
      <c r="H90" s="329"/>
      <c r="I90" s="136"/>
    </row>
    <row r="91">
      <c r="G91" s="324"/>
      <c r="H91" s="325"/>
      <c r="I91" s="136"/>
    </row>
    <row r="92">
      <c r="G92" s="330"/>
      <c r="H92" s="331"/>
      <c r="I92" s="136"/>
    </row>
    <row r="93">
      <c r="G93" s="328"/>
      <c r="H93" s="329"/>
      <c r="I93" s="136"/>
    </row>
    <row r="94">
      <c r="G94" s="332"/>
      <c r="H94" s="325"/>
      <c r="I94" s="136"/>
    </row>
    <row r="95">
      <c r="G95" s="328"/>
      <c r="H95" s="325"/>
      <c r="I95" s="136"/>
    </row>
    <row r="96">
      <c r="G96" s="324"/>
      <c r="H96" s="325"/>
      <c r="I96" s="136"/>
    </row>
    <row r="97">
      <c r="G97" s="328"/>
      <c r="H97" s="329"/>
      <c r="I97" s="136"/>
    </row>
    <row r="98">
      <c r="G98" s="328"/>
      <c r="H98" s="329"/>
      <c r="I98" s="136"/>
    </row>
    <row r="99">
      <c r="G99" s="332"/>
      <c r="H99" s="325"/>
      <c r="I99" s="136"/>
    </row>
    <row r="100">
      <c r="G100" s="324"/>
      <c r="H100" s="325"/>
      <c r="I100" s="136"/>
    </row>
    <row r="101">
      <c r="G101" s="330"/>
      <c r="H101" s="331"/>
      <c r="I101" s="136"/>
    </row>
    <row r="102">
      <c r="G102" s="326"/>
      <c r="H102" s="331"/>
      <c r="I102" s="136"/>
    </row>
    <row r="103">
      <c r="G103" s="333"/>
      <c r="H103" s="334"/>
      <c r="I103" s="136"/>
    </row>
    <row r="104">
      <c r="G104" s="332"/>
      <c r="H104" s="325"/>
      <c r="I104" s="136"/>
    </row>
    <row r="105">
      <c r="G105" s="324"/>
      <c r="H105" s="325"/>
      <c r="I105" s="136"/>
    </row>
    <row r="106">
      <c r="H106" s="217"/>
      <c r="I106" s="136"/>
    </row>
    <row r="107">
      <c r="H107" s="217"/>
      <c r="I107" s="136"/>
    </row>
    <row r="108">
      <c r="H108" s="217"/>
      <c r="I108" s="136"/>
    </row>
    <row r="109">
      <c r="H109" s="217"/>
      <c r="I109" s="136"/>
    </row>
    <row r="110">
      <c r="H110" s="217"/>
      <c r="I110" s="136"/>
    </row>
    <row r="111">
      <c r="H111" s="217"/>
      <c r="I111" s="136"/>
    </row>
    <row r="112">
      <c r="H112" s="217"/>
      <c r="I112" s="136"/>
    </row>
    <row r="113">
      <c r="H113" s="217"/>
      <c r="I113" s="136"/>
    </row>
    <row r="114">
      <c r="H114" s="217"/>
      <c r="I114" s="136"/>
    </row>
    <row r="115">
      <c r="H115" s="217"/>
      <c r="I115" s="136"/>
    </row>
    <row r="116">
      <c r="H116" s="217"/>
      <c r="I116" s="136"/>
    </row>
    <row r="117">
      <c r="H117" s="217"/>
      <c r="I117" s="136"/>
    </row>
    <row r="118">
      <c r="H118" s="217"/>
      <c r="I118" s="136"/>
    </row>
    <row r="119">
      <c r="H119" s="217"/>
      <c r="I119" s="136"/>
    </row>
    <row r="120">
      <c r="H120" s="217"/>
      <c r="I120" s="136"/>
    </row>
    <row r="121">
      <c r="H121" s="217"/>
      <c r="I121" s="136"/>
    </row>
    <row r="122">
      <c r="H122" s="217"/>
      <c r="I122" s="136"/>
    </row>
    <row r="123">
      <c r="H123" s="217"/>
      <c r="I123" s="136"/>
    </row>
    <row r="124">
      <c r="H124" s="217"/>
      <c r="I124" s="136"/>
    </row>
    <row r="125">
      <c r="H125" s="217"/>
      <c r="I125" s="136"/>
    </row>
    <row r="126">
      <c r="H126" s="217"/>
      <c r="I126" s="136"/>
    </row>
    <row r="127">
      <c r="H127" s="217"/>
      <c r="I127" s="136"/>
    </row>
    <row r="128">
      <c r="H128" s="217"/>
      <c r="I128" s="136"/>
    </row>
    <row r="129">
      <c r="H129" s="217"/>
      <c r="I129" s="136"/>
    </row>
    <row r="130">
      <c r="H130" s="217"/>
      <c r="I130" s="136"/>
    </row>
    <row r="131">
      <c r="H131" s="217"/>
      <c r="I131" s="136"/>
    </row>
    <row r="132">
      <c r="H132" s="217"/>
      <c r="I132" s="136"/>
    </row>
    <row r="133">
      <c r="H133" s="217"/>
      <c r="I133" s="136"/>
    </row>
    <row r="134">
      <c r="H134" s="217"/>
      <c r="I134" s="136"/>
    </row>
    <row r="135">
      <c r="H135" s="217"/>
      <c r="I135" s="136"/>
    </row>
    <row r="136">
      <c r="H136" s="217"/>
      <c r="I136" s="136"/>
    </row>
    <row r="137">
      <c r="H137" s="217"/>
      <c r="I137" s="136"/>
    </row>
    <row r="138">
      <c r="H138" s="217"/>
      <c r="I138" s="136"/>
    </row>
    <row r="139">
      <c r="H139" s="217"/>
      <c r="I139" s="136"/>
    </row>
    <row r="140">
      <c r="H140" s="217"/>
      <c r="I140" s="136"/>
    </row>
    <row r="141">
      <c r="H141" s="217"/>
      <c r="I141" s="136"/>
    </row>
    <row r="142">
      <c r="H142" s="217"/>
      <c r="I142" s="136"/>
    </row>
    <row r="143">
      <c r="H143" s="217"/>
      <c r="I143" s="136"/>
    </row>
    <row r="144">
      <c r="H144" s="217"/>
      <c r="I144" s="136"/>
    </row>
    <row r="145">
      <c r="H145" s="217"/>
      <c r="I145" s="136"/>
    </row>
    <row r="146">
      <c r="H146" s="217"/>
      <c r="I146" s="136"/>
    </row>
    <row r="147">
      <c r="H147" s="217"/>
      <c r="I147" s="136"/>
    </row>
    <row r="148">
      <c r="H148" s="217"/>
      <c r="I148" s="136"/>
    </row>
    <row r="149">
      <c r="H149" s="217"/>
      <c r="I149" s="136"/>
    </row>
    <row r="150">
      <c r="H150" s="217"/>
      <c r="I150" s="136"/>
    </row>
    <row r="151">
      <c r="H151" s="217"/>
      <c r="I151" s="136"/>
    </row>
    <row r="152">
      <c r="H152" s="217"/>
      <c r="I152" s="136"/>
    </row>
    <row r="153">
      <c r="H153" s="217"/>
      <c r="I153" s="136"/>
    </row>
    <row r="154">
      <c r="H154" s="217"/>
      <c r="I154" s="136"/>
    </row>
    <row r="155">
      <c r="H155" s="217"/>
      <c r="I155" s="136"/>
    </row>
    <row r="156">
      <c r="H156" s="217"/>
      <c r="I156" s="136"/>
    </row>
    <row r="157">
      <c r="H157" s="217"/>
      <c r="I157" s="136"/>
    </row>
    <row r="158">
      <c r="H158" s="217"/>
      <c r="I158" s="136"/>
    </row>
    <row r="159">
      <c r="H159" s="217"/>
      <c r="I159" s="136"/>
    </row>
    <row r="160">
      <c r="H160" s="217"/>
      <c r="I160" s="136"/>
    </row>
    <row r="161">
      <c r="H161" s="217"/>
      <c r="I161" s="136"/>
    </row>
    <row r="162">
      <c r="H162" s="217"/>
      <c r="I162" s="136"/>
    </row>
    <row r="163">
      <c r="H163" s="217"/>
      <c r="I163" s="136"/>
    </row>
    <row r="164">
      <c r="H164" s="217"/>
      <c r="I164" s="136"/>
    </row>
    <row r="165">
      <c r="H165" s="217"/>
      <c r="I165" s="136"/>
    </row>
    <row r="166">
      <c r="H166" s="217"/>
      <c r="I166" s="136"/>
    </row>
    <row r="167">
      <c r="H167" s="217"/>
      <c r="I167" s="136"/>
    </row>
    <row r="168">
      <c r="H168" s="217"/>
      <c r="I168" s="136"/>
    </row>
    <row r="169">
      <c r="H169" s="217"/>
      <c r="I169" s="136"/>
    </row>
    <row r="170">
      <c r="H170" s="217"/>
      <c r="I170" s="136"/>
    </row>
    <row r="171">
      <c r="H171" s="217"/>
      <c r="I171" s="136"/>
    </row>
    <row r="172">
      <c r="H172" s="217"/>
      <c r="I172" s="136"/>
    </row>
    <row r="173">
      <c r="H173" s="217"/>
      <c r="I173" s="136"/>
    </row>
    <row r="174">
      <c r="H174" s="217"/>
      <c r="I174" s="136"/>
    </row>
    <row r="175">
      <c r="H175" s="217"/>
      <c r="I175" s="136"/>
    </row>
    <row r="176">
      <c r="H176" s="217"/>
      <c r="I176" s="136"/>
    </row>
    <row r="177">
      <c r="H177" s="217"/>
      <c r="I177" s="136"/>
    </row>
    <row r="178">
      <c r="H178" s="217"/>
      <c r="I178" s="136"/>
    </row>
    <row r="179">
      <c r="H179" s="217"/>
      <c r="I179" s="136"/>
    </row>
    <row r="180">
      <c r="H180" s="217"/>
      <c r="I180" s="136"/>
    </row>
    <row r="181">
      <c r="H181" s="217"/>
      <c r="I181" s="136"/>
    </row>
    <row r="182">
      <c r="H182" s="217"/>
      <c r="I182" s="136"/>
    </row>
    <row r="183">
      <c r="H183" s="217"/>
      <c r="I183" s="136"/>
    </row>
    <row r="184">
      <c r="H184" s="217"/>
      <c r="I184" s="136"/>
    </row>
    <row r="185">
      <c r="H185" s="217"/>
      <c r="I185" s="136"/>
    </row>
    <row r="186">
      <c r="H186" s="217"/>
      <c r="I186" s="136"/>
    </row>
    <row r="187">
      <c r="H187" s="217"/>
      <c r="I187" s="136"/>
    </row>
    <row r="188">
      <c r="H188" s="217"/>
      <c r="I188" s="136"/>
    </row>
    <row r="189">
      <c r="H189" s="217"/>
      <c r="I189" s="136"/>
    </row>
    <row r="190">
      <c r="H190" s="217"/>
      <c r="I190" s="136"/>
    </row>
    <row r="191">
      <c r="H191" s="217"/>
      <c r="I191" s="136"/>
    </row>
    <row r="192">
      <c r="H192" s="217"/>
      <c r="I192" s="136"/>
    </row>
    <row r="193">
      <c r="H193" s="217"/>
      <c r="I193" s="136"/>
    </row>
    <row r="194">
      <c r="H194" s="217"/>
      <c r="I194" s="136"/>
    </row>
    <row r="195">
      <c r="H195" s="217"/>
      <c r="I195" s="136"/>
    </row>
    <row r="196">
      <c r="H196" s="217"/>
      <c r="I196" s="136"/>
    </row>
    <row r="197">
      <c r="H197" s="217"/>
      <c r="I197" s="136"/>
    </row>
    <row r="198">
      <c r="H198" s="217"/>
      <c r="I198" s="136"/>
    </row>
    <row r="199">
      <c r="H199" s="217"/>
      <c r="I199" s="136"/>
    </row>
    <row r="200">
      <c r="H200" s="217"/>
      <c r="I200" s="136"/>
    </row>
    <row r="201">
      <c r="H201" s="217"/>
      <c r="I201" s="136"/>
    </row>
    <row r="202">
      <c r="H202" s="217"/>
      <c r="I202" s="136"/>
    </row>
    <row r="203">
      <c r="H203" s="217"/>
      <c r="I203" s="136"/>
    </row>
    <row r="204">
      <c r="H204" s="217"/>
      <c r="I204" s="136"/>
    </row>
    <row r="205">
      <c r="H205" s="217"/>
      <c r="I205" s="136"/>
    </row>
    <row r="206">
      <c r="H206" s="217"/>
      <c r="I206" s="136"/>
    </row>
    <row r="207">
      <c r="H207" s="217"/>
      <c r="I207" s="136"/>
    </row>
    <row r="208">
      <c r="H208" s="217"/>
      <c r="I208" s="136"/>
    </row>
    <row r="209">
      <c r="H209" s="217"/>
      <c r="I209" s="136"/>
    </row>
    <row r="210">
      <c r="H210" s="217"/>
      <c r="I210" s="136"/>
    </row>
    <row r="211">
      <c r="H211" s="217"/>
      <c r="I211" s="136"/>
    </row>
    <row r="212">
      <c r="H212" s="217"/>
      <c r="I212" s="136"/>
    </row>
    <row r="213">
      <c r="H213" s="217"/>
      <c r="I213" s="136"/>
    </row>
    <row r="214">
      <c r="H214" s="217"/>
      <c r="I214" s="136"/>
    </row>
    <row r="215">
      <c r="H215" s="217"/>
      <c r="I215" s="136"/>
    </row>
    <row r="216">
      <c r="H216" s="217"/>
      <c r="I216" s="136"/>
    </row>
    <row r="217">
      <c r="H217" s="217"/>
      <c r="I217" s="136"/>
    </row>
    <row r="218">
      <c r="H218" s="217"/>
      <c r="I218" s="136"/>
    </row>
    <row r="219">
      <c r="H219" s="217"/>
      <c r="I219" s="136"/>
    </row>
    <row r="220">
      <c r="H220" s="217"/>
      <c r="I220" s="136"/>
    </row>
    <row r="221">
      <c r="H221" s="217"/>
      <c r="I221" s="136"/>
    </row>
    <row r="222">
      <c r="H222" s="217"/>
      <c r="I222" s="136"/>
    </row>
    <row r="223">
      <c r="H223" s="217"/>
      <c r="I223" s="136"/>
    </row>
    <row r="224">
      <c r="H224" s="217"/>
      <c r="I224" s="136"/>
    </row>
    <row r="225">
      <c r="H225" s="217"/>
      <c r="I225" s="136"/>
    </row>
    <row r="226">
      <c r="H226" s="217"/>
      <c r="I226" s="136"/>
    </row>
    <row r="227">
      <c r="H227" s="217"/>
      <c r="I227" s="136"/>
    </row>
    <row r="228">
      <c r="H228" s="217"/>
      <c r="I228" s="136"/>
    </row>
    <row r="229">
      <c r="H229" s="217"/>
      <c r="I229" s="136"/>
    </row>
    <row r="230">
      <c r="H230" s="217"/>
      <c r="I230" s="136"/>
    </row>
    <row r="231">
      <c r="H231" s="217"/>
      <c r="I231" s="136"/>
    </row>
    <row r="232">
      <c r="H232" s="217"/>
      <c r="I232" s="136"/>
    </row>
    <row r="233">
      <c r="H233" s="217"/>
      <c r="I233" s="136"/>
    </row>
    <row r="234">
      <c r="H234" s="217"/>
      <c r="I234" s="136"/>
    </row>
    <row r="235">
      <c r="H235" s="217"/>
      <c r="I235" s="136"/>
    </row>
    <row r="236">
      <c r="H236" s="217"/>
      <c r="I236" s="136"/>
    </row>
    <row r="237">
      <c r="H237" s="217"/>
      <c r="I237" s="136"/>
    </row>
    <row r="238">
      <c r="H238" s="217"/>
      <c r="I238" s="136"/>
    </row>
    <row r="239">
      <c r="H239" s="217"/>
      <c r="I239" s="136"/>
    </row>
    <row r="240">
      <c r="H240" s="217"/>
      <c r="I240" s="136"/>
    </row>
    <row r="241">
      <c r="H241" s="217"/>
      <c r="I241" s="136"/>
    </row>
    <row r="242">
      <c r="H242" s="217"/>
      <c r="I242" s="136"/>
    </row>
    <row r="243">
      <c r="H243" s="217"/>
      <c r="I243" s="136"/>
    </row>
    <row r="244">
      <c r="H244" s="217"/>
      <c r="I244" s="136"/>
    </row>
    <row r="245">
      <c r="H245" s="217"/>
      <c r="I245" s="136"/>
    </row>
    <row r="246">
      <c r="H246" s="217"/>
      <c r="I246" s="136"/>
    </row>
    <row r="247">
      <c r="H247" s="217"/>
      <c r="I247" s="136"/>
    </row>
    <row r="248">
      <c r="H248" s="217"/>
      <c r="I248" s="136"/>
    </row>
    <row r="249">
      <c r="H249" s="217"/>
      <c r="I249" s="136"/>
    </row>
    <row r="250">
      <c r="H250" s="217"/>
      <c r="I250" s="136"/>
    </row>
    <row r="251">
      <c r="H251" s="217"/>
      <c r="I251" s="136"/>
    </row>
    <row r="252">
      <c r="H252" s="217"/>
      <c r="I252" s="136"/>
    </row>
    <row r="253">
      <c r="H253" s="217"/>
      <c r="I253" s="136"/>
    </row>
    <row r="254">
      <c r="H254" s="217"/>
      <c r="I254" s="136"/>
    </row>
    <row r="255">
      <c r="H255" s="217"/>
      <c r="I255" s="136"/>
    </row>
    <row r="256">
      <c r="H256" s="217"/>
      <c r="I256" s="136"/>
    </row>
    <row r="257">
      <c r="H257" s="217"/>
      <c r="I257" s="136"/>
    </row>
    <row r="258">
      <c r="H258" s="217"/>
      <c r="I258" s="136"/>
    </row>
    <row r="259">
      <c r="H259" s="217"/>
      <c r="I259" s="136"/>
    </row>
    <row r="260">
      <c r="H260" s="217"/>
      <c r="I260" s="136"/>
    </row>
    <row r="261">
      <c r="H261" s="217"/>
      <c r="I261" s="136"/>
    </row>
    <row r="262">
      <c r="H262" s="217"/>
      <c r="I262" s="136"/>
    </row>
    <row r="263">
      <c r="H263" s="217"/>
      <c r="I263" s="136"/>
    </row>
    <row r="264">
      <c r="H264" s="217"/>
      <c r="I264" s="136"/>
    </row>
    <row r="265">
      <c r="H265" s="217"/>
      <c r="I265" s="136"/>
    </row>
    <row r="266">
      <c r="H266" s="217"/>
      <c r="I266" s="136"/>
    </row>
    <row r="267">
      <c r="H267" s="217"/>
      <c r="I267" s="136"/>
    </row>
    <row r="268">
      <c r="H268" s="217"/>
      <c r="I268" s="136"/>
    </row>
    <row r="269">
      <c r="H269" s="217"/>
      <c r="I269" s="136"/>
    </row>
    <row r="270">
      <c r="H270" s="217"/>
      <c r="I270" s="136"/>
    </row>
    <row r="271">
      <c r="H271" s="217"/>
      <c r="I271" s="136"/>
    </row>
    <row r="272">
      <c r="H272" s="217"/>
      <c r="I272" s="136"/>
    </row>
    <row r="273">
      <c r="H273" s="217"/>
      <c r="I273" s="136"/>
    </row>
    <row r="274">
      <c r="H274" s="217"/>
      <c r="I274" s="136"/>
    </row>
    <row r="275">
      <c r="H275" s="217"/>
      <c r="I275" s="136"/>
    </row>
    <row r="276">
      <c r="H276" s="217"/>
      <c r="I276" s="136"/>
    </row>
    <row r="277">
      <c r="H277" s="217"/>
      <c r="I277" s="136"/>
    </row>
    <row r="278">
      <c r="H278" s="217"/>
      <c r="I278" s="136"/>
    </row>
    <row r="279">
      <c r="H279" s="217"/>
      <c r="I279" s="136"/>
    </row>
    <row r="280">
      <c r="H280" s="217"/>
      <c r="I280" s="136"/>
    </row>
    <row r="281">
      <c r="H281" s="217"/>
      <c r="I281" s="136"/>
    </row>
    <row r="282">
      <c r="H282" s="217"/>
      <c r="I282" s="136"/>
    </row>
    <row r="283">
      <c r="H283" s="217"/>
      <c r="I283" s="136"/>
    </row>
    <row r="284">
      <c r="H284" s="217"/>
      <c r="I284" s="136"/>
    </row>
    <row r="285">
      <c r="H285" s="217"/>
      <c r="I285" s="136"/>
    </row>
    <row r="286">
      <c r="H286" s="217"/>
      <c r="I286" s="136"/>
    </row>
    <row r="287">
      <c r="H287" s="217"/>
      <c r="I287" s="136"/>
    </row>
    <row r="288">
      <c r="H288" s="217"/>
      <c r="I288" s="136"/>
    </row>
    <row r="289">
      <c r="H289" s="217"/>
      <c r="I289" s="136"/>
    </row>
    <row r="290">
      <c r="H290" s="217"/>
      <c r="I290" s="136"/>
    </row>
    <row r="291">
      <c r="H291" s="217"/>
      <c r="I291" s="136"/>
    </row>
    <row r="292">
      <c r="H292" s="217"/>
      <c r="I292" s="136"/>
    </row>
    <row r="293">
      <c r="H293" s="217"/>
      <c r="I293" s="136"/>
    </row>
    <row r="294">
      <c r="H294" s="217"/>
      <c r="I294" s="136"/>
    </row>
    <row r="295">
      <c r="H295" s="217"/>
      <c r="I295" s="136"/>
    </row>
    <row r="296">
      <c r="H296" s="217"/>
      <c r="I296" s="136"/>
    </row>
    <row r="297">
      <c r="H297" s="217"/>
      <c r="I297" s="136"/>
    </row>
    <row r="298">
      <c r="H298" s="217"/>
      <c r="I298" s="136"/>
    </row>
    <row r="299">
      <c r="H299" s="217"/>
      <c r="I299" s="136"/>
    </row>
    <row r="300">
      <c r="H300" s="217"/>
      <c r="I300" s="136"/>
    </row>
    <row r="301">
      <c r="H301" s="217"/>
      <c r="I301" s="136"/>
    </row>
    <row r="302">
      <c r="H302" s="217"/>
      <c r="I302" s="136"/>
    </row>
    <row r="303">
      <c r="H303" s="217"/>
      <c r="I303" s="136"/>
    </row>
    <row r="304">
      <c r="H304" s="217"/>
      <c r="I304" s="136"/>
    </row>
    <row r="305">
      <c r="H305" s="217"/>
      <c r="I305" s="136"/>
    </row>
    <row r="306">
      <c r="H306" s="217"/>
      <c r="I306" s="136"/>
    </row>
    <row r="307">
      <c r="H307" s="217"/>
      <c r="I307" s="136"/>
    </row>
    <row r="308">
      <c r="H308" s="217"/>
      <c r="I308" s="136"/>
    </row>
    <row r="309">
      <c r="H309" s="217"/>
      <c r="I309" s="136"/>
    </row>
    <row r="310">
      <c r="H310" s="217"/>
      <c r="I310" s="136"/>
    </row>
    <row r="311">
      <c r="H311" s="217"/>
      <c r="I311" s="136"/>
    </row>
    <row r="312">
      <c r="H312" s="217"/>
      <c r="I312" s="136"/>
    </row>
    <row r="313">
      <c r="H313" s="217"/>
      <c r="I313" s="136"/>
    </row>
    <row r="314">
      <c r="H314" s="217"/>
      <c r="I314" s="136"/>
    </row>
    <row r="315">
      <c r="H315" s="217"/>
      <c r="I315" s="136"/>
    </row>
    <row r="316">
      <c r="H316" s="217"/>
      <c r="I316" s="136"/>
    </row>
    <row r="317">
      <c r="H317" s="217"/>
      <c r="I317" s="136"/>
    </row>
    <row r="318">
      <c r="H318" s="217"/>
      <c r="I318" s="136"/>
    </row>
    <row r="319">
      <c r="H319" s="217"/>
      <c r="I319" s="136"/>
    </row>
    <row r="320">
      <c r="H320" s="217"/>
      <c r="I320" s="136"/>
    </row>
    <row r="321">
      <c r="H321" s="217"/>
      <c r="I321" s="136"/>
    </row>
    <row r="322">
      <c r="H322" s="217"/>
      <c r="I322" s="136"/>
    </row>
    <row r="323">
      <c r="H323" s="217"/>
      <c r="I323" s="136"/>
    </row>
    <row r="324">
      <c r="H324" s="217"/>
      <c r="I324" s="136"/>
    </row>
    <row r="325">
      <c r="H325" s="217"/>
      <c r="I325" s="136"/>
    </row>
    <row r="326">
      <c r="H326" s="217"/>
      <c r="I326" s="136"/>
    </row>
    <row r="327">
      <c r="H327" s="217"/>
      <c r="I327" s="136"/>
    </row>
    <row r="328">
      <c r="H328" s="217"/>
      <c r="I328" s="136"/>
    </row>
    <row r="329">
      <c r="H329" s="217"/>
      <c r="I329" s="136"/>
    </row>
    <row r="330">
      <c r="H330" s="217"/>
      <c r="I330" s="136"/>
    </row>
    <row r="331">
      <c r="H331" s="217"/>
      <c r="I331" s="136"/>
    </row>
    <row r="332">
      <c r="H332" s="217"/>
      <c r="I332" s="136"/>
    </row>
    <row r="333">
      <c r="H333" s="217"/>
      <c r="I333" s="136"/>
    </row>
    <row r="334">
      <c r="H334" s="217"/>
      <c r="I334" s="136"/>
    </row>
    <row r="335">
      <c r="H335" s="217"/>
      <c r="I335" s="136"/>
    </row>
    <row r="336">
      <c r="H336" s="217"/>
      <c r="I336" s="136"/>
    </row>
    <row r="337">
      <c r="H337" s="217"/>
      <c r="I337" s="136"/>
    </row>
    <row r="338">
      <c r="H338" s="217"/>
      <c r="I338" s="136"/>
    </row>
    <row r="339">
      <c r="H339" s="217"/>
      <c r="I339" s="136"/>
    </row>
    <row r="340">
      <c r="H340" s="217"/>
      <c r="I340" s="136"/>
    </row>
    <row r="341">
      <c r="H341" s="217"/>
      <c r="I341" s="136"/>
    </row>
    <row r="342">
      <c r="H342" s="217"/>
      <c r="I342" s="136"/>
    </row>
    <row r="343">
      <c r="H343" s="217"/>
      <c r="I343" s="136"/>
    </row>
    <row r="344">
      <c r="H344" s="217"/>
      <c r="I344" s="136"/>
    </row>
    <row r="345">
      <c r="H345" s="217"/>
      <c r="I345" s="136"/>
    </row>
    <row r="346">
      <c r="H346" s="217"/>
      <c r="I346" s="136"/>
    </row>
    <row r="347">
      <c r="H347" s="217"/>
      <c r="I347" s="136"/>
    </row>
    <row r="348">
      <c r="H348" s="217"/>
      <c r="I348" s="136"/>
    </row>
    <row r="349">
      <c r="H349" s="217"/>
      <c r="I349" s="136"/>
    </row>
    <row r="350">
      <c r="H350" s="217"/>
      <c r="I350" s="136"/>
    </row>
    <row r="351">
      <c r="H351" s="217"/>
      <c r="I351" s="136"/>
    </row>
    <row r="352">
      <c r="H352" s="217"/>
      <c r="I352" s="136"/>
    </row>
    <row r="353">
      <c r="H353" s="217"/>
      <c r="I353" s="136"/>
    </row>
    <row r="354">
      <c r="H354" s="217"/>
      <c r="I354" s="136"/>
    </row>
    <row r="355">
      <c r="H355" s="217"/>
      <c r="I355" s="136"/>
    </row>
    <row r="356">
      <c r="H356" s="217"/>
      <c r="I356" s="136"/>
    </row>
    <row r="357">
      <c r="H357" s="217"/>
      <c r="I357" s="136"/>
    </row>
    <row r="358">
      <c r="H358" s="217"/>
      <c r="I358" s="136"/>
    </row>
    <row r="359">
      <c r="H359" s="217"/>
      <c r="I359" s="136"/>
    </row>
    <row r="360">
      <c r="H360" s="217"/>
      <c r="I360" s="136"/>
    </row>
    <row r="361">
      <c r="H361" s="217"/>
      <c r="I361" s="136"/>
    </row>
    <row r="362">
      <c r="H362" s="217"/>
      <c r="I362" s="136"/>
    </row>
    <row r="363">
      <c r="H363" s="217"/>
      <c r="I363" s="136"/>
    </row>
    <row r="364">
      <c r="H364" s="217"/>
      <c r="I364" s="136"/>
    </row>
    <row r="365">
      <c r="H365" s="217"/>
      <c r="I365" s="136"/>
    </row>
    <row r="366">
      <c r="H366" s="217"/>
      <c r="I366" s="136"/>
    </row>
    <row r="367">
      <c r="H367" s="217"/>
      <c r="I367" s="136"/>
    </row>
    <row r="368">
      <c r="H368" s="217"/>
      <c r="I368" s="136"/>
    </row>
    <row r="369">
      <c r="H369" s="217"/>
      <c r="I369" s="136"/>
    </row>
    <row r="370">
      <c r="H370" s="217"/>
      <c r="I370" s="136"/>
    </row>
    <row r="371">
      <c r="H371" s="217"/>
      <c r="I371" s="136"/>
    </row>
    <row r="372">
      <c r="H372" s="217"/>
      <c r="I372" s="136"/>
    </row>
    <row r="373">
      <c r="H373" s="217"/>
      <c r="I373" s="136"/>
    </row>
    <row r="374">
      <c r="H374" s="217"/>
      <c r="I374" s="136"/>
    </row>
    <row r="375">
      <c r="H375" s="217"/>
      <c r="I375" s="136"/>
    </row>
    <row r="376">
      <c r="H376" s="217"/>
      <c r="I376" s="136"/>
    </row>
    <row r="377">
      <c r="H377" s="217"/>
      <c r="I377" s="136"/>
    </row>
    <row r="378">
      <c r="H378" s="217"/>
      <c r="I378" s="136"/>
    </row>
    <row r="379">
      <c r="H379" s="217"/>
      <c r="I379" s="136"/>
    </row>
    <row r="380">
      <c r="H380" s="217"/>
      <c r="I380" s="136"/>
    </row>
    <row r="381">
      <c r="H381" s="217"/>
      <c r="I381" s="136"/>
    </row>
    <row r="382">
      <c r="H382" s="217"/>
      <c r="I382" s="136"/>
    </row>
    <row r="383">
      <c r="H383" s="217"/>
      <c r="I383" s="136"/>
    </row>
    <row r="384">
      <c r="H384" s="217"/>
      <c r="I384" s="136"/>
    </row>
    <row r="385">
      <c r="H385" s="217"/>
      <c r="I385" s="136"/>
    </row>
    <row r="386">
      <c r="H386" s="217"/>
      <c r="I386" s="136"/>
    </row>
    <row r="387">
      <c r="H387" s="217"/>
      <c r="I387" s="136"/>
    </row>
    <row r="388">
      <c r="H388" s="217"/>
      <c r="I388" s="136"/>
    </row>
    <row r="389">
      <c r="H389" s="217"/>
      <c r="I389" s="136"/>
    </row>
    <row r="390">
      <c r="H390" s="217"/>
      <c r="I390" s="136"/>
    </row>
    <row r="391">
      <c r="H391" s="217"/>
      <c r="I391" s="136"/>
    </row>
    <row r="392">
      <c r="H392" s="217"/>
      <c r="I392" s="136"/>
    </row>
    <row r="393">
      <c r="H393" s="217"/>
      <c r="I393" s="136"/>
    </row>
    <row r="394">
      <c r="H394" s="217"/>
      <c r="I394" s="136"/>
    </row>
    <row r="395">
      <c r="H395" s="217"/>
      <c r="I395" s="136"/>
    </row>
    <row r="396">
      <c r="H396" s="217"/>
      <c r="I396" s="136"/>
    </row>
    <row r="397">
      <c r="H397" s="217"/>
      <c r="I397" s="136"/>
    </row>
    <row r="398">
      <c r="H398" s="217"/>
      <c r="I398" s="136"/>
    </row>
    <row r="399">
      <c r="H399" s="217"/>
      <c r="I399" s="136"/>
    </row>
    <row r="400">
      <c r="H400" s="217"/>
      <c r="I400" s="136"/>
    </row>
    <row r="401">
      <c r="H401" s="217"/>
      <c r="I401" s="136"/>
    </row>
    <row r="402">
      <c r="H402" s="217"/>
      <c r="I402" s="136"/>
    </row>
    <row r="403">
      <c r="H403" s="217"/>
      <c r="I403" s="136"/>
    </row>
    <row r="404">
      <c r="H404" s="217"/>
      <c r="I404" s="136"/>
    </row>
    <row r="405">
      <c r="H405" s="217"/>
      <c r="I405" s="136"/>
    </row>
    <row r="406">
      <c r="H406" s="217"/>
      <c r="I406" s="136"/>
    </row>
    <row r="407">
      <c r="H407" s="217"/>
      <c r="I407" s="136"/>
    </row>
    <row r="408">
      <c r="H408" s="217"/>
      <c r="I408" s="136"/>
    </row>
    <row r="409">
      <c r="H409" s="217"/>
      <c r="I409" s="136"/>
    </row>
    <row r="410">
      <c r="H410" s="217"/>
      <c r="I410" s="136"/>
    </row>
    <row r="411">
      <c r="H411" s="217"/>
      <c r="I411" s="136"/>
    </row>
    <row r="412">
      <c r="H412" s="217"/>
      <c r="I412" s="136"/>
    </row>
    <row r="413">
      <c r="H413" s="217"/>
      <c r="I413" s="136"/>
    </row>
    <row r="414">
      <c r="H414" s="217"/>
      <c r="I414" s="136"/>
    </row>
    <row r="415">
      <c r="H415" s="217"/>
      <c r="I415" s="136"/>
    </row>
    <row r="416">
      <c r="H416" s="217"/>
      <c r="I416" s="136"/>
    </row>
    <row r="417">
      <c r="H417" s="217"/>
      <c r="I417" s="136"/>
    </row>
    <row r="418">
      <c r="H418" s="217"/>
      <c r="I418" s="136"/>
    </row>
    <row r="419">
      <c r="H419" s="217"/>
      <c r="I419" s="136"/>
    </row>
    <row r="420">
      <c r="H420" s="217"/>
      <c r="I420" s="136"/>
    </row>
    <row r="421">
      <c r="H421" s="217"/>
      <c r="I421" s="136"/>
    </row>
    <row r="422">
      <c r="H422" s="217"/>
      <c r="I422" s="136"/>
    </row>
    <row r="423">
      <c r="H423" s="217"/>
      <c r="I423" s="136"/>
    </row>
    <row r="424">
      <c r="H424" s="217"/>
      <c r="I424" s="136"/>
    </row>
    <row r="425">
      <c r="H425" s="217"/>
      <c r="I425" s="136"/>
    </row>
    <row r="426">
      <c r="H426" s="217"/>
      <c r="I426" s="136"/>
    </row>
    <row r="427">
      <c r="H427" s="217"/>
      <c r="I427" s="136"/>
    </row>
    <row r="428">
      <c r="H428" s="217"/>
      <c r="I428" s="136"/>
    </row>
    <row r="429">
      <c r="H429" s="217"/>
      <c r="I429" s="136"/>
    </row>
    <row r="430">
      <c r="H430" s="217"/>
      <c r="I430" s="136"/>
    </row>
    <row r="431">
      <c r="H431" s="217"/>
      <c r="I431" s="136"/>
    </row>
    <row r="432">
      <c r="H432" s="217"/>
      <c r="I432" s="136"/>
    </row>
    <row r="433">
      <c r="H433" s="217"/>
      <c r="I433" s="136"/>
    </row>
    <row r="434">
      <c r="H434" s="217"/>
      <c r="I434" s="136"/>
    </row>
    <row r="435">
      <c r="H435" s="217"/>
      <c r="I435" s="136"/>
    </row>
    <row r="436">
      <c r="H436" s="217"/>
      <c r="I436" s="136"/>
    </row>
    <row r="437">
      <c r="H437" s="217"/>
      <c r="I437" s="136"/>
    </row>
    <row r="438">
      <c r="H438" s="217"/>
      <c r="I438" s="136"/>
    </row>
    <row r="439">
      <c r="H439" s="217"/>
      <c r="I439" s="136"/>
    </row>
    <row r="440">
      <c r="H440" s="217"/>
      <c r="I440" s="136"/>
    </row>
    <row r="441">
      <c r="H441" s="217"/>
      <c r="I441" s="136"/>
    </row>
    <row r="442">
      <c r="H442" s="217"/>
      <c r="I442" s="136"/>
    </row>
    <row r="443">
      <c r="H443" s="217"/>
      <c r="I443" s="136"/>
    </row>
    <row r="444">
      <c r="H444" s="217"/>
      <c r="I444" s="136"/>
    </row>
    <row r="445">
      <c r="H445" s="217"/>
      <c r="I445" s="136"/>
    </row>
    <row r="446">
      <c r="H446" s="217"/>
      <c r="I446" s="136"/>
    </row>
    <row r="447">
      <c r="H447" s="217"/>
      <c r="I447" s="136"/>
    </row>
    <row r="448">
      <c r="H448" s="217"/>
      <c r="I448" s="136"/>
    </row>
    <row r="449">
      <c r="H449" s="217"/>
      <c r="I449" s="136"/>
    </row>
    <row r="450">
      <c r="H450" s="217"/>
      <c r="I450" s="136"/>
    </row>
    <row r="451">
      <c r="H451" s="217"/>
      <c r="I451" s="136"/>
    </row>
    <row r="452">
      <c r="H452" s="217"/>
      <c r="I452" s="136"/>
    </row>
    <row r="453">
      <c r="H453" s="217"/>
      <c r="I453" s="136"/>
    </row>
    <row r="454">
      <c r="H454" s="217"/>
      <c r="I454" s="136"/>
    </row>
    <row r="455">
      <c r="H455" s="217"/>
      <c r="I455" s="136"/>
    </row>
    <row r="456">
      <c r="H456" s="217"/>
      <c r="I456" s="136"/>
    </row>
    <row r="457">
      <c r="H457" s="217"/>
      <c r="I457" s="136"/>
    </row>
    <row r="458">
      <c r="H458" s="217"/>
      <c r="I458" s="136"/>
    </row>
    <row r="459">
      <c r="H459" s="217"/>
      <c r="I459" s="136"/>
    </row>
    <row r="460">
      <c r="H460" s="217"/>
      <c r="I460" s="136"/>
    </row>
    <row r="461">
      <c r="H461" s="217"/>
      <c r="I461" s="136"/>
    </row>
    <row r="462">
      <c r="H462" s="217"/>
      <c r="I462" s="136"/>
    </row>
    <row r="463">
      <c r="H463" s="217"/>
      <c r="I463" s="136"/>
    </row>
    <row r="464">
      <c r="H464" s="217"/>
      <c r="I464" s="136"/>
    </row>
    <row r="465">
      <c r="H465" s="217"/>
      <c r="I465" s="136"/>
    </row>
    <row r="466">
      <c r="H466" s="217"/>
      <c r="I466" s="136"/>
    </row>
    <row r="467">
      <c r="H467" s="217"/>
      <c r="I467" s="136"/>
    </row>
    <row r="468">
      <c r="H468" s="217"/>
      <c r="I468" s="136"/>
    </row>
    <row r="469">
      <c r="H469" s="217"/>
      <c r="I469" s="136"/>
    </row>
    <row r="470">
      <c r="H470" s="217"/>
      <c r="I470" s="136"/>
    </row>
    <row r="471">
      <c r="H471" s="217"/>
      <c r="I471" s="136"/>
    </row>
    <row r="472">
      <c r="H472" s="217"/>
      <c r="I472" s="136"/>
    </row>
    <row r="473">
      <c r="H473" s="217"/>
      <c r="I473" s="136"/>
    </row>
    <row r="474">
      <c r="H474" s="217"/>
      <c r="I474" s="136"/>
    </row>
    <row r="475">
      <c r="H475" s="217"/>
      <c r="I475" s="136"/>
    </row>
    <row r="476">
      <c r="H476" s="217"/>
      <c r="I476" s="136"/>
    </row>
    <row r="477">
      <c r="H477" s="217"/>
      <c r="I477" s="136"/>
    </row>
    <row r="478">
      <c r="H478" s="217"/>
      <c r="I478" s="136"/>
    </row>
    <row r="479">
      <c r="H479" s="217"/>
      <c r="I479" s="136"/>
    </row>
    <row r="480">
      <c r="H480" s="217"/>
      <c r="I480" s="136"/>
    </row>
    <row r="481">
      <c r="H481" s="217"/>
      <c r="I481" s="136"/>
    </row>
    <row r="482">
      <c r="H482" s="217"/>
      <c r="I482" s="136"/>
    </row>
    <row r="483">
      <c r="H483" s="217"/>
      <c r="I483" s="136"/>
    </row>
    <row r="484">
      <c r="H484" s="217"/>
      <c r="I484" s="136"/>
    </row>
    <row r="485">
      <c r="H485" s="217"/>
      <c r="I485" s="136"/>
    </row>
    <row r="486">
      <c r="H486" s="217"/>
      <c r="I486" s="136"/>
    </row>
    <row r="487">
      <c r="H487" s="217"/>
      <c r="I487" s="136"/>
    </row>
    <row r="488">
      <c r="H488" s="217"/>
      <c r="I488" s="136"/>
    </row>
    <row r="489">
      <c r="H489" s="217"/>
      <c r="I489" s="136"/>
    </row>
    <row r="490">
      <c r="H490" s="217"/>
      <c r="I490" s="136"/>
    </row>
    <row r="491">
      <c r="H491" s="217"/>
      <c r="I491" s="136"/>
    </row>
    <row r="492">
      <c r="H492" s="217"/>
      <c r="I492" s="136"/>
    </row>
    <row r="493">
      <c r="H493" s="217"/>
      <c r="I493" s="136"/>
    </row>
    <row r="494">
      <c r="H494" s="217"/>
      <c r="I494" s="136"/>
    </row>
    <row r="495">
      <c r="H495" s="217"/>
      <c r="I495" s="136"/>
    </row>
    <row r="496">
      <c r="H496" s="217"/>
      <c r="I496" s="136"/>
    </row>
    <row r="497">
      <c r="H497" s="217"/>
      <c r="I497" s="136"/>
    </row>
    <row r="498">
      <c r="H498" s="217"/>
      <c r="I498" s="136"/>
    </row>
    <row r="499">
      <c r="H499" s="217"/>
      <c r="I499" s="136"/>
    </row>
    <row r="500">
      <c r="H500" s="217"/>
      <c r="I500" s="136"/>
    </row>
    <row r="501">
      <c r="H501" s="217"/>
      <c r="I501" s="136"/>
    </row>
    <row r="502">
      <c r="H502" s="217"/>
      <c r="I502" s="136"/>
    </row>
    <row r="503">
      <c r="H503" s="217"/>
      <c r="I503" s="136"/>
    </row>
    <row r="504">
      <c r="H504" s="217"/>
      <c r="I504" s="136"/>
    </row>
    <row r="505">
      <c r="H505" s="217"/>
      <c r="I505" s="136"/>
    </row>
    <row r="506">
      <c r="H506" s="217"/>
      <c r="I506" s="136"/>
    </row>
    <row r="507">
      <c r="H507" s="217"/>
      <c r="I507" s="136"/>
    </row>
    <row r="508">
      <c r="H508" s="217"/>
      <c r="I508" s="136"/>
    </row>
    <row r="509">
      <c r="H509" s="217"/>
      <c r="I509" s="136"/>
    </row>
    <row r="510">
      <c r="H510" s="217"/>
      <c r="I510" s="136"/>
    </row>
    <row r="511">
      <c r="H511" s="217"/>
      <c r="I511" s="136"/>
    </row>
    <row r="512">
      <c r="H512" s="217"/>
      <c r="I512" s="136"/>
    </row>
    <row r="513">
      <c r="H513" s="217"/>
      <c r="I513" s="136"/>
    </row>
    <row r="514">
      <c r="H514" s="217"/>
      <c r="I514" s="136"/>
    </row>
    <row r="515">
      <c r="H515" s="217"/>
      <c r="I515" s="136"/>
    </row>
    <row r="516">
      <c r="H516" s="217"/>
      <c r="I516" s="136"/>
    </row>
    <row r="517">
      <c r="H517" s="217"/>
      <c r="I517" s="136"/>
    </row>
    <row r="518">
      <c r="H518" s="217"/>
      <c r="I518" s="136"/>
    </row>
    <row r="519">
      <c r="H519" s="217"/>
      <c r="I519" s="136"/>
    </row>
    <row r="520">
      <c r="H520" s="217"/>
      <c r="I520" s="136"/>
    </row>
    <row r="521">
      <c r="H521" s="217"/>
      <c r="I521" s="136"/>
    </row>
    <row r="522">
      <c r="H522" s="217"/>
      <c r="I522" s="136"/>
    </row>
    <row r="523">
      <c r="H523" s="217"/>
      <c r="I523" s="136"/>
    </row>
    <row r="524">
      <c r="H524" s="217"/>
      <c r="I524" s="136"/>
    </row>
    <row r="525">
      <c r="H525" s="217"/>
      <c r="I525" s="136"/>
    </row>
    <row r="526">
      <c r="H526" s="217"/>
      <c r="I526" s="136"/>
    </row>
    <row r="527">
      <c r="H527" s="217"/>
      <c r="I527" s="136"/>
    </row>
    <row r="528">
      <c r="H528" s="217"/>
      <c r="I528" s="136"/>
    </row>
    <row r="529">
      <c r="H529" s="217"/>
      <c r="I529" s="136"/>
    </row>
    <row r="530">
      <c r="H530" s="217"/>
      <c r="I530" s="136"/>
    </row>
    <row r="531">
      <c r="H531" s="217"/>
      <c r="I531" s="136"/>
    </row>
    <row r="532">
      <c r="H532" s="217"/>
      <c r="I532" s="136"/>
    </row>
    <row r="533">
      <c r="H533" s="217"/>
      <c r="I533" s="136"/>
    </row>
    <row r="534">
      <c r="H534" s="217"/>
      <c r="I534" s="136"/>
    </row>
    <row r="535">
      <c r="H535" s="217"/>
      <c r="I535" s="136"/>
    </row>
    <row r="536">
      <c r="H536" s="217"/>
      <c r="I536" s="136"/>
    </row>
    <row r="537">
      <c r="H537" s="217"/>
      <c r="I537" s="136"/>
    </row>
    <row r="538">
      <c r="H538" s="217"/>
      <c r="I538" s="136"/>
    </row>
    <row r="539">
      <c r="H539" s="217"/>
      <c r="I539" s="136"/>
    </row>
    <row r="540">
      <c r="H540" s="217"/>
      <c r="I540" s="136"/>
    </row>
    <row r="541">
      <c r="H541" s="217"/>
      <c r="I541" s="136"/>
    </row>
    <row r="542">
      <c r="H542" s="217"/>
      <c r="I542" s="136"/>
    </row>
    <row r="543">
      <c r="H543" s="217"/>
      <c r="I543" s="136"/>
    </row>
    <row r="544">
      <c r="H544" s="217"/>
      <c r="I544" s="136"/>
    </row>
    <row r="545">
      <c r="H545" s="217"/>
      <c r="I545" s="136"/>
    </row>
    <row r="546">
      <c r="H546" s="217"/>
      <c r="I546" s="136"/>
    </row>
    <row r="547">
      <c r="H547" s="217"/>
      <c r="I547" s="136"/>
    </row>
    <row r="548">
      <c r="H548" s="217"/>
      <c r="I548" s="136"/>
    </row>
    <row r="549">
      <c r="H549" s="217"/>
      <c r="I549" s="136"/>
    </row>
    <row r="550">
      <c r="H550" s="217"/>
      <c r="I550" s="136"/>
    </row>
    <row r="551">
      <c r="H551" s="217"/>
      <c r="I551" s="136"/>
    </row>
    <row r="552">
      <c r="H552" s="217"/>
      <c r="I552" s="136"/>
    </row>
    <row r="553">
      <c r="H553" s="217"/>
      <c r="I553" s="136"/>
    </row>
    <row r="554">
      <c r="H554" s="217"/>
      <c r="I554" s="136"/>
    </row>
    <row r="555">
      <c r="H555" s="217"/>
      <c r="I555" s="136"/>
    </row>
    <row r="556">
      <c r="H556" s="217"/>
      <c r="I556" s="136"/>
    </row>
    <row r="557">
      <c r="H557" s="217"/>
      <c r="I557" s="136"/>
    </row>
    <row r="558">
      <c r="H558" s="217"/>
      <c r="I558" s="136"/>
    </row>
    <row r="559">
      <c r="H559" s="217"/>
      <c r="I559" s="136"/>
    </row>
    <row r="560">
      <c r="H560" s="217"/>
      <c r="I560" s="136"/>
    </row>
    <row r="561">
      <c r="H561" s="217"/>
      <c r="I561" s="136"/>
    </row>
    <row r="562">
      <c r="H562" s="217"/>
      <c r="I562" s="136"/>
    </row>
    <row r="563">
      <c r="H563" s="217"/>
      <c r="I563" s="136"/>
    </row>
    <row r="564">
      <c r="H564" s="217"/>
      <c r="I564" s="136"/>
    </row>
    <row r="565">
      <c r="H565" s="217"/>
      <c r="I565" s="136"/>
    </row>
    <row r="566">
      <c r="H566" s="217"/>
      <c r="I566" s="136"/>
    </row>
    <row r="567">
      <c r="H567" s="217"/>
      <c r="I567" s="136"/>
    </row>
    <row r="568">
      <c r="H568" s="217"/>
      <c r="I568" s="136"/>
    </row>
    <row r="569">
      <c r="H569" s="217"/>
      <c r="I569" s="136"/>
    </row>
    <row r="570">
      <c r="H570" s="217"/>
      <c r="I570" s="136"/>
    </row>
    <row r="571">
      <c r="H571" s="217"/>
      <c r="I571" s="136"/>
    </row>
    <row r="572">
      <c r="H572" s="217"/>
      <c r="I572" s="136"/>
    </row>
    <row r="573">
      <c r="H573" s="217"/>
      <c r="I573" s="136"/>
    </row>
    <row r="574">
      <c r="H574" s="217"/>
      <c r="I574" s="136"/>
    </row>
    <row r="575">
      <c r="H575" s="217"/>
      <c r="I575" s="136"/>
    </row>
    <row r="576">
      <c r="H576" s="217"/>
      <c r="I576" s="136"/>
    </row>
    <row r="577">
      <c r="H577" s="217"/>
      <c r="I577" s="136"/>
    </row>
    <row r="578">
      <c r="H578" s="217"/>
      <c r="I578" s="136"/>
    </row>
    <row r="579">
      <c r="H579" s="217"/>
      <c r="I579" s="136"/>
    </row>
    <row r="580">
      <c r="H580" s="217"/>
      <c r="I580" s="136"/>
    </row>
    <row r="581">
      <c r="H581" s="217"/>
      <c r="I581" s="136"/>
    </row>
    <row r="582">
      <c r="H582" s="217"/>
      <c r="I582" s="136"/>
    </row>
    <row r="583">
      <c r="H583" s="217"/>
      <c r="I583" s="136"/>
    </row>
    <row r="584">
      <c r="H584" s="217"/>
      <c r="I584" s="136"/>
    </row>
    <row r="585">
      <c r="H585" s="217"/>
      <c r="I585" s="136"/>
    </row>
    <row r="586">
      <c r="H586" s="217"/>
      <c r="I586" s="136"/>
    </row>
    <row r="587">
      <c r="H587" s="217"/>
      <c r="I587" s="136"/>
    </row>
    <row r="588">
      <c r="H588" s="217"/>
      <c r="I588" s="136"/>
    </row>
    <row r="589">
      <c r="H589" s="217"/>
      <c r="I589" s="136"/>
    </row>
    <row r="590">
      <c r="H590" s="217"/>
      <c r="I590" s="136"/>
    </row>
    <row r="591">
      <c r="H591" s="217"/>
      <c r="I591" s="136"/>
    </row>
    <row r="592">
      <c r="H592" s="217"/>
      <c r="I592" s="136"/>
    </row>
    <row r="593">
      <c r="H593" s="217"/>
      <c r="I593" s="136"/>
    </row>
    <row r="594">
      <c r="H594" s="217"/>
      <c r="I594" s="136"/>
    </row>
    <row r="595">
      <c r="H595" s="217"/>
      <c r="I595" s="136"/>
    </row>
    <row r="596">
      <c r="H596" s="217"/>
      <c r="I596" s="136"/>
    </row>
    <row r="597">
      <c r="H597" s="217"/>
      <c r="I597" s="136"/>
    </row>
    <row r="598">
      <c r="H598" s="217"/>
      <c r="I598" s="136"/>
    </row>
    <row r="599">
      <c r="H599" s="217"/>
      <c r="I599" s="136"/>
    </row>
    <row r="600">
      <c r="H600" s="217"/>
      <c r="I600" s="136"/>
    </row>
    <row r="601">
      <c r="H601" s="217"/>
      <c r="I601" s="136"/>
    </row>
    <row r="602">
      <c r="H602" s="217"/>
      <c r="I602" s="136"/>
    </row>
    <row r="603">
      <c r="H603" s="217"/>
      <c r="I603" s="136"/>
    </row>
    <row r="604">
      <c r="H604" s="217"/>
      <c r="I604" s="136"/>
    </row>
    <row r="605">
      <c r="H605" s="217"/>
      <c r="I605" s="136"/>
    </row>
    <row r="606">
      <c r="H606" s="217"/>
      <c r="I606" s="136"/>
    </row>
    <row r="607">
      <c r="H607" s="217"/>
      <c r="I607" s="136"/>
    </row>
    <row r="608">
      <c r="H608" s="217"/>
      <c r="I608" s="136"/>
    </row>
    <row r="609">
      <c r="H609" s="217"/>
      <c r="I609" s="136"/>
    </row>
    <row r="610">
      <c r="H610" s="217"/>
      <c r="I610" s="136"/>
    </row>
    <row r="611">
      <c r="H611" s="217"/>
      <c r="I611" s="136"/>
    </row>
    <row r="612">
      <c r="H612" s="217"/>
      <c r="I612" s="136"/>
    </row>
    <row r="613">
      <c r="H613" s="217"/>
      <c r="I613" s="136"/>
    </row>
    <row r="614">
      <c r="H614" s="217"/>
      <c r="I614" s="136"/>
    </row>
    <row r="615">
      <c r="H615" s="217"/>
      <c r="I615" s="136"/>
    </row>
    <row r="616">
      <c r="H616" s="217"/>
      <c r="I616" s="136"/>
    </row>
    <row r="617">
      <c r="H617" s="217"/>
      <c r="I617" s="136"/>
    </row>
    <row r="618">
      <c r="H618" s="217"/>
      <c r="I618" s="136"/>
    </row>
    <row r="619">
      <c r="H619" s="217"/>
      <c r="I619" s="136"/>
    </row>
    <row r="620">
      <c r="H620" s="217"/>
      <c r="I620" s="136"/>
    </row>
    <row r="621">
      <c r="H621" s="217"/>
      <c r="I621" s="136"/>
    </row>
    <row r="622">
      <c r="H622" s="217"/>
      <c r="I622" s="136"/>
    </row>
    <row r="623">
      <c r="H623" s="217"/>
      <c r="I623" s="136"/>
    </row>
    <row r="624">
      <c r="H624" s="217"/>
      <c r="I624" s="136"/>
    </row>
    <row r="625">
      <c r="H625" s="217"/>
      <c r="I625" s="136"/>
    </row>
    <row r="626">
      <c r="H626" s="217"/>
      <c r="I626" s="136"/>
    </row>
    <row r="627">
      <c r="H627" s="217"/>
      <c r="I627" s="136"/>
    </row>
    <row r="628">
      <c r="H628" s="217"/>
      <c r="I628" s="136"/>
    </row>
    <row r="629">
      <c r="H629" s="217"/>
      <c r="I629" s="136"/>
    </row>
    <row r="630">
      <c r="H630" s="217"/>
      <c r="I630" s="136"/>
    </row>
    <row r="631">
      <c r="H631" s="217"/>
      <c r="I631" s="136"/>
    </row>
    <row r="632">
      <c r="H632" s="217"/>
      <c r="I632" s="136"/>
    </row>
    <row r="633">
      <c r="H633" s="217"/>
      <c r="I633" s="136"/>
    </row>
    <row r="634">
      <c r="H634" s="217"/>
      <c r="I634" s="136"/>
    </row>
    <row r="635">
      <c r="H635" s="217"/>
      <c r="I635" s="136"/>
    </row>
    <row r="636">
      <c r="H636" s="217"/>
      <c r="I636" s="136"/>
    </row>
    <row r="637">
      <c r="H637" s="217"/>
      <c r="I637" s="136"/>
    </row>
    <row r="638">
      <c r="H638" s="217"/>
      <c r="I638" s="136"/>
    </row>
    <row r="639">
      <c r="H639" s="217"/>
      <c r="I639" s="136"/>
    </row>
    <row r="640">
      <c r="H640" s="217"/>
      <c r="I640" s="136"/>
    </row>
    <row r="641">
      <c r="H641" s="217"/>
      <c r="I641" s="136"/>
    </row>
    <row r="642">
      <c r="H642" s="217"/>
      <c r="I642" s="136"/>
    </row>
    <row r="643">
      <c r="H643" s="217"/>
      <c r="I643" s="136"/>
    </row>
    <row r="644">
      <c r="H644" s="217"/>
      <c r="I644" s="136"/>
    </row>
    <row r="645">
      <c r="H645" s="217"/>
      <c r="I645" s="136"/>
    </row>
    <row r="646">
      <c r="H646" s="217"/>
      <c r="I646" s="136"/>
    </row>
    <row r="647">
      <c r="H647" s="217"/>
      <c r="I647" s="136"/>
    </row>
    <row r="648">
      <c r="H648" s="217"/>
      <c r="I648" s="136"/>
    </row>
    <row r="649">
      <c r="H649" s="217"/>
      <c r="I649" s="136"/>
    </row>
    <row r="650">
      <c r="H650" s="217"/>
      <c r="I650" s="136"/>
    </row>
    <row r="651">
      <c r="H651" s="217"/>
      <c r="I651" s="136"/>
    </row>
    <row r="652">
      <c r="H652" s="217"/>
      <c r="I652" s="136"/>
    </row>
    <row r="653">
      <c r="H653" s="217"/>
      <c r="I653" s="136"/>
    </row>
    <row r="654">
      <c r="H654" s="217"/>
      <c r="I654" s="136"/>
    </row>
    <row r="655">
      <c r="H655" s="217"/>
      <c r="I655" s="136"/>
    </row>
    <row r="656">
      <c r="H656" s="217"/>
      <c r="I656" s="136"/>
    </row>
    <row r="657">
      <c r="H657" s="217"/>
      <c r="I657" s="136"/>
    </row>
    <row r="658">
      <c r="H658" s="217"/>
      <c r="I658" s="136"/>
    </row>
    <row r="659">
      <c r="H659" s="217"/>
      <c r="I659" s="136"/>
    </row>
    <row r="660">
      <c r="H660" s="217"/>
      <c r="I660" s="136"/>
    </row>
    <row r="661">
      <c r="H661" s="217"/>
      <c r="I661" s="136"/>
    </row>
    <row r="662">
      <c r="H662" s="217"/>
      <c r="I662" s="136"/>
    </row>
    <row r="663">
      <c r="H663" s="217"/>
      <c r="I663" s="136"/>
    </row>
    <row r="664">
      <c r="H664" s="217"/>
      <c r="I664" s="136"/>
    </row>
    <row r="665">
      <c r="H665" s="217"/>
      <c r="I665" s="136"/>
    </row>
    <row r="666">
      <c r="H666" s="217"/>
      <c r="I666" s="136"/>
    </row>
    <row r="667">
      <c r="H667" s="217"/>
      <c r="I667" s="136"/>
    </row>
    <row r="668">
      <c r="H668" s="217"/>
      <c r="I668" s="136"/>
    </row>
    <row r="669">
      <c r="H669" s="217"/>
      <c r="I669" s="136"/>
    </row>
    <row r="670">
      <c r="H670" s="217"/>
      <c r="I670" s="136"/>
    </row>
    <row r="671">
      <c r="H671" s="217"/>
      <c r="I671" s="136"/>
    </row>
    <row r="672">
      <c r="H672" s="217"/>
      <c r="I672" s="136"/>
    </row>
    <row r="673">
      <c r="H673" s="217"/>
      <c r="I673" s="136"/>
    </row>
    <row r="674">
      <c r="H674" s="217"/>
      <c r="I674" s="136"/>
    </row>
    <row r="675">
      <c r="H675" s="217"/>
      <c r="I675" s="136"/>
    </row>
    <row r="676">
      <c r="H676" s="217"/>
      <c r="I676" s="136"/>
    </row>
    <row r="677">
      <c r="H677" s="217"/>
      <c r="I677" s="136"/>
    </row>
    <row r="678">
      <c r="H678" s="217"/>
      <c r="I678" s="136"/>
    </row>
    <row r="679">
      <c r="H679" s="217"/>
      <c r="I679" s="136"/>
    </row>
    <row r="680">
      <c r="H680" s="217"/>
      <c r="I680" s="136"/>
    </row>
    <row r="681">
      <c r="H681" s="217"/>
      <c r="I681" s="136"/>
    </row>
    <row r="682">
      <c r="H682" s="217"/>
      <c r="I682" s="136"/>
    </row>
    <row r="683">
      <c r="H683" s="217"/>
      <c r="I683" s="136"/>
    </row>
    <row r="684">
      <c r="H684" s="217"/>
      <c r="I684" s="136"/>
    </row>
    <row r="685">
      <c r="H685" s="217"/>
      <c r="I685" s="136"/>
    </row>
    <row r="686">
      <c r="H686" s="217"/>
      <c r="I686" s="136"/>
    </row>
    <row r="687">
      <c r="H687" s="217"/>
      <c r="I687" s="136"/>
    </row>
    <row r="688">
      <c r="H688" s="217"/>
      <c r="I688" s="136"/>
    </row>
    <row r="689">
      <c r="H689" s="217"/>
      <c r="I689" s="136"/>
    </row>
    <row r="690">
      <c r="H690" s="217"/>
      <c r="I690" s="136"/>
    </row>
    <row r="691">
      <c r="H691" s="217"/>
      <c r="I691" s="136"/>
    </row>
    <row r="692">
      <c r="H692" s="217"/>
      <c r="I692" s="136"/>
    </row>
    <row r="693">
      <c r="H693" s="217"/>
      <c r="I693" s="136"/>
    </row>
    <row r="694">
      <c r="H694" s="217"/>
      <c r="I694" s="136"/>
    </row>
    <row r="695">
      <c r="H695" s="217"/>
      <c r="I695" s="136"/>
    </row>
    <row r="696">
      <c r="H696" s="217"/>
      <c r="I696" s="136"/>
    </row>
    <row r="697">
      <c r="H697" s="217"/>
      <c r="I697" s="136"/>
    </row>
    <row r="698">
      <c r="H698" s="217"/>
      <c r="I698" s="136"/>
    </row>
    <row r="699">
      <c r="H699" s="217"/>
      <c r="I699" s="136"/>
    </row>
    <row r="700">
      <c r="H700" s="217"/>
      <c r="I700" s="136"/>
    </row>
    <row r="701">
      <c r="H701" s="217"/>
      <c r="I701" s="136"/>
    </row>
    <row r="702">
      <c r="H702" s="217"/>
      <c r="I702" s="136"/>
    </row>
    <row r="703">
      <c r="H703" s="217"/>
      <c r="I703" s="136"/>
    </row>
    <row r="704">
      <c r="H704" s="217"/>
      <c r="I704" s="136"/>
    </row>
    <row r="705">
      <c r="H705" s="217"/>
      <c r="I705" s="136"/>
    </row>
    <row r="706">
      <c r="H706" s="217"/>
      <c r="I706" s="136"/>
    </row>
    <row r="707">
      <c r="H707" s="217"/>
      <c r="I707" s="136"/>
    </row>
    <row r="708">
      <c r="H708" s="217"/>
      <c r="I708" s="136"/>
    </row>
    <row r="709">
      <c r="H709" s="217"/>
      <c r="I709" s="136"/>
    </row>
    <row r="710">
      <c r="H710" s="217"/>
      <c r="I710" s="136"/>
    </row>
    <row r="711">
      <c r="H711" s="217"/>
      <c r="I711" s="136"/>
    </row>
    <row r="712">
      <c r="H712" s="217"/>
      <c r="I712" s="136"/>
    </row>
    <row r="713">
      <c r="H713" s="217"/>
      <c r="I713" s="136"/>
    </row>
    <row r="714">
      <c r="H714" s="217"/>
      <c r="I714" s="136"/>
    </row>
    <row r="715">
      <c r="H715" s="217"/>
      <c r="I715" s="136"/>
    </row>
    <row r="716">
      <c r="H716" s="217"/>
      <c r="I716" s="136"/>
    </row>
    <row r="717">
      <c r="H717" s="217"/>
      <c r="I717" s="136"/>
    </row>
    <row r="718">
      <c r="H718" s="217"/>
      <c r="I718" s="136"/>
    </row>
    <row r="719">
      <c r="H719" s="217"/>
      <c r="I719" s="136"/>
    </row>
    <row r="720">
      <c r="H720" s="217"/>
      <c r="I720" s="136"/>
    </row>
    <row r="721">
      <c r="H721" s="217"/>
      <c r="I721" s="136"/>
    </row>
    <row r="722">
      <c r="H722" s="217"/>
      <c r="I722" s="136"/>
    </row>
    <row r="723">
      <c r="H723" s="217"/>
      <c r="I723" s="136"/>
    </row>
    <row r="724">
      <c r="H724" s="217"/>
      <c r="I724" s="136"/>
    </row>
    <row r="725">
      <c r="H725" s="217"/>
      <c r="I725" s="136"/>
    </row>
    <row r="726">
      <c r="H726" s="217"/>
      <c r="I726" s="136"/>
    </row>
    <row r="727">
      <c r="H727" s="217"/>
      <c r="I727" s="136"/>
    </row>
    <row r="728">
      <c r="H728" s="217"/>
      <c r="I728" s="136"/>
    </row>
    <row r="729">
      <c r="H729" s="217"/>
      <c r="I729" s="136"/>
    </row>
    <row r="730">
      <c r="H730" s="217"/>
      <c r="I730" s="136"/>
    </row>
    <row r="731">
      <c r="H731" s="217"/>
      <c r="I731" s="136"/>
    </row>
    <row r="732">
      <c r="H732" s="217"/>
      <c r="I732" s="136"/>
    </row>
    <row r="733">
      <c r="H733" s="217"/>
      <c r="I733" s="136"/>
    </row>
    <row r="734">
      <c r="H734" s="217"/>
      <c r="I734" s="136"/>
    </row>
    <row r="735">
      <c r="H735" s="217"/>
      <c r="I735" s="136"/>
    </row>
    <row r="736">
      <c r="H736" s="217"/>
      <c r="I736" s="136"/>
    </row>
    <row r="737">
      <c r="H737" s="217"/>
      <c r="I737" s="136"/>
    </row>
    <row r="738">
      <c r="H738" s="217"/>
      <c r="I738" s="136"/>
    </row>
    <row r="739">
      <c r="H739" s="217"/>
      <c r="I739" s="136"/>
    </row>
    <row r="740">
      <c r="H740" s="217"/>
      <c r="I740" s="136"/>
    </row>
    <row r="741">
      <c r="H741" s="217"/>
      <c r="I741" s="136"/>
    </row>
    <row r="742">
      <c r="H742" s="217"/>
      <c r="I742" s="136"/>
    </row>
    <row r="743">
      <c r="H743" s="217"/>
      <c r="I743" s="136"/>
    </row>
    <row r="744">
      <c r="H744" s="217"/>
      <c r="I744" s="136"/>
    </row>
    <row r="745">
      <c r="H745" s="217"/>
      <c r="I745" s="136"/>
    </row>
    <row r="746">
      <c r="H746" s="217"/>
      <c r="I746" s="136"/>
    </row>
    <row r="747">
      <c r="H747" s="217"/>
      <c r="I747" s="136"/>
    </row>
    <row r="748">
      <c r="H748" s="217"/>
      <c r="I748" s="136"/>
    </row>
    <row r="749">
      <c r="H749" s="217"/>
      <c r="I749" s="136"/>
    </row>
    <row r="750">
      <c r="H750" s="217"/>
      <c r="I750" s="136"/>
    </row>
    <row r="751">
      <c r="H751" s="217"/>
      <c r="I751" s="136"/>
    </row>
    <row r="752">
      <c r="H752" s="217"/>
      <c r="I752" s="136"/>
    </row>
    <row r="753">
      <c r="H753" s="217"/>
      <c r="I753" s="136"/>
    </row>
    <row r="754">
      <c r="H754" s="217"/>
      <c r="I754" s="136"/>
    </row>
    <row r="755">
      <c r="H755" s="217"/>
      <c r="I755" s="136"/>
    </row>
    <row r="756">
      <c r="H756" s="217"/>
      <c r="I756" s="136"/>
    </row>
    <row r="757">
      <c r="H757" s="217"/>
      <c r="I757" s="136"/>
    </row>
    <row r="758">
      <c r="H758" s="217"/>
      <c r="I758" s="136"/>
    </row>
    <row r="759">
      <c r="H759" s="217"/>
      <c r="I759" s="136"/>
    </row>
    <row r="760">
      <c r="H760" s="217"/>
      <c r="I760" s="136"/>
    </row>
    <row r="761">
      <c r="H761" s="217"/>
      <c r="I761" s="136"/>
    </row>
    <row r="762">
      <c r="H762" s="217"/>
      <c r="I762" s="136"/>
    </row>
    <row r="763">
      <c r="H763" s="217"/>
      <c r="I763" s="136"/>
    </row>
    <row r="764">
      <c r="H764" s="217"/>
      <c r="I764" s="136"/>
    </row>
    <row r="765">
      <c r="H765" s="217"/>
      <c r="I765" s="136"/>
    </row>
    <row r="766">
      <c r="H766" s="217"/>
      <c r="I766" s="136"/>
    </row>
    <row r="767">
      <c r="H767" s="217"/>
      <c r="I767" s="136"/>
    </row>
    <row r="768">
      <c r="H768" s="217"/>
      <c r="I768" s="136"/>
    </row>
    <row r="769">
      <c r="H769" s="217"/>
      <c r="I769" s="136"/>
    </row>
    <row r="770">
      <c r="H770" s="217"/>
      <c r="I770" s="136"/>
    </row>
    <row r="771">
      <c r="H771" s="217"/>
      <c r="I771" s="136"/>
    </row>
    <row r="772">
      <c r="H772" s="217"/>
      <c r="I772" s="136"/>
    </row>
    <row r="773">
      <c r="H773" s="217"/>
      <c r="I773" s="136"/>
    </row>
    <row r="774">
      <c r="H774" s="217"/>
      <c r="I774" s="136"/>
    </row>
    <row r="775">
      <c r="H775" s="217"/>
      <c r="I775" s="136"/>
    </row>
    <row r="776">
      <c r="H776" s="217"/>
      <c r="I776" s="136"/>
    </row>
    <row r="777">
      <c r="H777" s="217"/>
      <c r="I777" s="136"/>
    </row>
    <row r="778">
      <c r="H778" s="217"/>
      <c r="I778" s="136"/>
    </row>
    <row r="779">
      <c r="H779" s="217"/>
      <c r="I779" s="136"/>
    </row>
    <row r="780">
      <c r="H780" s="217"/>
      <c r="I780" s="136"/>
    </row>
    <row r="781">
      <c r="H781" s="217"/>
      <c r="I781" s="136"/>
    </row>
    <row r="782">
      <c r="H782" s="217"/>
      <c r="I782" s="136"/>
    </row>
    <row r="783">
      <c r="H783" s="217"/>
      <c r="I783" s="136"/>
    </row>
    <row r="784">
      <c r="H784" s="217"/>
      <c r="I784" s="136"/>
    </row>
    <row r="785">
      <c r="H785" s="217"/>
      <c r="I785" s="136"/>
    </row>
    <row r="786">
      <c r="H786" s="217"/>
      <c r="I786" s="136"/>
    </row>
    <row r="787">
      <c r="H787" s="217"/>
      <c r="I787" s="136"/>
    </row>
    <row r="788">
      <c r="H788" s="217"/>
      <c r="I788" s="136"/>
    </row>
    <row r="789">
      <c r="H789" s="217"/>
      <c r="I789" s="136"/>
    </row>
    <row r="790">
      <c r="H790" s="217"/>
      <c r="I790" s="136"/>
    </row>
    <row r="791">
      <c r="H791" s="217"/>
      <c r="I791" s="136"/>
    </row>
    <row r="792">
      <c r="H792" s="217"/>
      <c r="I792" s="136"/>
    </row>
    <row r="793">
      <c r="H793" s="217"/>
      <c r="I793" s="136"/>
    </row>
    <row r="794">
      <c r="H794" s="217"/>
      <c r="I794" s="136"/>
    </row>
    <row r="795">
      <c r="H795" s="217"/>
      <c r="I795" s="136"/>
    </row>
    <row r="796">
      <c r="H796" s="217"/>
      <c r="I796" s="136"/>
    </row>
    <row r="797">
      <c r="H797" s="217"/>
      <c r="I797" s="136"/>
    </row>
    <row r="798">
      <c r="H798" s="217"/>
      <c r="I798" s="136"/>
    </row>
    <row r="799">
      <c r="H799" s="217"/>
      <c r="I799" s="136"/>
    </row>
    <row r="800">
      <c r="H800" s="217"/>
      <c r="I800" s="136"/>
    </row>
    <row r="801">
      <c r="H801" s="217"/>
      <c r="I801" s="136"/>
    </row>
    <row r="802">
      <c r="H802" s="217"/>
      <c r="I802" s="136"/>
    </row>
    <row r="803">
      <c r="H803" s="217"/>
      <c r="I803" s="136"/>
    </row>
    <row r="804">
      <c r="H804" s="217"/>
      <c r="I804" s="136"/>
    </row>
    <row r="805">
      <c r="H805" s="217"/>
      <c r="I805" s="136"/>
    </row>
    <row r="806">
      <c r="H806" s="217"/>
      <c r="I806" s="136"/>
    </row>
    <row r="807">
      <c r="H807" s="217"/>
      <c r="I807" s="136"/>
    </row>
    <row r="808">
      <c r="H808" s="217"/>
      <c r="I808" s="136"/>
    </row>
    <row r="809">
      <c r="H809" s="217"/>
      <c r="I809" s="136"/>
    </row>
    <row r="810">
      <c r="H810" s="217"/>
      <c r="I810" s="136"/>
    </row>
    <row r="811">
      <c r="H811" s="217"/>
      <c r="I811" s="136"/>
    </row>
    <row r="812">
      <c r="H812" s="217"/>
      <c r="I812" s="136"/>
    </row>
    <row r="813">
      <c r="H813" s="217"/>
      <c r="I813" s="136"/>
    </row>
    <row r="814">
      <c r="H814" s="217"/>
      <c r="I814" s="136"/>
    </row>
    <row r="815">
      <c r="H815" s="217"/>
      <c r="I815" s="136"/>
    </row>
    <row r="816">
      <c r="H816" s="217"/>
      <c r="I816" s="136"/>
    </row>
    <row r="817">
      <c r="H817" s="217"/>
      <c r="I817" s="136"/>
    </row>
    <row r="818">
      <c r="H818" s="217"/>
      <c r="I818" s="136"/>
    </row>
    <row r="819">
      <c r="H819" s="217"/>
      <c r="I819" s="136"/>
    </row>
    <row r="820">
      <c r="H820" s="217"/>
      <c r="I820" s="136"/>
    </row>
    <row r="821">
      <c r="H821" s="217"/>
      <c r="I821" s="136"/>
    </row>
    <row r="822">
      <c r="H822" s="217"/>
      <c r="I822" s="136"/>
    </row>
    <row r="823">
      <c r="H823" s="217"/>
      <c r="I823" s="136"/>
    </row>
    <row r="824">
      <c r="H824" s="217"/>
      <c r="I824" s="136"/>
    </row>
    <row r="825">
      <c r="H825" s="217"/>
      <c r="I825" s="136"/>
    </row>
    <row r="826">
      <c r="H826" s="217"/>
      <c r="I826" s="136"/>
    </row>
    <row r="827">
      <c r="H827" s="217"/>
      <c r="I827" s="136"/>
    </row>
    <row r="828">
      <c r="H828" s="217"/>
      <c r="I828" s="136"/>
    </row>
    <row r="829">
      <c r="H829" s="217"/>
      <c r="I829" s="136"/>
    </row>
    <row r="830">
      <c r="H830" s="217"/>
      <c r="I830" s="136"/>
    </row>
    <row r="831">
      <c r="H831" s="217"/>
      <c r="I831" s="136"/>
    </row>
    <row r="832">
      <c r="H832" s="217"/>
      <c r="I832" s="136"/>
    </row>
    <row r="833">
      <c r="H833" s="217"/>
      <c r="I833" s="136"/>
    </row>
    <row r="834">
      <c r="H834" s="217"/>
      <c r="I834" s="136"/>
    </row>
    <row r="835">
      <c r="H835" s="217"/>
      <c r="I835" s="136"/>
    </row>
    <row r="836">
      <c r="H836" s="217"/>
      <c r="I836" s="136"/>
    </row>
    <row r="837">
      <c r="H837" s="217"/>
      <c r="I837" s="136"/>
    </row>
    <row r="838">
      <c r="H838" s="217"/>
      <c r="I838" s="136"/>
    </row>
    <row r="839">
      <c r="H839" s="217"/>
      <c r="I839" s="136"/>
    </row>
    <row r="840">
      <c r="H840" s="217"/>
      <c r="I840" s="136"/>
    </row>
    <row r="841">
      <c r="H841" s="217"/>
      <c r="I841" s="136"/>
    </row>
    <row r="842">
      <c r="H842" s="217"/>
      <c r="I842" s="136"/>
    </row>
    <row r="843">
      <c r="H843" s="217"/>
      <c r="I843" s="136"/>
    </row>
    <row r="844">
      <c r="H844" s="217"/>
      <c r="I844" s="136"/>
    </row>
    <row r="845">
      <c r="H845" s="217"/>
      <c r="I845" s="136"/>
    </row>
    <row r="846">
      <c r="H846" s="217"/>
      <c r="I846" s="136"/>
    </row>
    <row r="847">
      <c r="H847" s="217"/>
      <c r="I847" s="136"/>
    </row>
    <row r="848">
      <c r="H848" s="217"/>
      <c r="I848" s="136"/>
    </row>
    <row r="849">
      <c r="H849" s="217"/>
      <c r="I849" s="136"/>
    </row>
    <row r="850">
      <c r="H850" s="217"/>
      <c r="I850" s="136"/>
    </row>
    <row r="851">
      <c r="H851" s="217"/>
      <c r="I851" s="136"/>
    </row>
    <row r="852">
      <c r="H852" s="217"/>
      <c r="I852" s="136"/>
    </row>
    <row r="853">
      <c r="H853" s="217"/>
      <c r="I853" s="136"/>
    </row>
    <row r="854">
      <c r="H854" s="217"/>
      <c r="I854" s="136"/>
    </row>
    <row r="855">
      <c r="H855" s="217"/>
      <c r="I855" s="136"/>
    </row>
    <row r="856">
      <c r="H856" s="217"/>
      <c r="I856" s="136"/>
    </row>
    <row r="857">
      <c r="H857" s="217"/>
      <c r="I857" s="136"/>
    </row>
    <row r="858">
      <c r="H858" s="217"/>
      <c r="I858" s="136"/>
    </row>
    <row r="859">
      <c r="H859" s="217"/>
      <c r="I859" s="136"/>
    </row>
    <row r="860">
      <c r="H860" s="217"/>
      <c r="I860" s="136"/>
    </row>
    <row r="861">
      <c r="H861" s="217"/>
      <c r="I861" s="136"/>
    </row>
    <row r="862">
      <c r="H862" s="217"/>
      <c r="I862" s="136"/>
    </row>
    <row r="863">
      <c r="H863" s="217"/>
      <c r="I863" s="136"/>
    </row>
    <row r="864">
      <c r="H864" s="217"/>
      <c r="I864" s="136"/>
    </row>
    <row r="865">
      <c r="H865" s="217"/>
      <c r="I865" s="136"/>
    </row>
    <row r="866">
      <c r="H866" s="217"/>
      <c r="I866" s="136"/>
    </row>
    <row r="867">
      <c r="H867" s="217"/>
      <c r="I867" s="136"/>
    </row>
    <row r="868">
      <c r="H868" s="217"/>
      <c r="I868" s="136"/>
    </row>
    <row r="869">
      <c r="H869" s="217"/>
      <c r="I869" s="136"/>
    </row>
    <row r="870">
      <c r="H870" s="217"/>
      <c r="I870" s="136"/>
    </row>
    <row r="871">
      <c r="H871" s="217"/>
      <c r="I871" s="136"/>
    </row>
    <row r="872">
      <c r="H872" s="217"/>
      <c r="I872" s="136"/>
    </row>
    <row r="873">
      <c r="H873" s="217"/>
      <c r="I873" s="136"/>
    </row>
    <row r="874">
      <c r="H874" s="217"/>
      <c r="I874" s="136"/>
    </row>
    <row r="875">
      <c r="H875" s="217"/>
      <c r="I875" s="136"/>
    </row>
    <row r="876">
      <c r="H876" s="217"/>
      <c r="I876" s="136"/>
    </row>
    <row r="877">
      <c r="H877" s="217"/>
      <c r="I877" s="136"/>
    </row>
    <row r="878">
      <c r="H878" s="217"/>
      <c r="I878" s="136"/>
    </row>
    <row r="879">
      <c r="H879" s="217"/>
      <c r="I879" s="136"/>
    </row>
    <row r="880">
      <c r="H880" s="217"/>
      <c r="I880" s="136"/>
    </row>
    <row r="881">
      <c r="H881" s="217"/>
      <c r="I881" s="136"/>
    </row>
    <row r="882">
      <c r="H882" s="217"/>
      <c r="I882" s="136"/>
    </row>
    <row r="883">
      <c r="H883" s="217"/>
      <c r="I883" s="136"/>
    </row>
    <row r="884">
      <c r="H884" s="217"/>
      <c r="I884" s="136"/>
    </row>
    <row r="885">
      <c r="H885" s="217"/>
      <c r="I885" s="136"/>
    </row>
    <row r="886">
      <c r="H886" s="217"/>
      <c r="I886" s="136"/>
    </row>
    <row r="887">
      <c r="H887" s="217"/>
      <c r="I887" s="136"/>
    </row>
    <row r="888">
      <c r="H888" s="217"/>
      <c r="I888" s="136"/>
    </row>
    <row r="889">
      <c r="H889" s="217"/>
      <c r="I889" s="136"/>
    </row>
    <row r="890">
      <c r="H890" s="217"/>
      <c r="I890" s="136"/>
    </row>
    <row r="891">
      <c r="H891" s="217"/>
      <c r="I891" s="136"/>
    </row>
    <row r="892">
      <c r="H892" s="217"/>
      <c r="I892" s="136"/>
    </row>
    <row r="893">
      <c r="H893" s="217"/>
      <c r="I893" s="136"/>
    </row>
    <row r="894">
      <c r="H894" s="217"/>
      <c r="I894" s="136"/>
    </row>
    <row r="895">
      <c r="H895" s="217"/>
      <c r="I895" s="136"/>
    </row>
    <row r="896">
      <c r="H896" s="217"/>
      <c r="I896" s="136"/>
    </row>
    <row r="897">
      <c r="H897" s="217"/>
      <c r="I897" s="136"/>
    </row>
    <row r="898">
      <c r="H898" s="217"/>
      <c r="I898" s="136"/>
    </row>
    <row r="899">
      <c r="H899" s="217"/>
      <c r="I899" s="136"/>
    </row>
    <row r="900">
      <c r="H900" s="217"/>
      <c r="I900" s="136"/>
    </row>
    <row r="901">
      <c r="H901" s="217"/>
      <c r="I901" s="136"/>
    </row>
    <row r="902">
      <c r="H902" s="217"/>
      <c r="I902" s="136"/>
    </row>
    <row r="903">
      <c r="H903" s="217"/>
      <c r="I903" s="136"/>
    </row>
    <row r="904">
      <c r="H904" s="217"/>
      <c r="I904" s="136"/>
    </row>
    <row r="905">
      <c r="H905" s="217"/>
      <c r="I905" s="136"/>
    </row>
    <row r="906">
      <c r="H906" s="217"/>
      <c r="I906" s="136"/>
    </row>
    <row r="907">
      <c r="H907" s="217"/>
      <c r="I907" s="136"/>
    </row>
    <row r="908">
      <c r="H908" s="217"/>
      <c r="I908" s="136"/>
    </row>
    <row r="909">
      <c r="H909" s="217"/>
      <c r="I909" s="136"/>
    </row>
    <row r="910">
      <c r="H910" s="217"/>
      <c r="I910" s="136"/>
    </row>
    <row r="911">
      <c r="H911" s="217"/>
      <c r="I911" s="136"/>
    </row>
    <row r="912">
      <c r="H912" s="217"/>
      <c r="I912" s="136"/>
    </row>
    <row r="913">
      <c r="H913" s="217"/>
      <c r="I913" s="136"/>
    </row>
    <row r="914">
      <c r="H914" s="217"/>
      <c r="I914" s="136"/>
    </row>
    <row r="915">
      <c r="H915" s="217"/>
      <c r="I915" s="136"/>
    </row>
    <row r="916">
      <c r="H916" s="217"/>
      <c r="I916" s="136"/>
    </row>
    <row r="917">
      <c r="H917" s="217"/>
      <c r="I917" s="136"/>
    </row>
    <row r="918">
      <c r="H918" s="217"/>
      <c r="I918" s="136"/>
    </row>
    <row r="919">
      <c r="H919" s="217"/>
      <c r="I919" s="136"/>
    </row>
    <row r="920">
      <c r="H920" s="217"/>
      <c r="I920" s="136"/>
    </row>
    <row r="921">
      <c r="H921" s="217"/>
      <c r="I921" s="136"/>
    </row>
    <row r="922">
      <c r="H922" s="217"/>
      <c r="I922" s="136"/>
    </row>
    <row r="923">
      <c r="H923" s="217"/>
      <c r="I923" s="136"/>
    </row>
    <row r="924">
      <c r="H924" s="217"/>
      <c r="I924" s="136"/>
    </row>
    <row r="925">
      <c r="H925" s="217"/>
      <c r="I925" s="136"/>
    </row>
    <row r="926">
      <c r="H926" s="217"/>
      <c r="I926" s="136"/>
    </row>
    <row r="927">
      <c r="H927" s="217"/>
      <c r="I927" s="136"/>
    </row>
    <row r="928">
      <c r="H928" s="217"/>
      <c r="I928" s="136"/>
    </row>
    <row r="929">
      <c r="H929" s="217"/>
      <c r="I929" s="136"/>
    </row>
    <row r="930">
      <c r="H930" s="217"/>
      <c r="I930" s="136"/>
    </row>
    <row r="931">
      <c r="H931" s="217"/>
      <c r="I931" s="136"/>
    </row>
    <row r="932">
      <c r="H932" s="217"/>
      <c r="I932" s="136"/>
    </row>
    <row r="933">
      <c r="H933" s="217"/>
      <c r="I933" s="136"/>
    </row>
    <row r="934">
      <c r="H934" s="217"/>
      <c r="I934" s="136"/>
    </row>
    <row r="935">
      <c r="H935" s="217"/>
      <c r="I935" s="136"/>
    </row>
    <row r="936">
      <c r="H936" s="217"/>
      <c r="I936" s="136"/>
    </row>
    <row r="937">
      <c r="H937" s="217"/>
      <c r="I937" s="136"/>
    </row>
    <row r="938">
      <c r="H938" s="217"/>
      <c r="I938" s="136"/>
    </row>
    <row r="939">
      <c r="H939" s="217"/>
      <c r="I939" s="136"/>
    </row>
    <row r="940">
      <c r="H940" s="217"/>
      <c r="I940" s="136"/>
    </row>
    <row r="941">
      <c r="H941" s="217"/>
      <c r="I941" s="136"/>
    </row>
    <row r="942">
      <c r="H942" s="217"/>
      <c r="I942" s="136"/>
    </row>
    <row r="943">
      <c r="H943" s="217"/>
      <c r="I943" s="136"/>
    </row>
    <row r="944">
      <c r="H944" s="217"/>
      <c r="I944" s="136"/>
    </row>
    <row r="945">
      <c r="H945" s="217"/>
      <c r="I945" s="136"/>
    </row>
    <row r="946">
      <c r="H946" s="217"/>
      <c r="I946" s="136"/>
    </row>
    <row r="947">
      <c r="H947" s="217"/>
      <c r="I947" s="136"/>
    </row>
    <row r="948">
      <c r="H948" s="217"/>
      <c r="I948" s="136"/>
    </row>
    <row r="949">
      <c r="H949" s="217"/>
      <c r="I949" s="136"/>
    </row>
    <row r="950">
      <c r="H950" s="217"/>
      <c r="I950" s="136"/>
    </row>
    <row r="951">
      <c r="H951" s="217"/>
      <c r="I951" s="136"/>
    </row>
    <row r="952">
      <c r="H952" s="217"/>
      <c r="I952" s="136"/>
    </row>
    <row r="953">
      <c r="H953" s="217"/>
      <c r="I953" s="136"/>
    </row>
    <row r="954">
      <c r="H954" s="217"/>
      <c r="I954" s="136"/>
    </row>
    <row r="955">
      <c r="H955" s="217"/>
      <c r="I955" s="136"/>
    </row>
    <row r="956">
      <c r="H956" s="217"/>
      <c r="I956" s="136"/>
    </row>
    <row r="957">
      <c r="H957" s="217"/>
      <c r="I957" s="136"/>
    </row>
    <row r="958">
      <c r="H958" s="217"/>
      <c r="I958" s="136"/>
    </row>
    <row r="959">
      <c r="H959" s="217"/>
      <c r="I959" s="136"/>
    </row>
    <row r="960">
      <c r="H960" s="217"/>
      <c r="I960" s="136"/>
    </row>
    <row r="961">
      <c r="H961" s="217"/>
      <c r="I961" s="136"/>
    </row>
    <row r="962">
      <c r="H962" s="217"/>
      <c r="I962" s="136"/>
    </row>
    <row r="963">
      <c r="H963" s="217"/>
      <c r="I963" s="136"/>
    </row>
    <row r="964">
      <c r="H964" s="217"/>
      <c r="I964" s="136"/>
    </row>
    <row r="965">
      <c r="H965" s="217"/>
      <c r="I965" s="136"/>
    </row>
    <row r="966">
      <c r="H966" s="217"/>
      <c r="I966" s="136"/>
    </row>
    <row r="967">
      <c r="H967" s="217"/>
      <c r="I967" s="136"/>
    </row>
    <row r="968">
      <c r="H968" s="217"/>
      <c r="I968" s="136"/>
    </row>
    <row r="969">
      <c r="H969" s="217"/>
      <c r="I969" s="136"/>
    </row>
    <row r="970">
      <c r="H970" s="217"/>
      <c r="I970" s="136"/>
    </row>
    <row r="971">
      <c r="H971" s="217"/>
      <c r="I971" s="136"/>
    </row>
    <row r="972">
      <c r="H972" s="217"/>
      <c r="I972" s="136"/>
    </row>
    <row r="973">
      <c r="H973" s="217"/>
      <c r="I973" s="136"/>
    </row>
    <row r="974">
      <c r="H974" s="217"/>
      <c r="I974" s="136"/>
    </row>
    <row r="975">
      <c r="H975" s="217"/>
      <c r="I975" s="136"/>
    </row>
    <row r="976">
      <c r="H976" s="217"/>
      <c r="I976" s="136"/>
    </row>
    <row r="977">
      <c r="H977" s="217"/>
      <c r="I977" s="136"/>
    </row>
    <row r="978">
      <c r="H978" s="217"/>
      <c r="I978" s="136"/>
    </row>
    <row r="979">
      <c r="H979" s="217"/>
      <c r="I979" s="136"/>
    </row>
    <row r="980">
      <c r="H980" s="217"/>
      <c r="I980" s="136"/>
    </row>
    <row r="981">
      <c r="H981" s="217"/>
      <c r="I981" s="136"/>
    </row>
    <row r="982">
      <c r="H982" s="217"/>
      <c r="I982" s="136"/>
    </row>
    <row r="983">
      <c r="H983" s="217"/>
      <c r="I983" s="136"/>
    </row>
    <row r="984">
      <c r="H984" s="217"/>
      <c r="I984" s="136"/>
    </row>
    <row r="985">
      <c r="H985" s="217"/>
      <c r="I985" s="136"/>
    </row>
    <row r="986">
      <c r="H986" s="217"/>
      <c r="I986" s="136"/>
    </row>
    <row r="987">
      <c r="H987" s="217"/>
      <c r="I987" s="136"/>
    </row>
    <row r="988">
      <c r="H988" s="217"/>
      <c r="I988" s="136"/>
    </row>
    <row r="989">
      <c r="H989" s="217"/>
      <c r="I989" s="136"/>
    </row>
    <row r="990">
      <c r="H990" s="217"/>
      <c r="I990" s="136"/>
    </row>
    <row r="991">
      <c r="H991" s="217"/>
      <c r="I991" s="136"/>
    </row>
    <row r="992">
      <c r="H992" s="217"/>
      <c r="I992" s="136"/>
    </row>
    <row r="993">
      <c r="H993" s="217"/>
      <c r="I993" s="136"/>
    </row>
    <row r="994">
      <c r="H994" s="217"/>
      <c r="I994" s="136"/>
    </row>
    <row r="995">
      <c r="H995" s="217"/>
      <c r="I995" s="136"/>
    </row>
    <row r="996">
      <c r="H996" s="217"/>
      <c r="I996" s="136"/>
    </row>
    <row r="997">
      <c r="H997" s="217"/>
      <c r="I997" s="136"/>
    </row>
    <row r="998">
      <c r="H998" s="217"/>
      <c r="I998" s="136"/>
    </row>
    <row r="999">
      <c r="H999" s="217"/>
      <c r="I999" s="136"/>
    </row>
    <row r="1000">
      <c r="H1000" s="217"/>
      <c r="I1000" s="136"/>
    </row>
    <row r="1001">
      <c r="H1001" s="217"/>
      <c r="I1001" s="136"/>
    </row>
    <row r="1002">
      <c r="H1002" s="217"/>
      <c r="I1002" s="136"/>
    </row>
    <row r="1003">
      <c r="H1003" s="217"/>
      <c r="I1003" s="136"/>
    </row>
    <row r="1004">
      <c r="H1004" s="217"/>
      <c r="I1004" s="136"/>
    </row>
    <row r="1005">
      <c r="H1005" s="217"/>
      <c r="I1005" s="136"/>
    </row>
    <row r="1006">
      <c r="H1006" s="217"/>
      <c r="I1006" s="136"/>
    </row>
    <row r="1007">
      <c r="H1007" s="217"/>
      <c r="I1007" s="136"/>
    </row>
    <row r="1008">
      <c r="H1008" s="217"/>
      <c r="I1008" s="136"/>
    </row>
    <row r="1009">
      <c r="H1009" s="217"/>
      <c r="I1009" s="136"/>
    </row>
    <row r="1010">
      <c r="H1010" s="217"/>
      <c r="I1010" s="136"/>
    </row>
    <row r="1011">
      <c r="H1011" s="217"/>
      <c r="I1011" s="136"/>
    </row>
    <row r="1012">
      <c r="H1012" s="217"/>
      <c r="I1012" s="136"/>
    </row>
    <row r="1013">
      <c r="H1013" s="217"/>
      <c r="I1013" s="136"/>
    </row>
    <row r="1014">
      <c r="H1014" s="217"/>
      <c r="I1014" s="136"/>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s>
  <printOptions gridLines="1" horizontalCentered="1"/>
  <pageMargins bottom="0.75" footer="0.0" header="0.0" left="0.7" right="0.7" top="0.75"/>
  <pageSetup fitToHeight="0" paperSize="9" cellComments="atEnd" orientation="portrait" pageOrder="overThenDown"/>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5.25"/>
    <col customWidth="1" min="2" max="2" width="31.13"/>
    <col customWidth="1" min="3" max="3" width="16.0"/>
    <col customWidth="1" min="4" max="4" width="24.63"/>
    <col customWidth="1" min="5" max="5" width="10.63"/>
    <col customWidth="1" min="6" max="6" width="2.5"/>
    <col customWidth="1" min="7" max="7" width="78.0"/>
    <col customWidth="1" min="8" max="8" width="7.38"/>
    <col customWidth="1" min="9" max="9" width="6.75"/>
    <col customWidth="1" min="10" max="10" width="15.25"/>
    <col customWidth="1" min="11" max="11" width="5.25"/>
    <col customWidth="1" min="12" max="12" width="57.63"/>
    <col customWidth="1" min="13" max="13" width="107.0"/>
    <col customWidth="1" min="14" max="14" width="31.25"/>
  </cols>
  <sheetData>
    <row r="1">
      <c r="A1" s="199" t="s">
        <v>1266</v>
      </c>
      <c r="B1" s="200" t="s">
        <v>1267</v>
      </c>
      <c r="C1" s="201" t="s">
        <v>1268</v>
      </c>
      <c r="D1" s="201" t="s">
        <v>1269</v>
      </c>
      <c r="E1" s="335" t="s">
        <v>1368</v>
      </c>
      <c r="F1" s="203"/>
      <c r="G1" s="204" t="s">
        <v>1369</v>
      </c>
      <c r="H1" s="205"/>
      <c r="I1" s="336"/>
      <c r="K1" s="206"/>
      <c r="L1" s="207"/>
      <c r="M1" s="207"/>
      <c r="N1" s="207"/>
    </row>
    <row r="2">
      <c r="A2" s="208">
        <v>0.0</v>
      </c>
      <c r="B2" s="209" t="s">
        <v>1370</v>
      </c>
      <c r="C2" s="210"/>
      <c r="D2" s="211"/>
      <c r="E2" s="212"/>
      <c r="F2" s="213"/>
      <c r="G2" s="214" t="s">
        <v>1371</v>
      </c>
      <c r="H2" s="205"/>
      <c r="I2" s="336"/>
    </row>
    <row r="3">
      <c r="A3" s="208">
        <v>1.0</v>
      </c>
      <c r="B3" s="209" t="s">
        <v>1372</v>
      </c>
      <c r="C3" s="210" t="s">
        <v>1274</v>
      </c>
      <c r="D3" s="211" t="s">
        <v>1275</v>
      </c>
      <c r="E3" s="215" t="s">
        <v>47</v>
      </c>
      <c r="F3" s="216"/>
      <c r="G3" s="214" t="s">
        <v>1373</v>
      </c>
      <c r="H3" s="217"/>
      <c r="I3" s="336"/>
      <c r="K3" s="218"/>
      <c r="L3" s="120"/>
      <c r="M3" s="219"/>
      <c r="N3" s="220"/>
    </row>
    <row r="4">
      <c r="A4" s="208">
        <v>2.0</v>
      </c>
      <c r="B4" s="209"/>
      <c r="C4" s="221" t="s">
        <v>1277</v>
      </c>
      <c r="D4" s="222" t="s">
        <v>1278</v>
      </c>
      <c r="E4" s="223"/>
      <c r="F4" s="216"/>
      <c r="G4" s="214" t="s">
        <v>1374</v>
      </c>
      <c r="H4" s="205"/>
      <c r="I4" s="336"/>
      <c r="K4" s="218"/>
      <c r="L4" s="120"/>
      <c r="M4" s="219"/>
      <c r="N4" s="220"/>
    </row>
    <row r="5">
      <c r="A5" s="208">
        <v>3.0</v>
      </c>
      <c r="B5" s="224" t="s">
        <v>1375</v>
      </c>
      <c r="C5" s="221" t="s">
        <v>1282</v>
      </c>
      <c r="D5" s="222" t="s">
        <v>1283</v>
      </c>
      <c r="E5" s="215" t="s">
        <v>47</v>
      </c>
      <c r="F5" s="216"/>
      <c r="G5" s="225"/>
      <c r="H5" s="205"/>
      <c r="I5" s="336"/>
      <c r="K5" s="218"/>
      <c r="L5" s="120"/>
      <c r="M5" s="219"/>
      <c r="N5" s="220"/>
    </row>
    <row r="6">
      <c r="A6" s="208">
        <v>4.0</v>
      </c>
      <c r="B6" s="209" t="s">
        <v>1376</v>
      </c>
      <c r="C6" s="221" t="s">
        <v>1285</v>
      </c>
      <c r="D6" s="222" t="s">
        <v>1286</v>
      </c>
      <c r="E6" s="226" t="s">
        <v>47</v>
      </c>
      <c r="F6" s="216"/>
      <c r="G6" s="227" t="s">
        <v>1287</v>
      </c>
      <c r="H6" s="205"/>
      <c r="I6" s="336"/>
      <c r="K6" s="218"/>
      <c r="L6" s="120"/>
      <c r="M6" s="219"/>
      <c r="N6" s="220"/>
    </row>
    <row r="7">
      <c r="A7" s="208">
        <v>5.0</v>
      </c>
      <c r="B7" s="209" t="s">
        <v>1377</v>
      </c>
      <c r="C7" s="228" t="s">
        <v>1289</v>
      </c>
      <c r="D7" s="222" t="s">
        <v>1290</v>
      </c>
      <c r="E7" s="215" t="s">
        <v>47</v>
      </c>
      <c r="F7" s="216"/>
      <c r="G7" s="229"/>
      <c r="H7" s="205"/>
      <c r="I7" s="336"/>
      <c r="K7" s="218"/>
      <c r="L7" s="120"/>
      <c r="M7" s="219"/>
      <c r="N7" s="220"/>
    </row>
    <row r="8">
      <c r="A8" s="208">
        <v>6.0</v>
      </c>
      <c r="B8" s="209" t="s">
        <v>1378</v>
      </c>
      <c r="C8" s="221" t="s">
        <v>1292</v>
      </c>
      <c r="D8" s="222" t="s">
        <v>1293</v>
      </c>
      <c r="E8" s="215" t="s">
        <v>47</v>
      </c>
      <c r="F8" s="216"/>
      <c r="G8" s="230" t="s">
        <v>1294</v>
      </c>
      <c r="H8" s="205"/>
      <c r="I8" s="336"/>
      <c r="K8" s="218"/>
      <c r="L8" s="120"/>
      <c r="M8" s="219"/>
      <c r="N8" s="220"/>
    </row>
    <row r="9">
      <c r="A9" s="231">
        <v>7.0</v>
      </c>
      <c r="B9" s="209" t="s">
        <v>1379</v>
      </c>
      <c r="C9" s="221" t="s">
        <v>1296</v>
      </c>
      <c r="D9" s="222" t="s">
        <v>1297</v>
      </c>
      <c r="E9" s="215" t="s">
        <v>47</v>
      </c>
      <c r="F9" s="216"/>
      <c r="G9" s="337" t="s">
        <v>1380</v>
      </c>
      <c r="H9" s="205"/>
      <c r="I9" s="336"/>
      <c r="K9" s="218"/>
      <c r="L9" s="233"/>
      <c r="M9" s="219"/>
      <c r="N9" s="220"/>
    </row>
    <row r="10">
      <c r="A10" s="231">
        <v>8.0</v>
      </c>
      <c r="B10" s="234"/>
      <c r="C10" s="221" t="s">
        <v>1300</v>
      </c>
      <c r="D10" s="222" t="s">
        <v>1301</v>
      </c>
      <c r="E10" s="215"/>
      <c r="F10" s="216"/>
      <c r="G10" s="230"/>
      <c r="H10" s="205"/>
      <c r="I10" s="336"/>
      <c r="K10" s="218"/>
      <c r="L10" s="120"/>
      <c r="M10" s="219"/>
      <c r="N10" s="220"/>
    </row>
    <row r="11">
      <c r="A11" s="231">
        <v>9.0</v>
      </c>
      <c r="B11" s="209" t="s">
        <v>1381</v>
      </c>
      <c r="C11" s="221" t="s">
        <v>1303</v>
      </c>
      <c r="D11" s="222" t="s">
        <v>1304</v>
      </c>
      <c r="E11" s="215" t="s">
        <v>47</v>
      </c>
      <c r="F11" s="216"/>
      <c r="G11" s="230" t="s">
        <v>1382</v>
      </c>
      <c r="H11" s="205"/>
      <c r="I11" s="336"/>
      <c r="K11" s="218"/>
      <c r="L11" s="120"/>
      <c r="M11" s="219"/>
      <c r="N11" s="220"/>
    </row>
    <row r="12">
      <c r="A12" s="231">
        <v>10.0</v>
      </c>
      <c r="B12" s="209"/>
      <c r="C12" s="221" t="s">
        <v>1307</v>
      </c>
      <c r="D12" s="222" t="s">
        <v>1308</v>
      </c>
      <c r="E12" s="215"/>
      <c r="F12" s="216"/>
      <c r="G12" s="232" t="s">
        <v>1383</v>
      </c>
      <c r="H12" s="205"/>
      <c r="I12" s="336"/>
      <c r="K12" s="218"/>
      <c r="L12" s="120"/>
      <c r="M12" s="219"/>
      <c r="N12" s="220"/>
    </row>
    <row r="13">
      <c r="A13" s="231">
        <v>11.0</v>
      </c>
      <c r="B13" s="236" t="s">
        <v>1384</v>
      </c>
      <c r="C13" s="221" t="s">
        <v>1310</v>
      </c>
      <c r="D13" s="222" t="s">
        <v>1311</v>
      </c>
      <c r="E13" s="215" t="s">
        <v>47</v>
      </c>
      <c r="F13" s="216"/>
      <c r="G13" s="232" t="s">
        <v>581</v>
      </c>
      <c r="H13" s="205"/>
      <c r="I13" s="336"/>
      <c r="K13" s="218"/>
      <c r="L13" s="233"/>
      <c r="M13" s="219"/>
      <c r="N13" s="220"/>
    </row>
    <row r="14">
      <c r="A14" s="231">
        <v>12.0</v>
      </c>
      <c r="B14" s="236" t="s">
        <v>1385</v>
      </c>
      <c r="C14" s="221" t="s">
        <v>1314</v>
      </c>
      <c r="D14" s="222" t="s">
        <v>1315</v>
      </c>
      <c r="E14" s="215" t="s">
        <v>47</v>
      </c>
      <c r="F14" s="216"/>
      <c r="G14" s="232" t="s">
        <v>1386</v>
      </c>
      <c r="H14" s="205"/>
      <c r="I14" s="336"/>
      <c r="K14" s="218"/>
      <c r="L14" s="120"/>
      <c r="M14" s="219"/>
      <c r="N14" s="220"/>
    </row>
    <row r="15">
      <c r="A15" s="231">
        <v>13.0</v>
      </c>
      <c r="B15" s="236" t="s">
        <v>1387</v>
      </c>
      <c r="C15" s="221" t="s">
        <v>1318</v>
      </c>
      <c r="D15" s="222" t="s">
        <v>1319</v>
      </c>
      <c r="E15" s="215" t="s">
        <v>47</v>
      </c>
      <c r="F15" s="216"/>
      <c r="G15" s="230"/>
      <c r="H15" s="205"/>
      <c r="I15" s="338"/>
      <c r="J15" s="239"/>
      <c r="K15" s="218"/>
      <c r="L15" s="120"/>
      <c r="M15" s="219"/>
      <c r="N15" s="220"/>
    </row>
    <row r="16">
      <c r="A16" s="231">
        <v>14.0</v>
      </c>
      <c r="B16" s="236" t="s">
        <v>1388</v>
      </c>
      <c r="C16" s="228" t="s">
        <v>1321</v>
      </c>
      <c r="D16" s="222" t="s">
        <v>1322</v>
      </c>
      <c r="E16" s="215" t="s">
        <v>47</v>
      </c>
      <c r="F16" s="216"/>
      <c r="G16" s="230" t="s">
        <v>1389</v>
      </c>
      <c r="H16" s="240"/>
      <c r="I16" s="338"/>
      <c r="J16" s="241"/>
      <c r="K16" s="218"/>
      <c r="L16" s="120"/>
      <c r="M16" s="219"/>
      <c r="N16" s="220"/>
    </row>
    <row r="17">
      <c r="A17" s="231">
        <v>15.0</v>
      </c>
      <c r="B17" s="236" t="s">
        <v>1390</v>
      </c>
      <c r="C17" s="221" t="s">
        <v>1325</v>
      </c>
      <c r="D17" s="222" t="s">
        <v>1326</v>
      </c>
      <c r="E17" s="215" t="s">
        <v>47</v>
      </c>
      <c r="F17" s="242"/>
      <c r="G17" s="229"/>
      <c r="H17" s="217"/>
      <c r="I17" s="338"/>
      <c r="J17" s="241"/>
      <c r="K17" s="218"/>
      <c r="L17" s="120"/>
      <c r="M17" s="219"/>
      <c r="N17" s="220"/>
    </row>
    <row r="18">
      <c r="A18" s="231">
        <v>16.0</v>
      </c>
      <c r="B18" s="236" t="s">
        <v>1391</v>
      </c>
      <c r="C18" s="221" t="s">
        <v>1329</v>
      </c>
      <c r="D18" s="222" t="s">
        <v>1330</v>
      </c>
      <c r="E18" s="215" t="s">
        <v>47</v>
      </c>
      <c r="F18" s="242"/>
      <c r="G18" s="245"/>
      <c r="H18" s="217"/>
      <c r="I18" s="338"/>
      <c r="J18" s="241"/>
      <c r="K18" s="218"/>
      <c r="L18" s="120"/>
      <c r="M18" s="219"/>
      <c r="N18" s="220"/>
    </row>
    <row r="19">
      <c r="A19" s="231">
        <v>17.0</v>
      </c>
      <c r="B19" s="236" t="s">
        <v>1392</v>
      </c>
      <c r="C19" s="221" t="s">
        <v>1331</v>
      </c>
      <c r="D19" s="222" t="s">
        <v>1332</v>
      </c>
      <c r="E19" s="215" t="s">
        <v>47</v>
      </c>
      <c r="F19" s="242"/>
      <c r="G19" s="246"/>
      <c r="H19" s="217"/>
      <c r="I19" s="338"/>
      <c r="J19" s="241"/>
      <c r="K19" s="218"/>
      <c r="L19" s="120"/>
      <c r="M19" s="219"/>
      <c r="N19" s="220"/>
    </row>
    <row r="20">
      <c r="A20" s="247">
        <v>18.0</v>
      </c>
      <c r="B20" s="248" t="s">
        <v>1333</v>
      </c>
      <c r="C20" s="249" t="s">
        <v>1334</v>
      </c>
      <c r="D20" s="250" t="s">
        <v>1335</v>
      </c>
      <c r="E20" s="251" t="s">
        <v>47</v>
      </c>
      <c r="F20" s="252"/>
      <c r="G20" s="253"/>
      <c r="H20" s="217"/>
      <c r="I20" s="338"/>
      <c r="J20" s="241"/>
      <c r="K20" s="218"/>
      <c r="L20" s="120"/>
      <c r="M20" s="219"/>
      <c r="N20" s="220"/>
    </row>
    <row r="21">
      <c r="A21" s="254"/>
      <c r="B21" s="255" t="s">
        <v>1336</v>
      </c>
      <c r="C21" s="254"/>
      <c r="D21" s="254"/>
      <c r="E21" s="254"/>
      <c r="F21" s="254"/>
      <c r="H21" s="217"/>
      <c r="I21" s="336"/>
      <c r="J21" s="241"/>
    </row>
    <row r="22">
      <c r="A22" s="254"/>
      <c r="C22" s="254"/>
      <c r="D22" s="254"/>
      <c r="E22" s="254"/>
      <c r="F22" s="254"/>
      <c r="G22" s="339" t="s">
        <v>1393</v>
      </c>
      <c r="H22" s="340" t="s">
        <v>1394</v>
      </c>
      <c r="I22" s="341"/>
      <c r="J22" s="342"/>
      <c r="K22" s="343"/>
      <c r="L22" s="343"/>
      <c r="M22" s="343"/>
      <c r="N22" s="343"/>
      <c r="O22" s="343"/>
      <c r="P22" s="343"/>
      <c r="Q22" s="343"/>
      <c r="R22" s="343"/>
      <c r="S22" s="343"/>
      <c r="T22" s="343"/>
      <c r="U22" s="343"/>
      <c r="V22" s="343"/>
      <c r="W22" s="343"/>
      <c r="X22" s="343"/>
      <c r="Y22" s="343"/>
      <c r="Z22" s="343"/>
      <c r="AA22" s="343"/>
      <c r="AB22" s="343"/>
      <c r="AC22" s="343"/>
    </row>
    <row r="23">
      <c r="A23" s="254"/>
      <c r="B23" s="254"/>
      <c r="C23" s="254"/>
      <c r="D23" s="254"/>
      <c r="E23" s="254"/>
      <c r="F23" s="254"/>
      <c r="G23" s="344"/>
      <c r="H23" s="345"/>
      <c r="I23" s="346"/>
      <c r="J23" s="347"/>
      <c r="K23" s="347"/>
      <c r="L23" s="347"/>
      <c r="M23" s="347"/>
      <c r="N23" s="348"/>
      <c r="O23" s="349"/>
    </row>
    <row r="24">
      <c r="A24" s="254"/>
      <c r="C24" s="254"/>
      <c r="D24" s="254"/>
      <c r="E24" s="254"/>
      <c r="F24" s="254"/>
      <c r="G24" s="350"/>
      <c r="H24" s="351"/>
      <c r="I24" s="352"/>
    </row>
    <row r="25">
      <c r="A25" s="254"/>
      <c r="B25" s="254"/>
      <c r="C25" s="254"/>
      <c r="D25" s="254"/>
      <c r="E25" s="254"/>
      <c r="F25" s="254"/>
      <c r="G25" s="353" t="s">
        <v>1395</v>
      </c>
      <c r="H25" s="354">
        <v>1.0</v>
      </c>
      <c r="I25" s="352"/>
      <c r="M25" s="355"/>
      <c r="N25" s="101"/>
    </row>
    <row r="26">
      <c r="A26" s="254"/>
      <c r="B26" s="254"/>
      <c r="C26" s="254"/>
      <c r="D26" s="254"/>
      <c r="E26" s="254"/>
      <c r="F26" s="254"/>
      <c r="G26" s="353" t="s">
        <v>1396</v>
      </c>
      <c r="H26" s="354">
        <v>5.0</v>
      </c>
      <c r="I26" s="356" t="s">
        <v>47</v>
      </c>
      <c r="M26" s="355"/>
      <c r="N26" s="101"/>
    </row>
    <row r="27">
      <c r="A27" s="254"/>
      <c r="B27" s="254"/>
      <c r="C27" s="254"/>
      <c r="D27" s="254"/>
      <c r="E27" s="254"/>
      <c r="F27" s="254"/>
      <c r="G27" s="357" t="s">
        <v>1397</v>
      </c>
      <c r="H27" s="354">
        <v>16.0</v>
      </c>
      <c r="I27" s="356" t="s">
        <v>47</v>
      </c>
      <c r="M27" s="355"/>
      <c r="N27" s="101"/>
    </row>
    <row r="28">
      <c r="A28" s="254"/>
      <c r="B28" s="254"/>
      <c r="C28" s="254"/>
      <c r="D28" s="254"/>
      <c r="E28" s="254"/>
      <c r="F28" s="254"/>
      <c r="G28" s="353" t="s">
        <v>1398</v>
      </c>
      <c r="H28" s="354">
        <v>7.0</v>
      </c>
      <c r="I28" s="356" t="s">
        <v>47</v>
      </c>
      <c r="M28" s="358"/>
      <c r="N28" s="359"/>
    </row>
    <row r="29">
      <c r="A29" s="276"/>
      <c r="B29" s="254"/>
      <c r="C29" s="276"/>
      <c r="D29" s="276"/>
      <c r="E29" s="276"/>
      <c r="F29" s="276"/>
      <c r="G29" s="353" t="s">
        <v>1399</v>
      </c>
      <c r="H29" s="354">
        <v>9.0</v>
      </c>
      <c r="I29" s="356" t="s">
        <v>47</v>
      </c>
      <c r="K29" s="241"/>
      <c r="L29" s="241"/>
      <c r="M29" s="355"/>
      <c r="N29" s="101"/>
      <c r="O29" s="241"/>
      <c r="P29" s="241"/>
      <c r="Q29" s="241"/>
      <c r="R29" s="241"/>
      <c r="S29" s="241"/>
      <c r="T29" s="241"/>
      <c r="U29" s="241"/>
      <c r="V29" s="241"/>
      <c r="W29" s="241"/>
      <c r="X29" s="241"/>
      <c r="Y29" s="241"/>
      <c r="Z29" s="241"/>
      <c r="AA29" s="241"/>
      <c r="AB29" s="241"/>
      <c r="AC29" s="241"/>
    </row>
    <row r="30">
      <c r="A30" s="254"/>
      <c r="B30" s="276"/>
      <c r="C30" s="254"/>
      <c r="D30" s="254"/>
      <c r="E30" s="254"/>
      <c r="F30" s="254"/>
      <c r="G30" s="353" t="s">
        <v>1400</v>
      </c>
      <c r="H30" s="354">
        <v>6.0</v>
      </c>
      <c r="I30" s="356" t="s">
        <v>47</v>
      </c>
      <c r="M30" s="355"/>
      <c r="N30" s="101"/>
    </row>
    <row r="31">
      <c r="A31" s="254"/>
      <c r="B31" s="276"/>
      <c r="C31" s="254"/>
      <c r="D31" s="254"/>
      <c r="E31" s="254"/>
      <c r="F31" s="254"/>
      <c r="G31" s="360" t="s">
        <v>1401</v>
      </c>
      <c r="H31" s="354">
        <v>18.0</v>
      </c>
      <c r="I31" s="356" t="s">
        <v>47</v>
      </c>
      <c r="M31" s="355"/>
      <c r="N31" s="101"/>
    </row>
    <row r="32">
      <c r="A32" s="254"/>
      <c r="B32" s="254"/>
      <c r="C32" s="254"/>
      <c r="D32" s="254"/>
      <c r="E32" s="254"/>
      <c r="F32" s="254"/>
      <c r="G32" s="360" t="s">
        <v>1402</v>
      </c>
      <c r="H32" s="354">
        <v>11.0</v>
      </c>
      <c r="I32" s="356" t="s">
        <v>47</v>
      </c>
      <c r="M32" s="358"/>
      <c r="N32" s="359"/>
    </row>
    <row r="33">
      <c r="A33" s="254"/>
      <c r="B33" s="254"/>
      <c r="C33" s="254"/>
      <c r="D33" s="254"/>
      <c r="E33" s="254"/>
      <c r="F33" s="254"/>
      <c r="G33" s="353" t="s">
        <v>1403</v>
      </c>
      <c r="H33" s="354">
        <v>14.0</v>
      </c>
      <c r="I33" s="352"/>
      <c r="M33" s="355"/>
      <c r="N33" s="101"/>
    </row>
    <row r="34">
      <c r="A34" s="254"/>
      <c r="B34" s="254"/>
      <c r="C34" s="254"/>
      <c r="D34" s="254"/>
      <c r="E34" s="254"/>
      <c r="F34" s="254"/>
      <c r="G34" s="361" t="s">
        <v>1404</v>
      </c>
      <c r="H34" s="354">
        <v>13.0</v>
      </c>
      <c r="I34" s="352"/>
      <c r="M34" s="355"/>
      <c r="N34" s="101"/>
    </row>
    <row r="35">
      <c r="A35" s="254"/>
      <c r="B35" s="254"/>
      <c r="C35" s="254"/>
      <c r="D35" s="254"/>
      <c r="E35" s="254"/>
      <c r="F35" s="254"/>
      <c r="G35" s="353" t="s">
        <v>1405</v>
      </c>
      <c r="H35" s="354">
        <v>4.0</v>
      </c>
      <c r="I35" s="356" t="s">
        <v>47</v>
      </c>
      <c r="M35" s="362"/>
      <c r="N35" s="359"/>
    </row>
    <row r="36">
      <c r="A36" s="254"/>
      <c r="B36" s="254"/>
      <c r="C36" s="254"/>
      <c r="D36" s="254"/>
      <c r="E36" s="254"/>
      <c r="F36" s="254"/>
      <c r="G36" s="360" t="s">
        <v>1406</v>
      </c>
      <c r="H36" s="354">
        <v>12.0</v>
      </c>
      <c r="I36" s="352"/>
      <c r="M36" s="363"/>
      <c r="N36" s="359"/>
    </row>
    <row r="37">
      <c r="A37" s="254"/>
      <c r="B37" s="254"/>
      <c r="C37" s="254"/>
      <c r="D37" s="254"/>
      <c r="E37" s="254"/>
      <c r="F37" s="254"/>
      <c r="G37" s="353" t="s">
        <v>1407</v>
      </c>
      <c r="H37" s="354">
        <v>17.0</v>
      </c>
      <c r="I37" s="356" t="s">
        <v>47</v>
      </c>
      <c r="M37" s="358"/>
      <c r="N37" s="359"/>
    </row>
    <row r="38">
      <c r="A38" s="254"/>
      <c r="B38" s="254"/>
      <c r="C38" s="254"/>
      <c r="D38" s="254"/>
      <c r="E38" s="254"/>
      <c r="F38" s="254"/>
      <c r="G38" s="364" t="s">
        <v>1408</v>
      </c>
      <c r="H38" s="354">
        <v>14.0</v>
      </c>
      <c r="I38" s="352"/>
      <c r="M38" s="355"/>
      <c r="N38" s="101"/>
    </row>
    <row r="39">
      <c r="A39" s="254"/>
      <c r="B39" s="254"/>
      <c r="C39" s="254"/>
      <c r="D39" s="254"/>
      <c r="E39" s="254"/>
      <c r="F39" s="254"/>
      <c r="G39" s="353" t="s">
        <v>1409</v>
      </c>
      <c r="H39" s="354">
        <v>15.0</v>
      </c>
      <c r="I39" s="352"/>
      <c r="M39" s="365"/>
      <c r="N39" s="359"/>
    </row>
    <row r="40">
      <c r="A40" s="254"/>
      <c r="B40" s="254"/>
      <c r="C40" s="254"/>
      <c r="D40" s="254"/>
      <c r="E40" s="254"/>
      <c r="F40" s="254"/>
      <c r="G40" s="353" t="s">
        <v>1410</v>
      </c>
      <c r="H40" s="354">
        <v>3.0</v>
      </c>
      <c r="I40" s="356" t="s">
        <v>47</v>
      </c>
      <c r="M40" s="358"/>
      <c r="N40" s="366">
        <v>15.0</v>
      </c>
    </row>
    <row r="41">
      <c r="A41" s="254"/>
      <c r="C41" s="254"/>
      <c r="D41" s="254"/>
      <c r="E41" s="254"/>
      <c r="F41" s="254"/>
      <c r="G41" s="367" t="s">
        <v>1411</v>
      </c>
      <c r="H41" s="368"/>
      <c r="I41" s="356" t="s">
        <v>47</v>
      </c>
      <c r="M41" s="355"/>
      <c r="N41" s="369">
        <v>15.0</v>
      </c>
    </row>
    <row r="42">
      <c r="A42" s="254"/>
      <c r="B42" s="254"/>
      <c r="C42" s="254"/>
      <c r="D42" s="254"/>
      <c r="E42" s="254"/>
      <c r="F42" s="254"/>
      <c r="G42" s="370"/>
      <c r="H42" s="371"/>
      <c r="I42" s="352"/>
    </row>
    <row r="43">
      <c r="A43" s="254"/>
      <c r="B43" s="254"/>
      <c r="C43" s="254"/>
      <c r="D43" s="254"/>
      <c r="E43" s="254"/>
      <c r="F43" s="254"/>
      <c r="G43" s="372"/>
      <c r="H43" s="368"/>
      <c r="I43" s="373"/>
    </row>
    <row r="44">
      <c r="A44" s="254"/>
      <c r="B44" s="254"/>
      <c r="C44" s="254"/>
      <c r="D44" s="254"/>
      <c r="E44" s="254"/>
      <c r="F44" s="254"/>
      <c r="G44" s="374"/>
      <c r="H44" s="368"/>
      <c r="I44" s="373"/>
    </row>
    <row r="45">
      <c r="A45" s="254"/>
      <c r="B45" s="254"/>
      <c r="C45" s="254"/>
      <c r="D45" s="254"/>
      <c r="E45" s="254"/>
      <c r="F45" s="254"/>
      <c r="G45" s="370"/>
      <c r="H45" s="375"/>
      <c r="I45" s="373"/>
    </row>
    <row r="46">
      <c r="A46" s="276"/>
      <c r="B46" s="254"/>
      <c r="C46" s="276"/>
      <c r="D46" s="276"/>
      <c r="E46" s="276"/>
      <c r="F46" s="276"/>
      <c r="G46" s="372"/>
      <c r="H46" s="376"/>
      <c r="I46" s="352"/>
      <c r="K46" s="241"/>
      <c r="L46" s="241"/>
      <c r="M46" s="241"/>
      <c r="N46" s="241"/>
      <c r="O46" s="241"/>
      <c r="P46" s="241"/>
      <c r="Q46" s="241"/>
      <c r="R46" s="241"/>
      <c r="S46" s="241"/>
      <c r="T46" s="241"/>
      <c r="U46" s="241"/>
      <c r="V46" s="241"/>
      <c r="W46" s="241"/>
      <c r="X46" s="241"/>
      <c r="Y46" s="241"/>
      <c r="Z46" s="241"/>
      <c r="AA46" s="241"/>
      <c r="AB46" s="241"/>
      <c r="AC46" s="241"/>
    </row>
    <row r="47">
      <c r="A47" s="276"/>
      <c r="B47" s="254"/>
      <c r="C47" s="276"/>
      <c r="D47" s="276"/>
      <c r="E47" s="276"/>
      <c r="F47" s="276"/>
      <c r="G47" s="377"/>
      <c r="H47" s="378"/>
      <c r="I47" s="373"/>
      <c r="K47" s="241"/>
      <c r="L47" s="241"/>
      <c r="M47" s="241"/>
      <c r="N47" s="241"/>
      <c r="O47" s="241"/>
      <c r="P47" s="241"/>
      <c r="Q47" s="241"/>
      <c r="R47" s="241"/>
      <c r="S47" s="241"/>
      <c r="T47" s="241"/>
      <c r="U47" s="241"/>
      <c r="V47" s="241"/>
      <c r="W47" s="241"/>
      <c r="X47" s="241"/>
      <c r="Y47" s="241"/>
      <c r="Z47" s="241"/>
      <c r="AA47" s="241"/>
      <c r="AB47" s="241"/>
      <c r="AC47" s="241"/>
    </row>
    <row r="48">
      <c r="A48" s="276"/>
      <c r="B48" s="254"/>
      <c r="C48" s="276"/>
      <c r="D48" s="276"/>
      <c r="E48" s="276"/>
      <c r="F48" s="276"/>
      <c r="G48" s="374"/>
      <c r="H48" s="368"/>
      <c r="I48" s="373"/>
      <c r="K48" s="241"/>
      <c r="L48" s="241"/>
      <c r="M48" s="241"/>
      <c r="N48" s="241"/>
      <c r="O48" s="241"/>
      <c r="P48" s="241"/>
      <c r="Q48" s="241"/>
      <c r="R48" s="241"/>
      <c r="S48" s="241"/>
      <c r="T48" s="241"/>
      <c r="U48" s="241"/>
      <c r="V48" s="241"/>
      <c r="W48" s="241"/>
      <c r="X48" s="241"/>
      <c r="Y48" s="241"/>
      <c r="Z48" s="241"/>
      <c r="AA48" s="241"/>
      <c r="AB48" s="241"/>
      <c r="AC48" s="241"/>
    </row>
    <row r="49">
      <c r="A49" s="276"/>
      <c r="B49" s="254"/>
      <c r="C49" s="276"/>
      <c r="D49" s="276"/>
      <c r="E49" s="276"/>
      <c r="F49" s="276"/>
      <c r="G49" s="370"/>
      <c r="H49" s="371"/>
      <c r="I49" s="373"/>
      <c r="K49" s="241"/>
      <c r="L49" s="241"/>
      <c r="M49" s="241"/>
      <c r="N49" s="241"/>
      <c r="O49" s="241"/>
      <c r="P49" s="241"/>
      <c r="Q49" s="241"/>
      <c r="R49" s="241"/>
      <c r="S49" s="241"/>
      <c r="T49" s="241"/>
      <c r="U49" s="241"/>
      <c r="V49" s="241"/>
      <c r="W49" s="241"/>
      <c r="X49" s="241"/>
      <c r="Y49" s="241"/>
      <c r="Z49" s="241"/>
      <c r="AA49" s="241"/>
      <c r="AB49" s="241"/>
      <c r="AC49" s="241"/>
    </row>
    <row r="50">
      <c r="A50" s="276"/>
      <c r="B50" s="254"/>
      <c r="C50" s="276"/>
      <c r="D50" s="276"/>
      <c r="E50" s="276"/>
      <c r="F50" s="276"/>
      <c r="G50" s="370"/>
      <c r="H50" s="379"/>
      <c r="I50" s="336"/>
      <c r="K50" s="241"/>
      <c r="L50" s="241"/>
      <c r="M50" s="241"/>
      <c r="N50" s="241"/>
      <c r="O50" s="241"/>
      <c r="P50" s="241"/>
      <c r="Q50" s="241"/>
      <c r="R50" s="241"/>
      <c r="S50" s="241"/>
      <c r="T50" s="241"/>
      <c r="U50" s="241"/>
      <c r="V50" s="241"/>
      <c r="W50" s="241"/>
      <c r="X50" s="241"/>
      <c r="Y50" s="241"/>
      <c r="Z50" s="241"/>
      <c r="AA50" s="241"/>
      <c r="AB50" s="241"/>
      <c r="AC50" s="241"/>
    </row>
    <row r="51">
      <c r="A51" s="254"/>
      <c r="B51" s="276"/>
      <c r="C51" s="254"/>
      <c r="D51" s="254"/>
      <c r="E51" s="254"/>
      <c r="F51" s="254"/>
      <c r="G51" s="374"/>
      <c r="H51" s="368"/>
      <c r="I51" s="373"/>
    </row>
    <row r="52">
      <c r="A52" s="254"/>
      <c r="B52" s="254"/>
      <c r="C52" s="254"/>
      <c r="D52" s="254"/>
      <c r="E52" s="254"/>
      <c r="F52" s="254"/>
      <c r="G52" s="370"/>
      <c r="H52" s="375"/>
      <c r="I52" s="373"/>
    </row>
    <row r="53">
      <c r="A53" s="254"/>
      <c r="B53" s="254"/>
      <c r="C53" s="254"/>
      <c r="D53" s="254"/>
      <c r="E53" s="254"/>
      <c r="F53" s="254"/>
      <c r="G53" s="372"/>
      <c r="H53" s="368"/>
      <c r="I53" s="373"/>
    </row>
    <row r="54">
      <c r="A54" s="254"/>
      <c r="B54" s="254"/>
      <c r="C54" s="254"/>
      <c r="D54" s="254"/>
      <c r="E54" s="254"/>
      <c r="F54" s="254"/>
      <c r="G54" s="374"/>
      <c r="H54" s="380"/>
      <c r="I54" s="352"/>
    </row>
    <row r="55">
      <c r="A55" s="254"/>
      <c r="B55" s="254"/>
      <c r="C55" s="254"/>
      <c r="D55" s="254"/>
      <c r="E55" s="254"/>
      <c r="F55" s="254"/>
      <c r="G55" s="381"/>
      <c r="H55" s="382"/>
      <c r="I55" s="373"/>
    </row>
    <row r="56">
      <c r="A56" s="254"/>
      <c r="B56" s="254"/>
      <c r="C56" s="254"/>
      <c r="D56" s="254"/>
      <c r="E56" s="254"/>
      <c r="F56" s="254"/>
      <c r="G56" s="372"/>
      <c r="H56" s="368"/>
      <c r="I56" s="373"/>
    </row>
    <row r="57">
      <c r="A57" s="254"/>
      <c r="B57" s="254"/>
      <c r="C57" s="254"/>
      <c r="D57" s="254"/>
      <c r="E57" s="254"/>
      <c r="F57" s="254"/>
      <c r="G57" s="374"/>
      <c r="H57" s="368"/>
      <c r="I57" s="373"/>
    </row>
    <row r="58">
      <c r="A58" s="254"/>
      <c r="B58" s="254"/>
      <c r="C58" s="254"/>
      <c r="D58" s="254"/>
      <c r="E58" s="254"/>
      <c r="F58" s="254"/>
      <c r="G58" s="370"/>
      <c r="H58" s="379"/>
      <c r="I58" s="352"/>
    </row>
    <row r="59">
      <c r="A59" s="254"/>
      <c r="B59" s="254"/>
      <c r="C59" s="254"/>
      <c r="D59" s="254"/>
      <c r="E59" s="254"/>
      <c r="F59" s="254"/>
      <c r="G59" s="372"/>
      <c r="H59" s="368"/>
      <c r="I59" s="373"/>
    </row>
    <row r="60">
      <c r="G60" s="383"/>
      <c r="H60" s="384"/>
      <c r="I60" s="385"/>
    </row>
    <row r="61">
      <c r="G61" s="386"/>
      <c r="H61" s="387"/>
      <c r="I61" s="385"/>
    </row>
    <row r="62">
      <c r="G62" s="388"/>
      <c r="H62" s="389"/>
      <c r="I62" s="373"/>
    </row>
    <row r="63">
      <c r="G63" s="390"/>
      <c r="H63" s="391"/>
      <c r="I63" s="373"/>
    </row>
    <row r="64">
      <c r="A64" s="241"/>
      <c r="B64" s="241"/>
      <c r="C64" s="241"/>
      <c r="D64" s="241"/>
      <c r="E64" s="241"/>
      <c r="F64" s="241"/>
      <c r="G64" s="386"/>
      <c r="H64" s="391"/>
      <c r="I64" s="352"/>
      <c r="K64" s="241"/>
      <c r="L64" s="241"/>
      <c r="M64" s="241"/>
      <c r="N64" s="241"/>
      <c r="O64" s="241"/>
      <c r="P64" s="241"/>
      <c r="Q64" s="241"/>
      <c r="R64" s="241"/>
      <c r="S64" s="241"/>
      <c r="T64" s="241"/>
      <c r="U64" s="241"/>
      <c r="V64" s="241"/>
      <c r="W64" s="241"/>
      <c r="X64" s="241"/>
      <c r="Y64" s="241"/>
      <c r="Z64" s="241"/>
      <c r="AA64" s="241"/>
      <c r="AB64" s="241"/>
      <c r="AC64" s="241"/>
    </row>
    <row r="65">
      <c r="G65" s="392"/>
      <c r="H65" s="393"/>
      <c r="I65" s="373"/>
    </row>
    <row r="66">
      <c r="G66" s="390"/>
      <c r="H66" s="205"/>
      <c r="I66" s="373"/>
    </row>
    <row r="67">
      <c r="G67" s="386"/>
      <c r="H67" s="205"/>
      <c r="I67" s="336"/>
    </row>
    <row r="68">
      <c r="A68" s="254"/>
      <c r="B68" s="254"/>
      <c r="C68" s="254"/>
      <c r="D68" s="254"/>
      <c r="E68" s="254"/>
      <c r="F68" s="254"/>
      <c r="G68" s="392"/>
      <c r="H68" s="393"/>
      <c r="I68" s="336"/>
    </row>
    <row r="69">
      <c r="A69" s="254"/>
      <c r="B69" s="254"/>
      <c r="C69" s="254"/>
      <c r="D69" s="254"/>
      <c r="E69" s="254"/>
      <c r="F69" s="254"/>
      <c r="G69" s="392"/>
      <c r="H69" s="393"/>
      <c r="I69" s="336"/>
    </row>
    <row r="70">
      <c r="G70" s="394"/>
      <c r="H70" s="205"/>
      <c r="I70" s="352"/>
    </row>
    <row r="71">
      <c r="G71" s="392"/>
      <c r="H71" s="395"/>
      <c r="I71" s="396"/>
    </row>
    <row r="72">
      <c r="G72" s="254"/>
      <c r="H72" s="205"/>
      <c r="I72" s="336"/>
    </row>
    <row r="73">
      <c r="G73" s="397"/>
      <c r="H73" s="398"/>
      <c r="I73" s="336"/>
    </row>
    <row r="74">
      <c r="G74" s="388"/>
      <c r="H74" s="399"/>
      <c r="I74" s="396"/>
    </row>
    <row r="75">
      <c r="G75" s="400"/>
      <c r="H75" s="401"/>
      <c r="I75" s="336"/>
    </row>
    <row r="76">
      <c r="G76" s="402"/>
      <c r="H76" s="403"/>
      <c r="I76" s="336"/>
    </row>
    <row r="77">
      <c r="H77" s="217"/>
      <c r="I77" s="396"/>
      <c r="M77" s="52" t="s">
        <v>1352</v>
      </c>
      <c r="N77" s="51">
        <v>8.0</v>
      </c>
    </row>
    <row r="78">
      <c r="H78" s="404"/>
      <c r="I78" s="336"/>
    </row>
    <row r="79">
      <c r="H79" s="217"/>
      <c r="I79" s="336"/>
    </row>
    <row r="80">
      <c r="H80" s="217"/>
      <c r="I80" s="336"/>
    </row>
    <row r="81">
      <c r="H81" s="217"/>
      <c r="I81" s="336"/>
    </row>
    <row r="82">
      <c r="H82" s="217"/>
      <c r="I82" s="336"/>
    </row>
    <row r="83">
      <c r="H83" s="217"/>
      <c r="I83" s="336"/>
    </row>
    <row r="84">
      <c r="H84" s="217"/>
      <c r="I84" s="336"/>
    </row>
    <row r="85">
      <c r="H85" s="217"/>
      <c r="I85" s="336"/>
    </row>
    <row r="86">
      <c r="H86" s="217"/>
      <c r="I86" s="336"/>
    </row>
    <row r="87">
      <c r="H87" s="217"/>
      <c r="I87" s="336"/>
    </row>
    <row r="88">
      <c r="G88" s="324"/>
      <c r="H88" s="325"/>
      <c r="I88" s="336"/>
    </row>
    <row r="89">
      <c r="G89" s="326"/>
      <c r="H89" s="327"/>
      <c r="I89" s="336"/>
    </row>
    <row r="90">
      <c r="G90" s="328"/>
      <c r="H90" s="329"/>
      <c r="I90" s="336"/>
    </row>
    <row r="91">
      <c r="G91" s="324"/>
      <c r="H91" s="325"/>
      <c r="I91" s="336"/>
    </row>
    <row r="92">
      <c r="G92" s="330"/>
      <c r="H92" s="331"/>
      <c r="I92" s="336"/>
    </row>
    <row r="93">
      <c r="G93" s="328"/>
      <c r="H93" s="329"/>
      <c r="I93" s="336"/>
    </row>
    <row r="94">
      <c r="G94" s="332"/>
      <c r="H94" s="325"/>
      <c r="I94" s="336"/>
    </row>
    <row r="95">
      <c r="G95" s="328"/>
      <c r="H95" s="325"/>
      <c r="I95" s="336"/>
    </row>
    <row r="96">
      <c r="G96" s="324"/>
      <c r="H96" s="325"/>
      <c r="I96" s="336"/>
    </row>
    <row r="97">
      <c r="G97" s="328"/>
      <c r="H97" s="329"/>
      <c r="I97" s="336"/>
    </row>
    <row r="98">
      <c r="G98" s="328"/>
      <c r="H98" s="329"/>
      <c r="I98" s="336"/>
    </row>
    <row r="99">
      <c r="G99" s="332"/>
      <c r="H99" s="325"/>
      <c r="I99" s="336"/>
    </row>
    <row r="100">
      <c r="G100" s="324"/>
      <c r="H100" s="325"/>
      <c r="I100" s="336"/>
    </row>
    <row r="101">
      <c r="G101" s="330"/>
      <c r="H101" s="331"/>
      <c r="I101" s="336"/>
    </row>
    <row r="102">
      <c r="G102" s="326"/>
      <c r="H102" s="331"/>
      <c r="I102" s="336"/>
    </row>
    <row r="103">
      <c r="G103" s="333"/>
      <c r="H103" s="334"/>
      <c r="I103" s="336"/>
    </row>
    <row r="104">
      <c r="G104" s="332"/>
      <c r="H104" s="325"/>
      <c r="I104" s="336"/>
    </row>
    <row r="105">
      <c r="G105" s="324"/>
      <c r="H105" s="325"/>
      <c r="I105" s="336"/>
    </row>
    <row r="106">
      <c r="H106" s="217"/>
      <c r="I106" s="336"/>
    </row>
    <row r="107">
      <c r="H107" s="217"/>
      <c r="I107" s="336"/>
    </row>
    <row r="108">
      <c r="H108" s="217"/>
      <c r="I108" s="336"/>
    </row>
    <row r="109">
      <c r="H109" s="217"/>
      <c r="I109" s="336"/>
    </row>
    <row r="110">
      <c r="H110" s="217"/>
      <c r="I110" s="336"/>
    </row>
    <row r="111">
      <c r="H111" s="217"/>
      <c r="I111" s="336"/>
    </row>
    <row r="112">
      <c r="H112" s="217"/>
      <c r="I112" s="336"/>
    </row>
    <row r="113">
      <c r="H113" s="217"/>
      <c r="I113" s="336"/>
    </row>
    <row r="114">
      <c r="H114" s="217"/>
      <c r="I114" s="336"/>
    </row>
    <row r="115">
      <c r="H115" s="217"/>
      <c r="I115" s="336"/>
    </row>
    <row r="116">
      <c r="H116" s="217"/>
      <c r="I116" s="336"/>
    </row>
    <row r="117">
      <c r="H117" s="217"/>
      <c r="I117" s="336"/>
    </row>
    <row r="118">
      <c r="H118" s="217"/>
      <c r="I118" s="336"/>
    </row>
    <row r="119">
      <c r="H119" s="217"/>
      <c r="I119" s="336"/>
    </row>
    <row r="120">
      <c r="H120" s="217"/>
      <c r="I120" s="336"/>
    </row>
    <row r="121">
      <c r="H121" s="217"/>
      <c r="I121" s="336"/>
    </row>
    <row r="122">
      <c r="H122" s="217"/>
      <c r="I122" s="336"/>
    </row>
    <row r="123">
      <c r="H123" s="217"/>
      <c r="I123" s="336"/>
    </row>
    <row r="124">
      <c r="H124" s="217"/>
      <c r="I124" s="336"/>
    </row>
    <row r="125">
      <c r="H125" s="217"/>
      <c r="I125" s="336"/>
    </row>
    <row r="126">
      <c r="H126" s="217"/>
      <c r="I126" s="336"/>
    </row>
    <row r="127">
      <c r="H127" s="217"/>
      <c r="I127" s="336"/>
    </row>
    <row r="128">
      <c r="H128" s="217"/>
      <c r="I128" s="336"/>
    </row>
    <row r="129">
      <c r="H129" s="217"/>
      <c r="I129" s="336"/>
    </row>
    <row r="130">
      <c r="H130" s="217"/>
      <c r="I130" s="336"/>
    </row>
    <row r="131">
      <c r="H131" s="217"/>
      <c r="I131" s="336"/>
    </row>
    <row r="132">
      <c r="H132" s="217"/>
      <c r="I132" s="336"/>
    </row>
    <row r="133">
      <c r="H133" s="217"/>
      <c r="I133" s="336"/>
    </row>
    <row r="134">
      <c r="H134" s="217"/>
      <c r="I134" s="336"/>
    </row>
    <row r="135">
      <c r="H135" s="217"/>
      <c r="I135" s="336"/>
    </row>
    <row r="136">
      <c r="H136" s="217"/>
      <c r="I136" s="336"/>
    </row>
    <row r="137">
      <c r="H137" s="217"/>
      <c r="I137" s="336"/>
    </row>
    <row r="138">
      <c r="H138" s="217"/>
      <c r="I138" s="336"/>
    </row>
    <row r="139">
      <c r="H139" s="217"/>
      <c r="I139" s="336"/>
    </row>
    <row r="140">
      <c r="H140" s="217"/>
      <c r="I140" s="336"/>
    </row>
    <row r="141">
      <c r="H141" s="217"/>
      <c r="I141" s="336"/>
    </row>
    <row r="142">
      <c r="H142" s="217"/>
      <c r="I142" s="336"/>
    </row>
    <row r="143">
      <c r="H143" s="217"/>
      <c r="I143" s="336"/>
    </row>
    <row r="144">
      <c r="H144" s="217"/>
      <c r="I144" s="336"/>
    </row>
    <row r="145">
      <c r="H145" s="217"/>
      <c r="I145" s="336"/>
    </row>
    <row r="146">
      <c r="H146" s="217"/>
      <c r="I146" s="336"/>
    </row>
    <row r="147">
      <c r="H147" s="217"/>
      <c r="I147" s="336"/>
    </row>
    <row r="148">
      <c r="H148" s="217"/>
      <c r="I148" s="336"/>
    </row>
    <row r="149">
      <c r="H149" s="217"/>
      <c r="I149" s="336"/>
    </row>
    <row r="150">
      <c r="H150" s="217"/>
      <c r="I150" s="336"/>
    </row>
    <row r="151">
      <c r="H151" s="217"/>
      <c r="I151" s="336"/>
    </row>
    <row r="152">
      <c r="H152" s="217"/>
      <c r="I152" s="336"/>
    </row>
    <row r="153">
      <c r="H153" s="217"/>
      <c r="I153" s="336"/>
    </row>
    <row r="154">
      <c r="H154" s="217"/>
      <c r="I154" s="336"/>
    </row>
    <row r="155">
      <c r="H155" s="217"/>
      <c r="I155" s="336"/>
    </row>
    <row r="156">
      <c r="H156" s="217"/>
      <c r="I156" s="336"/>
    </row>
    <row r="157">
      <c r="H157" s="217"/>
      <c r="I157" s="336"/>
    </row>
    <row r="158">
      <c r="H158" s="217"/>
      <c r="I158" s="336"/>
    </row>
    <row r="159">
      <c r="H159" s="217"/>
      <c r="I159" s="336"/>
    </row>
    <row r="160">
      <c r="H160" s="217"/>
      <c r="I160" s="336"/>
    </row>
    <row r="161">
      <c r="H161" s="217"/>
      <c r="I161" s="336"/>
    </row>
    <row r="162">
      <c r="H162" s="217"/>
      <c r="I162" s="336"/>
    </row>
    <row r="163">
      <c r="H163" s="217"/>
      <c r="I163" s="336"/>
    </row>
    <row r="164">
      <c r="H164" s="217"/>
      <c r="I164" s="336"/>
    </row>
    <row r="165">
      <c r="H165" s="217"/>
      <c r="I165" s="336"/>
    </row>
    <row r="166">
      <c r="H166" s="217"/>
      <c r="I166" s="336"/>
    </row>
    <row r="167">
      <c r="H167" s="217"/>
      <c r="I167" s="336"/>
    </row>
    <row r="168">
      <c r="H168" s="217"/>
      <c r="I168" s="336"/>
    </row>
    <row r="169">
      <c r="H169" s="217"/>
      <c r="I169" s="336"/>
    </row>
    <row r="170">
      <c r="H170" s="217"/>
      <c r="I170" s="336"/>
    </row>
    <row r="171">
      <c r="H171" s="217"/>
      <c r="I171" s="336"/>
    </row>
    <row r="172">
      <c r="H172" s="217"/>
      <c r="I172" s="336"/>
    </row>
    <row r="173">
      <c r="H173" s="217"/>
      <c r="I173" s="336"/>
    </row>
    <row r="174">
      <c r="H174" s="217"/>
      <c r="I174" s="336"/>
    </row>
    <row r="175">
      <c r="H175" s="217"/>
      <c r="I175" s="336"/>
    </row>
    <row r="176">
      <c r="H176" s="217"/>
      <c r="I176" s="336"/>
    </row>
    <row r="177">
      <c r="H177" s="217"/>
      <c r="I177" s="336"/>
    </row>
    <row r="178">
      <c r="H178" s="217"/>
      <c r="I178" s="336"/>
    </row>
    <row r="179">
      <c r="H179" s="217"/>
      <c r="I179" s="336"/>
    </row>
    <row r="180">
      <c r="H180" s="217"/>
      <c r="I180" s="336"/>
    </row>
    <row r="181">
      <c r="H181" s="217"/>
      <c r="I181" s="336"/>
    </row>
    <row r="182">
      <c r="H182" s="217"/>
      <c r="I182" s="336"/>
    </row>
    <row r="183">
      <c r="H183" s="217"/>
      <c r="I183" s="336"/>
    </row>
    <row r="184">
      <c r="H184" s="217"/>
      <c r="I184" s="336"/>
    </row>
    <row r="185">
      <c r="H185" s="217"/>
      <c r="I185" s="336"/>
    </row>
    <row r="186">
      <c r="H186" s="217"/>
      <c r="I186" s="336"/>
    </row>
    <row r="187">
      <c r="H187" s="217"/>
      <c r="I187" s="336"/>
    </row>
    <row r="188">
      <c r="H188" s="217"/>
      <c r="I188" s="336"/>
    </row>
    <row r="189">
      <c r="H189" s="217"/>
      <c r="I189" s="336"/>
    </row>
    <row r="190">
      <c r="H190" s="217"/>
      <c r="I190" s="336"/>
    </row>
    <row r="191">
      <c r="H191" s="217"/>
      <c r="I191" s="336"/>
    </row>
    <row r="192">
      <c r="H192" s="217"/>
      <c r="I192" s="336"/>
    </row>
    <row r="193">
      <c r="H193" s="217"/>
      <c r="I193" s="336"/>
    </row>
    <row r="194">
      <c r="H194" s="217"/>
      <c r="I194" s="336"/>
    </row>
    <row r="195">
      <c r="H195" s="217"/>
      <c r="I195" s="336"/>
    </row>
    <row r="196">
      <c r="H196" s="217"/>
      <c r="I196" s="336"/>
    </row>
    <row r="197">
      <c r="H197" s="217"/>
      <c r="I197" s="336"/>
    </row>
    <row r="198">
      <c r="H198" s="217"/>
      <c r="I198" s="336"/>
    </row>
    <row r="199">
      <c r="H199" s="217"/>
      <c r="I199" s="336"/>
    </row>
    <row r="200">
      <c r="H200" s="217"/>
      <c r="I200" s="336"/>
    </row>
    <row r="201">
      <c r="H201" s="217"/>
      <c r="I201" s="336"/>
    </row>
    <row r="202">
      <c r="H202" s="217"/>
      <c r="I202" s="336"/>
    </row>
    <row r="203">
      <c r="H203" s="217"/>
      <c r="I203" s="336"/>
    </row>
    <row r="204">
      <c r="H204" s="217"/>
      <c r="I204" s="336"/>
    </row>
    <row r="205">
      <c r="H205" s="217"/>
      <c r="I205" s="336"/>
    </row>
    <row r="206">
      <c r="H206" s="217"/>
      <c r="I206" s="336"/>
    </row>
    <row r="207">
      <c r="H207" s="217"/>
      <c r="I207" s="336"/>
    </row>
    <row r="208">
      <c r="H208" s="217"/>
      <c r="I208" s="336"/>
    </row>
    <row r="209">
      <c r="H209" s="217"/>
      <c r="I209" s="336"/>
    </row>
    <row r="210">
      <c r="H210" s="217"/>
      <c r="I210" s="336"/>
    </row>
    <row r="211">
      <c r="H211" s="217"/>
      <c r="I211" s="336"/>
    </row>
    <row r="212">
      <c r="H212" s="217"/>
      <c r="I212" s="336"/>
    </row>
    <row r="213">
      <c r="H213" s="217"/>
      <c r="I213" s="336"/>
    </row>
    <row r="214">
      <c r="H214" s="217"/>
      <c r="I214" s="336"/>
    </row>
    <row r="215">
      <c r="H215" s="217"/>
      <c r="I215" s="336"/>
    </row>
    <row r="216">
      <c r="H216" s="217"/>
      <c r="I216" s="336"/>
    </row>
    <row r="217">
      <c r="H217" s="217"/>
      <c r="I217" s="336"/>
    </row>
    <row r="218">
      <c r="H218" s="217"/>
      <c r="I218" s="336"/>
    </row>
    <row r="219">
      <c r="H219" s="217"/>
      <c r="I219" s="336"/>
    </row>
    <row r="220">
      <c r="H220" s="217"/>
      <c r="I220" s="336"/>
    </row>
    <row r="221">
      <c r="H221" s="217"/>
      <c r="I221" s="336"/>
    </row>
    <row r="222">
      <c r="H222" s="217"/>
      <c r="I222" s="336"/>
    </row>
    <row r="223">
      <c r="H223" s="217"/>
      <c r="I223" s="336"/>
    </row>
    <row r="224">
      <c r="H224" s="217"/>
      <c r="I224" s="336"/>
    </row>
    <row r="225">
      <c r="H225" s="217"/>
      <c r="I225" s="336"/>
    </row>
    <row r="226">
      <c r="H226" s="217"/>
      <c r="I226" s="336"/>
    </row>
    <row r="227">
      <c r="H227" s="217"/>
      <c r="I227" s="336"/>
    </row>
    <row r="228">
      <c r="H228" s="217"/>
      <c r="I228" s="336"/>
    </row>
    <row r="229">
      <c r="H229" s="217"/>
      <c r="I229" s="336"/>
    </row>
    <row r="230">
      <c r="H230" s="217"/>
      <c r="I230" s="336"/>
    </row>
    <row r="231">
      <c r="H231" s="217"/>
      <c r="I231" s="336"/>
    </row>
    <row r="232">
      <c r="H232" s="217"/>
      <c r="I232" s="336"/>
    </row>
    <row r="233">
      <c r="H233" s="217"/>
      <c r="I233" s="336"/>
    </row>
    <row r="234">
      <c r="H234" s="217"/>
      <c r="I234" s="336"/>
    </row>
    <row r="235">
      <c r="H235" s="217"/>
      <c r="I235" s="336"/>
    </row>
    <row r="236">
      <c r="H236" s="217"/>
      <c r="I236" s="336"/>
    </row>
    <row r="237">
      <c r="H237" s="217"/>
      <c r="I237" s="336"/>
    </row>
    <row r="238">
      <c r="H238" s="217"/>
      <c r="I238" s="336"/>
    </row>
    <row r="239">
      <c r="H239" s="217"/>
      <c r="I239" s="336"/>
    </row>
    <row r="240">
      <c r="H240" s="217"/>
      <c r="I240" s="336"/>
    </row>
    <row r="241">
      <c r="H241" s="217"/>
      <c r="I241" s="336"/>
    </row>
    <row r="242">
      <c r="H242" s="217"/>
      <c r="I242" s="336"/>
    </row>
    <row r="243">
      <c r="H243" s="217"/>
      <c r="I243" s="336"/>
    </row>
    <row r="244">
      <c r="H244" s="217"/>
      <c r="I244" s="336"/>
    </row>
    <row r="245">
      <c r="H245" s="217"/>
      <c r="I245" s="336"/>
    </row>
    <row r="246">
      <c r="H246" s="217"/>
      <c r="I246" s="336"/>
    </row>
    <row r="247">
      <c r="H247" s="217"/>
      <c r="I247" s="336"/>
    </row>
    <row r="248">
      <c r="H248" s="217"/>
      <c r="I248" s="336"/>
    </row>
    <row r="249">
      <c r="H249" s="217"/>
      <c r="I249" s="336"/>
    </row>
    <row r="250">
      <c r="H250" s="217"/>
      <c r="I250" s="336"/>
    </row>
    <row r="251">
      <c r="H251" s="217"/>
      <c r="I251" s="336"/>
    </row>
    <row r="252">
      <c r="H252" s="217"/>
      <c r="I252" s="336"/>
    </row>
    <row r="253">
      <c r="H253" s="217"/>
      <c r="I253" s="336"/>
    </row>
    <row r="254">
      <c r="H254" s="217"/>
      <c r="I254" s="336"/>
    </row>
    <row r="255">
      <c r="H255" s="217"/>
      <c r="I255" s="336"/>
    </row>
    <row r="256">
      <c r="H256" s="217"/>
      <c r="I256" s="336"/>
    </row>
    <row r="257">
      <c r="H257" s="217"/>
      <c r="I257" s="336"/>
    </row>
    <row r="258">
      <c r="H258" s="217"/>
      <c r="I258" s="336"/>
    </row>
    <row r="259">
      <c r="H259" s="217"/>
      <c r="I259" s="336"/>
    </row>
    <row r="260">
      <c r="H260" s="217"/>
      <c r="I260" s="336"/>
    </row>
    <row r="261">
      <c r="H261" s="217"/>
      <c r="I261" s="336"/>
    </row>
    <row r="262">
      <c r="H262" s="217"/>
      <c r="I262" s="336"/>
    </row>
    <row r="263">
      <c r="H263" s="217"/>
      <c r="I263" s="336"/>
    </row>
    <row r="264">
      <c r="H264" s="217"/>
      <c r="I264" s="336"/>
    </row>
    <row r="265">
      <c r="H265" s="217"/>
      <c r="I265" s="336"/>
    </row>
    <row r="266">
      <c r="H266" s="217"/>
      <c r="I266" s="336"/>
    </row>
    <row r="267">
      <c r="H267" s="217"/>
      <c r="I267" s="336"/>
    </row>
    <row r="268">
      <c r="H268" s="217"/>
      <c r="I268" s="336"/>
    </row>
    <row r="269">
      <c r="H269" s="217"/>
      <c r="I269" s="336"/>
    </row>
    <row r="270">
      <c r="H270" s="217"/>
      <c r="I270" s="336"/>
    </row>
    <row r="271">
      <c r="H271" s="217"/>
      <c r="I271" s="336"/>
    </row>
    <row r="272">
      <c r="H272" s="217"/>
      <c r="I272" s="336"/>
    </row>
    <row r="273">
      <c r="H273" s="217"/>
      <c r="I273" s="336"/>
    </row>
    <row r="274">
      <c r="H274" s="217"/>
      <c r="I274" s="336"/>
    </row>
    <row r="275">
      <c r="H275" s="217"/>
      <c r="I275" s="336"/>
    </row>
    <row r="276">
      <c r="H276" s="217"/>
      <c r="I276" s="336"/>
    </row>
    <row r="277">
      <c r="H277" s="217"/>
      <c r="I277" s="336"/>
    </row>
    <row r="278">
      <c r="H278" s="217"/>
      <c r="I278" s="336"/>
    </row>
    <row r="279">
      <c r="H279" s="217"/>
      <c r="I279" s="336"/>
    </row>
    <row r="280">
      <c r="H280" s="217"/>
      <c r="I280" s="336"/>
    </row>
    <row r="281">
      <c r="H281" s="217"/>
      <c r="I281" s="336"/>
    </row>
    <row r="282">
      <c r="H282" s="217"/>
      <c r="I282" s="336"/>
    </row>
    <row r="283">
      <c r="H283" s="217"/>
      <c r="I283" s="336"/>
    </row>
    <row r="284">
      <c r="H284" s="217"/>
      <c r="I284" s="336"/>
    </row>
    <row r="285">
      <c r="H285" s="217"/>
      <c r="I285" s="336"/>
    </row>
    <row r="286">
      <c r="H286" s="217"/>
      <c r="I286" s="336"/>
    </row>
    <row r="287">
      <c r="H287" s="217"/>
      <c r="I287" s="336"/>
    </row>
    <row r="288">
      <c r="H288" s="217"/>
      <c r="I288" s="336"/>
    </row>
    <row r="289">
      <c r="H289" s="217"/>
      <c r="I289" s="336"/>
    </row>
    <row r="290">
      <c r="H290" s="217"/>
      <c r="I290" s="336"/>
    </row>
    <row r="291">
      <c r="H291" s="217"/>
      <c r="I291" s="336"/>
    </row>
    <row r="292">
      <c r="H292" s="217"/>
      <c r="I292" s="336"/>
    </row>
    <row r="293">
      <c r="H293" s="217"/>
      <c r="I293" s="336"/>
    </row>
    <row r="294">
      <c r="H294" s="217"/>
      <c r="I294" s="336"/>
    </row>
    <row r="295">
      <c r="H295" s="217"/>
      <c r="I295" s="336"/>
    </row>
    <row r="296">
      <c r="H296" s="217"/>
      <c r="I296" s="336"/>
    </row>
    <row r="297">
      <c r="H297" s="217"/>
      <c r="I297" s="336"/>
    </row>
    <row r="298">
      <c r="H298" s="217"/>
      <c r="I298" s="336"/>
    </row>
    <row r="299">
      <c r="H299" s="217"/>
      <c r="I299" s="336"/>
    </row>
    <row r="300">
      <c r="H300" s="217"/>
      <c r="I300" s="336"/>
    </row>
    <row r="301">
      <c r="H301" s="217"/>
      <c r="I301" s="336"/>
    </row>
    <row r="302">
      <c r="H302" s="217"/>
      <c r="I302" s="336"/>
    </row>
    <row r="303">
      <c r="H303" s="217"/>
      <c r="I303" s="336"/>
    </row>
    <row r="304">
      <c r="H304" s="217"/>
      <c r="I304" s="336"/>
    </row>
    <row r="305">
      <c r="H305" s="217"/>
      <c r="I305" s="336"/>
    </row>
    <row r="306">
      <c r="H306" s="217"/>
      <c r="I306" s="336"/>
    </row>
    <row r="307">
      <c r="H307" s="217"/>
      <c r="I307" s="336"/>
    </row>
    <row r="308">
      <c r="H308" s="217"/>
      <c r="I308" s="336"/>
    </row>
    <row r="309">
      <c r="H309" s="217"/>
      <c r="I309" s="336"/>
    </row>
    <row r="310">
      <c r="H310" s="217"/>
      <c r="I310" s="336"/>
    </row>
    <row r="311">
      <c r="H311" s="217"/>
      <c r="I311" s="336"/>
    </row>
    <row r="312">
      <c r="H312" s="217"/>
      <c r="I312" s="336"/>
    </row>
    <row r="313">
      <c r="H313" s="217"/>
      <c r="I313" s="336"/>
    </row>
    <row r="314">
      <c r="H314" s="217"/>
      <c r="I314" s="336"/>
    </row>
    <row r="315">
      <c r="H315" s="217"/>
      <c r="I315" s="336"/>
    </row>
    <row r="316">
      <c r="H316" s="217"/>
      <c r="I316" s="336"/>
    </row>
    <row r="317">
      <c r="H317" s="217"/>
      <c r="I317" s="336"/>
    </row>
    <row r="318">
      <c r="H318" s="217"/>
      <c r="I318" s="336"/>
    </row>
    <row r="319">
      <c r="H319" s="217"/>
      <c r="I319" s="336"/>
    </row>
    <row r="320">
      <c r="H320" s="217"/>
      <c r="I320" s="336"/>
    </row>
    <row r="321">
      <c r="H321" s="217"/>
      <c r="I321" s="336"/>
    </row>
    <row r="322">
      <c r="H322" s="217"/>
      <c r="I322" s="336"/>
    </row>
    <row r="323">
      <c r="H323" s="217"/>
      <c r="I323" s="336"/>
    </row>
    <row r="324">
      <c r="H324" s="217"/>
      <c r="I324" s="336"/>
    </row>
    <row r="325">
      <c r="H325" s="217"/>
      <c r="I325" s="336"/>
    </row>
    <row r="326">
      <c r="H326" s="217"/>
      <c r="I326" s="336"/>
    </row>
    <row r="327">
      <c r="H327" s="217"/>
      <c r="I327" s="336"/>
    </row>
    <row r="328">
      <c r="H328" s="217"/>
      <c r="I328" s="336"/>
    </row>
    <row r="329">
      <c r="H329" s="217"/>
      <c r="I329" s="336"/>
    </row>
    <row r="330">
      <c r="H330" s="217"/>
      <c r="I330" s="336"/>
    </row>
    <row r="331">
      <c r="H331" s="217"/>
      <c r="I331" s="336"/>
    </row>
    <row r="332">
      <c r="H332" s="217"/>
      <c r="I332" s="336"/>
    </row>
    <row r="333">
      <c r="H333" s="217"/>
      <c r="I333" s="336"/>
    </row>
    <row r="334">
      <c r="H334" s="217"/>
      <c r="I334" s="336"/>
    </row>
    <row r="335">
      <c r="H335" s="217"/>
      <c r="I335" s="336"/>
    </row>
    <row r="336">
      <c r="H336" s="217"/>
      <c r="I336" s="336"/>
    </row>
    <row r="337">
      <c r="H337" s="217"/>
      <c r="I337" s="336"/>
    </row>
    <row r="338">
      <c r="H338" s="217"/>
      <c r="I338" s="336"/>
    </row>
    <row r="339">
      <c r="H339" s="217"/>
      <c r="I339" s="336"/>
    </row>
    <row r="340">
      <c r="H340" s="217"/>
      <c r="I340" s="336"/>
    </row>
    <row r="341">
      <c r="H341" s="217"/>
      <c r="I341" s="336"/>
    </row>
    <row r="342">
      <c r="H342" s="217"/>
      <c r="I342" s="336"/>
    </row>
    <row r="343">
      <c r="H343" s="217"/>
      <c r="I343" s="336"/>
    </row>
    <row r="344">
      <c r="H344" s="217"/>
      <c r="I344" s="336"/>
    </row>
    <row r="345">
      <c r="H345" s="217"/>
      <c r="I345" s="336"/>
    </row>
    <row r="346">
      <c r="H346" s="217"/>
      <c r="I346" s="336"/>
    </row>
    <row r="347">
      <c r="H347" s="217"/>
      <c r="I347" s="336"/>
    </row>
    <row r="348">
      <c r="H348" s="217"/>
      <c r="I348" s="336"/>
    </row>
    <row r="349">
      <c r="H349" s="217"/>
      <c r="I349" s="336"/>
    </row>
    <row r="350">
      <c r="H350" s="217"/>
      <c r="I350" s="336"/>
    </row>
    <row r="351">
      <c r="H351" s="217"/>
      <c r="I351" s="336"/>
    </row>
    <row r="352">
      <c r="H352" s="217"/>
      <c r="I352" s="336"/>
    </row>
    <row r="353">
      <c r="H353" s="217"/>
      <c r="I353" s="336"/>
    </row>
    <row r="354">
      <c r="H354" s="217"/>
      <c r="I354" s="336"/>
    </row>
    <row r="355">
      <c r="H355" s="217"/>
      <c r="I355" s="336"/>
    </row>
    <row r="356">
      <c r="H356" s="217"/>
      <c r="I356" s="336"/>
    </row>
    <row r="357">
      <c r="H357" s="217"/>
      <c r="I357" s="336"/>
    </row>
    <row r="358">
      <c r="H358" s="217"/>
      <c r="I358" s="336"/>
    </row>
    <row r="359">
      <c r="H359" s="217"/>
      <c r="I359" s="336"/>
    </row>
    <row r="360">
      <c r="H360" s="217"/>
      <c r="I360" s="336"/>
    </row>
    <row r="361">
      <c r="H361" s="217"/>
      <c r="I361" s="336"/>
    </row>
    <row r="362">
      <c r="H362" s="217"/>
      <c r="I362" s="336"/>
    </row>
    <row r="363">
      <c r="H363" s="217"/>
      <c r="I363" s="336"/>
    </row>
    <row r="364">
      <c r="H364" s="217"/>
      <c r="I364" s="336"/>
    </row>
    <row r="365">
      <c r="H365" s="217"/>
      <c r="I365" s="336"/>
    </row>
    <row r="366">
      <c r="H366" s="217"/>
      <c r="I366" s="336"/>
    </row>
    <row r="367">
      <c r="H367" s="217"/>
      <c r="I367" s="336"/>
    </row>
    <row r="368">
      <c r="H368" s="217"/>
      <c r="I368" s="336"/>
    </row>
    <row r="369">
      <c r="H369" s="217"/>
      <c r="I369" s="336"/>
    </row>
    <row r="370">
      <c r="H370" s="217"/>
      <c r="I370" s="336"/>
    </row>
    <row r="371">
      <c r="H371" s="217"/>
      <c r="I371" s="336"/>
    </row>
    <row r="372">
      <c r="H372" s="217"/>
      <c r="I372" s="336"/>
    </row>
    <row r="373">
      <c r="H373" s="217"/>
      <c r="I373" s="336"/>
    </row>
    <row r="374">
      <c r="H374" s="217"/>
      <c r="I374" s="336"/>
    </row>
    <row r="375">
      <c r="H375" s="217"/>
      <c r="I375" s="336"/>
    </row>
    <row r="376">
      <c r="H376" s="217"/>
      <c r="I376" s="336"/>
    </row>
    <row r="377">
      <c r="H377" s="217"/>
      <c r="I377" s="336"/>
    </row>
    <row r="378">
      <c r="H378" s="217"/>
      <c r="I378" s="336"/>
    </row>
    <row r="379">
      <c r="H379" s="217"/>
      <c r="I379" s="336"/>
    </row>
    <row r="380">
      <c r="H380" s="217"/>
      <c r="I380" s="336"/>
    </row>
    <row r="381">
      <c r="H381" s="217"/>
      <c r="I381" s="336"/>
    </row>
    <row r="382">
      <c r="H382" s="217"/>
      <c r="I382" s="336"/>
    </row>
    <row r="383">
      <c r="H383" s="217"/>
      <c r="I383" s="336"/>
    </row>
    <row r="384">
      <c r="H384" s="217"/>
      <c r="I384" s="336"/>
    </row>
    <row r="385">
      <c r="H385" s="217"/>
      <c r="I385" s="336"/>
    </row>
    <row r="386">
      <c r="H386" s="217"/>
      <c r="I386" s="336"/>
    </row>
    <row r="387">
      <c r="H387" s="217"/>
      <c r="I387" s="336"/>
    </row>
    <row r="388">
      <c r="H388" s="217"/>
      <c r="I388" s="336"/>
    </row>
    <row r="389">
      <c r="H389" s="217"/>
      <c r="I389" s="336"/>
    </row>
    <row r="390">
      <c r="H390" s="217"/>
      <c r="I390" s="336"/>
    </row>
    <row r="391">
      <c r="H391" s="217"/>
      <c r="I391" s="336"/>
    </row>
    <row r="392">
      <c r="H392" s="217"/>
      <c r="I392" s="336"/>
    </row>
    <row r="393">
      <c r="H393" s="217"/>
      <c r="I393" s="336"/>
    </row>
    <row r="394">
      <c r="H394" s="217"/>
      <c r="I394" s="336"/>
    </row>
    <row r="395">
      <c r="H395" s="217"/>
      <c r="I395" s="336"/>
    </row>
    <row r="396">
      <c r="H396" s="217"/>
      <c r="I396" s="336"/>
    </row>
    <row r="397">
      <c r="H397" s="217"/>
      <c r="I397" s="336"/>
    </row>
    <row r="398">
      <c r="H398" s="217"/>
      <c r="I398" s="336"/>
    </row>
    <row r="399">
      <c r="H399" s="217"/>
      <c r="I399" s="336"/>
    </row>
    <row r="400">
      <c r="H400" s="217"/>
      <c r="I400" s="336"/>
    </row>
    <row r="401">
      <c r="H401" s="217"/>
      <c r="I401" s="336"/>
    </row>
    <row r="402">
      <c r="H402" s="217"/>
      <c r="I402" s="336"/>
    </row>
    <row r="403">
      <c r="H403" s="217"/>
      <c r="I403" s="336"/>
    </row>
    <row r="404">
      <c r="H404" s="217"/>
      <c r="I404" s="336"/>
    </row>
    <row r="405">
      <c r="H405" s="217"/>
      <c r="I405" s="336"/>
    </row>
    <row r="406">
      <c r="H406" s="217"/>
      <c r="I406" s="336"/>
    </row>
    <row r="407">
      <c r="H407" s="217"/>
      <c r="I407" s="336"/>
    </row>
    <row r="408">
      <c r="H408" s="217"/>
      <c r="I408" s="336"/>
    </row>
    <row r="409">
      <c r="H409" s="217"/>
      <c r="I409" s="336"/>
    </row>
    <row r="410">
      <c r="H410" s="217"/>
      <c r="I410" s="336"/>
    </row>
    <row r="411">
      <c r="H411" s="217"/>
      <c r="I411" s="336"/>
    </row>
    <row r="412">
      <c r="H412" s="217"/>
      <c r="I412" s="336"/>
    </row>
    <row r="413">
      <c r="H413" s="217"/>
      <c r="I413" s="336"/>
    </row>
    <row r="414">
      <c r="H414" s="217"/>
      <c r="I414" s="336"/>
    </row>
    <row r="415">
      <c r="H415" s="217"/>
      <c r="I415" s="336"/>
    </row>
    <row r="416">
      <c r="H416" s="217"/>
      <c r="I416" s="336"/>
    </row>
    <row r="417">
      <c r="H417" s="217"/>
      <c r="I417" s="336"/>
    </row>
    <row r="418">
      <c r="H418" s="217"/>
      <c r="I418" s="336"/>
    </row>
    <row r="419">
      <c r="H419" s="217"/>
      <c r="I419" s="336"/>
    </row>
    <row r="420">
      <c r="H420" s="217"/>
      <c r="I420" s="336"/>
    </row>
    <row r="421">
      <c r="H421" s="217"/>
      <c r="I421" s="336"/>
    </row>
    <row r="422">
      <c r="H422" s="217"/>
      <c r="I422" s="336"/>
    </row>
    <row r="423">
      <c r="H423" s="217"/>
      <c r="I423" s="336"/>
    </row>
    <row r="424">
      <c r="H424" s="217"/>
      <c r="I424" s="336"/>
    </row>
    <row r="425">
      <c r="H425" s="217"/>
      <c r="I425" s="336"/>
    </row>
    <row r="426">
      <c r="H426" s="217"/>
      <c r="I426" s="336"/>
    </row>
    <row r="427">
      <c r="H427" s="217"/>
      <c r="I427" s="336"/>
    </row>
    <row r="428">
      <c r="H428" s="217"/>
      <c r="I428" s="336"/>
    </row>
    <row r="429">
      <c r="H429" s="217"/>
      <c r="I429" s="336"/>
    </row>
    <row r="430">
      <c r="H430" s="217"/>
      <c r="I430" s="336"/>
    </row>
    <row r="431">
      <c r="H431" s="217"/>
      <c r="I431" s="336"/>
    </row>
    <row r="432">
      <c r="H432" s="217"/>
      <c r="I432" s="336"/>
    </row>
    <row r="433">
      <c r="H433" s="217"/>
      <c r="I433" s="336"/>
    </row>
    <row r="434">
      <c r="H434" s="217"/>
      <c r="I434" s="336"/>
    </row>
    <row r="435">
      <c r="H435" s="217"/>
      <c r="I435" s="336"/>
    </row>
    <row r="436">
      <c r="H436" s="217"/>
      <c r="I436" s="336"/>
    </row>
    <row r="437">
      <c r="H437" s="217"/>
      <c r="I437" s="336"/>
    </row>
    <row r="438">
      <c r="H438" s="217"/>
      <c r="I438" s="336"/>
    </row>
    <row r="439">
      <c r="H439" s="217"/>
      <c r="I439" s="336"/>
    </row>
    <row r="440">
      <c r="H440" s="217"/>
      <c r="I440" s="336"/>
    </row>
    <row r="441">
      <c r="H441" s="217"/>
      <c r="I441" s="336"/>
    </row>
    <row r="442">
      <c r="H442" s="217"/>
      <c r="I442" s="336"/>
    </row>
    <row r="443">
      <c r="H443" s="217"/>
      <c r="I443" s="336"/>
    </row>
    <row r="444">
      <c r="H444" s="217"/>
      <c r="I444" s="336"/>
    </row>
    <row r="445">
      <c r="H445" s="217"/>
      <c r="I445" s="336"/>
    </row>
    <row r="446">
      <c r="H446" s="217"/>
      <c r="I446" s="336"/>
    </row>
    <row r="447">
      <c r="H447" s="217"/>
      <c r="I447" s="336"/>
    </row>
    <row r="448">
      <c r="H448" s="217"/>
      <c r="I448" s="336"/>
    </row>
    <row r="449">
      <c r="H449" s="217"/>
      <c r="I449" s="336"/>
    </row>
    <row r="450">
      <c r="H450" s="217"/>
      <c r="I450" s="336"/>
    </row>
    <row r="451">
      <c r="H451" s="217"/>
      <c r="I451" s="336"/>
    </row>
    <row r="452">
      <c r="H452" s="217"/>
      <c r="I452" s="336"/>
    </row>
    <row r="453">
      <c r="H453" s="217"/>
      <c r="I453" s="336"/>
    </row>
    <row r="454">
      <c r="H454" s="217"/>
      <c r="I454" s="336"/>
    </row>
    <row r="455">
      <c r="H455" s="217"/>
      <c r="I455" s="336"/>
    </row>
    <row r="456">
      <c r="H456" s="217"/>
      <c r="I456" s="336"/>
    </row>
    <row r="457">
      <c r="H457" s="217"/>
      <c r="I457" s="336"/>
    </row>
    <row r="458">
      <c r="H458" s="217"/>
      <c r="I458" s="336"/>
    </row>
    <row r="459">
      <c r="H459" s="217"/>
      <c r="I459" s="336"/>
    </row>
    <row r="460">
      <c r="H460" s="217"/>
      <c r="I460" s="336"/>
    </row>
    <row r="461">
      <c r="H461" s="217"/>
      <c r="I461" s="336"/>
    </row>
    <row r="462">
      <c r="H462" s="217"/>
      <c r="I462" s="336"/>
    </row>
    <row r="463">
      <c r="H463" s="217"/>
      <c r="I463" s="336"/>
    </row>
    <row r="464">
      <c r="H464" s="217"/>
      <c r="I464" s="336"/>
    </row>
    <row r="465">
      <c r="H465" s="217"/>
      <c r="I465" s="336"/>
    </row>
    <row r="466">
      <c r="H466" s="217"/>
      <c r="I466" s="336"/>
    </row>
    <row r="467">
      <c r="H467" s="217"/>
      <c r="I467" s="336"/>
    </row>
    <row r="468">
      <c r="H468" s="217"/>
      <c r="I468" s="336"/>
    </row>
    <row r="469">
      <c r="H469" s="217"/>
      <c r="I469" s="336"/>
    </row>
    <row r="470">
      <c r="H470" s="217"/>
      <c r="I470" s="336"/>
    </row>
    <row r="471">
      <c r="H471" s="217"/>
      <c r="I471" s="336"/>
    </row>
    <row r="472">
      <c r="H472" s="217"/>
      <c r="I472" s="336"/>
    </row>
    <row r="473">
      <c r="H473" s="217"/>
      <c r="I473" s="336"/>
    </row>
    <row r="474">
      <c r="H474" s="217"/>
      <c r="I474" s="336"/>
    </row>
    <row r="475">
      <c r="H475" s="217"/>
      <c r="I475" s="336"/>
    </row>
    <row r="476">
      <c r="H476" s="217"/>
      <c r="I476" s="336"/>
    </row>
    <row r="477">
      <c r="H477" s="217"/>
      <c r="I477" s="336"/>
    </row>
    <row r="478">
      <c r="H478" s="217"/>
      <c r="I478" s="336"/>
    </row>
    <row r="479">
      <c r="H479" s="217"/>
      <c r="I479" s="336"/>
    </row>
    <row r="480">
      <c r="H480" s="217"/>
      <c r="I480" s="336"/>
    </row>
    <row r="481">
      <c r="H481" s="217"/>
      <c r="I481" s="336"/>
    </row>
    <row r="482">
      <c r="H482" s="217"/>
      <c r="I482" s="336"/>
    </row>
    <row r="483">
      <c r="H483" s="217"/>
      <c r="I483" s="336"/>
    </row>
    <row r="484">
      <c r="H484" s="217"/>
      <c r="I484" s="336"/>
    </row>
    <row r="485">
      <c r="H485" s="217"/>
      <c r="I485" s="336"/>
    </row>
    <row r="486">
      <c r="H486" s="217"/>
      <c r="I486" s="336"/>
    </row>
    <row r="487">
      <c r="H487" s="217"/>
      <c r="I487" s="336"/>
    </row>
    <row r="488">
      <c r="H488" s="217"/>
      <c r="I488" s="336"/>
    </row>
    <row r="489">
      <c r="H489" s="217"/>
      <c r="I489" s="336"/>
    </row>
    <row r="490">
      <c r="H490" s="217"/>
      <c r="I490" s="336"/>
    </row>
    <row r="491">
      <c r="H491" s="217"/>
      <c r="I491" s="336"/>
    </row>
    <row r="492">
      <c r="H492" s="217"/>
      <c r="I492" s="336"/>
    </row>
    <row r="493">
      <c r="H493" s="217"/>
      <c r="I493" s="336"/>
    </row>
    <row r="494">
      <c r="H494" s="217"/>
      <c r="I494" s="336"/>
    </row>
    <row r="495">
      <c r="H495" s="217"/>
      <c r="I495" s="336"/>
    </row>
    <row r="496">
      <c r="H496" s="217"/>
      <c r="I496" s="336"/>
    </row>
    <row r="497">
      <c r="H497" s="217"/>
      <c r="I497" s="336"/>
    </row>
    <row r="498">
      <c r="H498" s="217"/>
      <c r="I498" s="336"/>
    </row>
    <row r="499">
      <c r="H499" s="217"/>
      <c r="I499" s="336"/>
    </row>
    <row r="500">
      <c r="H500" s="217"/>
      <c r="I500" s="336"/>
    </row>
    <row r="501">
      <c r="H501" s="217"/>
      <c r="I501" s="336"/>
    </row>
    <row r="502">
      <c r="H502" s="217"/>
      <c r="I502" s="336"/>
    </row>
    <row r="503">
      <c r="H503" s="217"/>
      <c r="I503" s="336"/>
    </row>
    <row r="504">
      <c r="H504" s="217"/>
      <c r="I504" s="336"/>
    </row>
    <row r="505">
      <c r="H505" s="217"/>
      <c r="I505" s="336"/>
    </row>
    <row r="506">
      <c r="H506" s="217"/>
      <c r="I506" s="336"/>
    </row>
    <row r="507">
      <c r="H507" s="217"/>
      <c r="I507" s="336"/>
    </row>
    <row r="508">
      <c r="H508" s="217"/>
      <c r="I508" s="336"/>
    </row>
    <row r="509">
      <c r="H509" s="217"/>
      <c r="I509" s="336"/>
    </row>
    <row r="510">
      <c r="H510" s="217"/>
      <c r="I510" s="336"/>
    </row>
    <row r="511">
      <c r="H511" s="217"/>
      <c r="I511" s="336"/>
    </row>
    <row r="512">
      <c r="H512" s="217"/>
      <c r="I512" s="336"/>
    </row>
    <row r="513">
      <c r="H513" s="217"/>
      <c r="I513" s="336"/>
    </row>
    <row r="514">
      <c r="H514" s="217"/>
      <c r="I514" s="336"/>
    </row>
    <row r="515">
      <c r="H515" s="217"/>
      <c r="I515" s="336"/>
    </row>
    <row r="516">
      <c r="H516" s="217"/>
      <c r="I516" s="336"/>
    </row>
    <row r="517">
      <c r="H517" s="217"/>
      <c r="I517" s="336"/>
    </row>
    <row r="518">
      <c r="H518" s="217"/>
      <c r="I518" s="336"/>
    </row>
    <row r="519">
      <c r="H519" s="217"/>
      <c r="I519" s="336"/>
    </row>
    <row r="520">
      <c r="H520" s="217"/>
      <c r="I520" s="336"/>
    </row>
    <row r="521">
      <c r="H521" s="217"/>
      <c r="I521" s="336"/>
    </row>
    <row r="522">
      <c r="H522" s="217"/>
      <c r="I522" s="336"/>
    </row>
    <row r="523">
      <c r="H523" s="217"/>
      <c r="I523" s="336"/>
    </row>
    <row r="524">
      <c r="H524" s="217"/>
      <c r="I524" s="336"/>
    </row>
    <row r="525">
      <c r="H525" s="217"/>
      <c r="I525" s="336"/>
    </row>
    <row r="526">
      <c r="H526" s="217"/>
      <c r="I526" s="336"/>
    </row>
    <row r="527">
      <c r="H527" s="217"/>
      <c r="I527" s="336"/>
    </row>
    <row r="528">
      <c r="H528" s="217"/>
      <c r="I528" s="336"/>
    </row>
    <row r="529">
      <c r="H529" s="217"/>
      <c r="I529" s="336"/>
    </row>
    <row r="530">
      <c r="H530" s="217"/>
      <c r="I530" s="336"/>
    </row>
    <row r="531">
      <c r="H531" s="217"/>
      <c r="I531" s="336"/>
    </row>
    <row r="532">
      <c r="H532" s="217"/>
      <c r="I532" s="336"/>
    </row>
    <row r="533">
      <c r="H533" s="217"/>
      <c r="I533" s="336"/>
    </row>
    <row r="534">
      <c r="H534" s="217"/>
      <c r="I534" s="336"/>
    </row>
    <row r="535">
      <c r="H535" s="217"/>
      <c r="I535" s="336"/>
    </row>
    <row r="536">
      <c r="H536" s="217"/>
      <c r="I536" s="336"/>
    </row>
    <row r="537">
      <c r="H537" s="217"/>
      <c r="I537" s="336"/>
    </row>
    <row r="538">
      <c r="H538" s="217"/>
      <c r="I538" s="336"/>
    </row>
    <row r="539">
      <c r="H539" s="217"/>
      <c r="I539" s="336"/>
    </row>
    <row r="540">
      <c r="H540" s="217"/>
      <c r="I540" s="336"/>
    </row>
    <row r="541">
      <c r="H541" s="217"/>
      <c r="I541" s="336"/>
    </row>
    <row r="542">
      <c r="H542" s="217"/>
      <c r="I542" s="336"/>
    </row>
    <row r="543">
      <c r="H543" s="217"/>
      <c r="I543" s="336"/>
    </row>
    <row r="544">
      <c r="H544" s="217"/>
      <c r="I544" s="336"/>
    </row>
    <row r="545">
      <c r="H545" s="217"/>
      <c r="I545" s="336"/>
    </row>
    <row r="546">
      <c r="H546" s="217"/>
      <c r="I546" s="336"/>
    </row>
    <row r="547">
      <c r="H547" s="217"/>
      <c r="I547" s="336"/>
    </row>
    <row r="548">
      <c r="H548" s="217"/>
      <c r="I548" s="336"/>
    </row>
    <row r="549">
      <c r="H549" s="217"/>
      <c r="I549" s="336"/>
    </row>
    <row r="550">
      <c r="H550" s="217"/>
      <c r="I550" s="336"/>
    </row>
    <row r="551">
      <c r="H551" s="217"/>
      <c r="I551" s="336"/>
    </row>
    <row r="552">
      <c r="H552" s="217"/>
      <c r="I552" s="336"/>
    </row>
    <row r="553">
      <c r="H553" s="217"/>
      <c r="I553" s="336"/>
    </row>
    <row r="554">
      <c r="H554" s="217"/>
      <c r="I554" s="336"/>
    </row>
    <row r="555">
      <c r="H555" s="217"/>
      <c r="I555" s="336"/>
    </row>
    <row r="556">
      <c r="H556" s="217"/>
      <c r="I556" s="336"/>
    </row>
    <row r="557">
      <c r="H557" s="217"/>
      <c r="I557" s="336"/>
    </row>
    <row r="558">
      <c r="H558" s="217"/>
      <c r="I558" s="336"/>
    </row>
    <row r="559">
      <c r="H559" s="217"/>
      <c r="I559" s="336"/>
    </row>
    <row r="560">
      <c r="H560" s="217"/>
      <c r="I560" s="336"/>
    </row>
    <row r="561">
      <c r="H561" s="217"/>
      <c r="I561" s="336"/>
    </row>
    <row r="562">
      <c r="H562" s="217"/>
      <c r="I562" s="336"/>
    </row>
    <row r="563">
      <c r="H563" s="217"/>
      <c r="I563" s="336"/>
    </row>
    <row r="564">
      <c r="H564" s="217"/>
      <c r="I564" s="336"/>
    </row>
    <row r="565">
      <c r="H565" s="217"/>
      <c r="I565" s="336"/>
    </row>
    <row r="566">
      <c r="H566" s="217"/>
      <c r="I566" s="336"/>
    </row>
    <row r="567">
      <c r="H567" s="217"/>
      <c r="I567" s="336"/>
    </row>
    <row r="568">
      <c r="H568" s="217"/>
      <c r="I568" s="336"/>
    </row>
    <row r="569">
      <c r="H569" s="217"/>
      <c r="I569" s="336"/>
    </row>
    <row r="570">
      <c r="H570" s="217"/>
      <c r="I570" s="336"/>
    </row>
    <row r="571">
      <c r="H571" s="217"/>
      <c r="I571" s="336"/>
    </row>
    <row r="572">
      <c r="H572" s="217"/>
      <c r="I572" s="336"/>
    </row>
    <row r="573">
      <c r="H573" s="217"/>
      <c r="I573" s="336"/>
    </row>
    <row r="574">
      <c r="H574" s="217"/>
      <c r="I574" s="336"/>
    </row>
    <row r="575">
      <c r="H575" s="217"/>
      <c r="I575" s="336"/>
    </row>
    <row r="576">
      <c r="H576" s="217"/>
      <c r="I576" s="336"/>
    </row>
    <row r="577">
      <c r="H577" s="217"/>
      <c r="I577" s="336"/>
    </row>
    <row r="578">
      <c r="H578" s="217"/>
      <c r="I578" s="336"/>
    </row>
    <row r="579">
      <c r="H579" s="217"/>
      <c r="I579" s="336"/>
    </row>
    <row r="580">
      <c r="H580" s="217"/>
      <c r="I580" s="336"/>
    </row>
    <row r="581">
      <c r="H581" s="217"/>
      <c r="I581" s="336"/>
    </row>
    <row r="582">
      <c r="H582" s="217"/>
      <c r="I582" s="336"/>
    </row>
    <row r="583">
      <c r="H583" s="217"/>
      <c r="I583" s="336"/>
    </row>
    <row r="584">
      <c r="H584" s="217"/>
      <c r="I584" s="336"/>
    </row>
    <row r="585">
      <c r="H585" s="217"/>
      <c r="I585" s="336"/>
    </row>
    <row r="586">
      <c r="H586" s="217"/>
      <c r="I586" s="336"/>
    </row>
    <row r="587">
      <c r="H587" s="217"/>
      <c r="I587" s="336"/>
    </row>
    <row r="588">
      <c r="H588" s="217"/>
      <c r="I588" s="336"/>
    </row>
    <row r="589">
      <c r="H589" s="217"/>
      <c r="I589" s="336"/>
    </row>
    <row r="590">
      <c r="H590" s="217"/>
      <c r="I590" s="336"/>
    </row>
    <row r="591">
      <c r="H591" s="217"/>
      <c r="I591" s="336"/>
    </row>
    <row r="592">
      <c r="H592" s="217"/>
      <c r="I592" s="336"/>
    </row>
    <row r="593">
      <c r="H593" s="217"/>
      <c r="I593" s="336"/>
    </row>
    <row r="594">
      <c r="H594" s="217"/>
      <c r="I594" s="336"/>
    </row>
    <row r="595">
      <c r="H595" s="217"/>
      <c r="I595" s="336"/>
    </row>
    <row r="596">
      <c r="H596" s="217"/>
      <c r="I596" s="336"/>
    </row>
    <row r="597">
      <c r="H597" s="217"/>
      <c r="I597" s="336"/>
    </row>
    <row r="598">
      <c r="H598" s="217"/>
      <c r="I598" s="336"/>
    </row>
    <row r="599">
      <c r="H599" s="217"/>
      <c r="I599" s="336"/>
    </row>
    <row r="600">
      <c r="H600" s="217"/>
      <c r="I600" s="336"/>
    </row>
    <row r="601">
      <c r="H601" s="217"/>
      <c r="I601" s="336"/>
    </row>
    <row r="602">
      <c r="H602" s="217"/>
      <c r="I602" s="336"/>
    </row>
    <row r="603">
      <c r="H603" s="217"/>
      <c r="I603" s="336"/>
    </row>
    <row r="604">
      <c r="H604" s="217"/>
      <c r="I604" s="336"/>
    </row>
    <row r="605">
      <c r="H605" s="217"/>
      <c r="I605" s="336"/>
    </row>
    <row r="606">
      <c r="H606" s="217"/>
      <c r="I606" s="336"/>
    </row>
    <row r="607">
      <c r="H607" s="217"/>
      <c r="I607" s="336"/>
    </row>
    <row r="608">
      <c r="H608" s="217"/>
      <c r="I608" s="336"/>
    </row>
    <row r="609">
      <c r="H609" s="217"/>
      <c r="I609" s="336"/>
    </row>
    <row r="610">
      <c r="H610" s="217"/>
      <c r="I610" s="336"/>
    </row>
    <row r="611">
      <c r="H611" s="217"/>
      <c r="I611" s="336"/>
    </row>
    <row r="612">
      <c r="H612" s="217"/>
      <c r="I612" s="336"/>
    </row>
    <row r="613">
      <c r="H613" s="217"/>
      <c r="I613" s="336"/>
    </row>
    <row r="614">
      <c r="H614" s="217"/>
      <c r="I614" s="336"/>
    </row>
    <row r="615">
      <c r="H615" s="217"/>
      <c r="I615" s="336"/>
    </row>
    <row r="616">
      <c r="H616" s="217"/>
      <c r="I616" s="336"/>
    </row>
    <row r="617">
      <c r="H617" s="217"/>
      <c r="I617" s="336"/>
    </row>
    <row r="618">
      <c r="H618" s="217"/>
      <c r="I618" s="336"/>
    </row>
    <row r="619">
      <c r="H619" s="217"/>
      <c r="I619" s="336"/>
    </row>
    <row r="620">
      <c r="H620" s="217"/>
      <c r="I620" s="336"/>
    </row>
    <row r="621">
      <c r="H621" s="217"/>
      <c r="I621" s="336"/>
    </row>
    <row r="622">
      <c r="H622" s="217"/>
      <c r="I622" s="336"/>
    </row>
    <row r="623">
      <c r="H623" s="217"/>
      <c r="I623" s="336"/>
    </row>
    <row r="624">
      <c r="H624" s="217"/>
      <c r="I624" s="336"/>
    </row>
    <row r="625">
      <c r="H625" s="217"/>
      <c r="I625" s="336"/>
    </row>
    <row r="626">
      <c r="H626" s="217"/>
      <c r="I626" s="336"/>
    </row>
    <row r="627">
      <c r="H627" s="217"/>
      <c r="I627" s="336"/>
    </row>
    <row r="628">
      <c r="H628" s="217"/>
      <c r="I628" s="336"/>
    </row>
    <row r="629">
      <c r="H629" s="217"/>
      <c r="I629" s="336"/>
    </row>
    <row r="630">
      <c r="H630" s="217"/>
      <c r="I630" s="336"/>
    </row>
    <row r="631">
      <c r="H631" s="217"/>
      <c r="I631" s="336"/>
    </row>
    <row r="632">
      <c r="H632" s="217"/>
      <c r="I632" s="336"/>
    </row>
    <row r="633">
      <c r="H633" s="217"/>
      <c r="I633" s="336"/>
    </row>
    <row r="634">
      <c r="H634" s="217"/>
      <c r="I634" s="336"/>
    </row>
    <row r="635">
      <c r="H635" s="217"/>
      <c r="I635" s="336"/>
    </row>
    <row r="636">
      <c r="H636" s="217"/>
      <c r="I636" s="336"/>
    </row>
    <row r="637">
      <c r="H637" s="217"/>
      <c r="I637" s="336"/>
    </row>
    <row r="638">
      <c r="H638" s="217"/>
      <c r="I638" s="336"/>
    </row>
    <row r="639">
      <c r="H639" s="217"/>
      <c r="I639" s="336"/>
    </row>
    <row r="640">
      <c r="H640" s="217"/>
      <c r="I640" s="336"/>
    </row>
    <row r="641">
      <c r="H641" s="217"/>
      <c r="I641" s="336"/>
    </row>
    <row r="642">
      <c r="H642" s="217"/>
      <c r="I642" s="336"/>
    </row>
    <row r="643">
      <c r="H643" s="217"/>
      <c r="I643" s="336"/>
    </row>
    <row r="644">
      <c r="H644" s="217"/>
      <c r="I644" s="336"/>
    </row>
    <row r="645">
      <c r="H645" s="217"/>
      <c r="I645" s="336"/>
    </row>
    <row r="646">
      <c r="H646" s="217"/>
      <c r="I646" s="336"/>
    </row>
    <row r="647">
      <c r="H647" s="217"/>
      <c r="I647" s="336"/>
    </row>
    <row r="648">
      <c r="H648" s="217"/>
      <c r="I648" s="336"/>
    </row>
    <row r="649">
      <c r="H649" s="217"/>
      <c r="I649" s="336"/>
    </row>
    <row r="650">
      <c r="H650" s="217"/>
      <c r="I650" s="336"/>
    </row>
    <row r="651">
      <c r="H651" s="217"/>
      <c r="I651" s="336"/>
    </row>
    <row r="652">
      <c r="H652" s="217"/>
      <c r="I652" s="336"/>
    </row>
    <row r="653">
      <c r="H653" s="217"/>
      <c r="I653" s="336"/>
    </row>
    <row r="654">
      <c r="H654" s="217"/>
      <c r="I654" s="336"/>
    </row>
    <row r="655">
      <c r="H655" s="217"/>
      <c r="I655" s="336"/>
    </row>
    <row r="656">
      <c r="H656" s="217"/>
      <c r="I656" s="336"/>
    </row>
    <row r="657">
      <c r="H657" s="217"/>
      <c r="I657" s="336"/>
    </row>
    <row r="658">
      <c r="H658" s="217"/>
      <c r="I658" s="336"/>
    </row>
    <row r="659">
      <c r="H659" s="217"/>
      <c r="I659" s="336"/>
    </row>
    <row r="660">
      <c r="H660" s="217"/>
      <c r="I660" s="336"/>
    </row>
    <row r="661">
      <c r="H661" s="217"/>
      <c r="I661" s="336"/>
    </row>
    <row r="662">
      <c r="H662" s="217"/>
      <c r="I662" s="336"/>
    </row>
    <row r="663">
      <c r="H663" s="217"/>
      <c r="I663" s="336"/>
    </row>
    <row r="664">
      <c r="H664" s="217"/>
      <c r="I664" s="336"/>
    </row>
    <row r="665">
      <c r="H665" s="217"/>
      <c r="I665" s="336"/>
    </row>
    <row r="666">
      <c r="H666" s="217"/>
      <c r="I666" s="336"/>
    </row>
    <row r="667">
      <c r="H667" s="217"/>
      <c r="I667" s="336"/>
    </row>
    <row r="668">
      <c r="H668" s="217"/>
      <c r="I668" s="336"/>
    </row>
    <row r="669">
      <c r="H669" s="217"/>
      <c r="I669" s="336"/>
    </row>
    <row r="670">
      <c r="H670" s="217"/>
      <c r="I670" s="336"/>
    </row>
    <row r="671">
      <c r="H671" s="217"/>
      <c r="I671" s="336"/>
    </row>
    <row r="672">
      <c r="H672" s="217"/>
      <c r="I672" s="336"/>
    </row>
    <row r="673">
      <c r="H673" s="217"/>
      <c r="I673" s="336"/>
    </row>
    <row r="674">
      <c r="H674" s="217"/>
      <c r="I674" s="336"/>
    </row>
    <row r="675">
      <c r="H675" s="217"/>
      <c r="I675" s="336"/>
    </row>
    <row r="676">
      <c r="H676" s="217"/>
      <c r="I676" s="336"/>
    </row>
    <row r="677">
      <c r="H677" s="217"/>
      <c r="I677" s="336"/>
    </row>
    <row r="678">
      <c r="H678" s="217"/>
      <c r="I678" s="336"/>
    </row>
    <row r="679">
      <c r="H679" s="217"/>
      <c r="I679" s="336"/>
    </row>
    <row r="680">
      <c r="H680" s="217"/>
      <c r="I680" s="336"/>
    </row>
    <row r="681">
      <c r="H681" s="217"/>
      <c r="I681" s="336"/>
    </row>
    <row r="682">
      <c r="H682" s="217"/>
      <c r="I682" s="336"/>
    </row>
    <row r="683">
      <c r="H683" s="217"/>
      <c r="I683" s="336"/>
    </row>
    <row r="684">
      <c r="H684" s="217"/>
      <c r="I684" s="336"/>
    </row>
    <row r="685">
      <c r="H685" s="217"/>
      <c r="I685" s="336"/>
    </row>
    <row r="686">
      <c r="H686" s="217"/>
      <c r="I686" s="336"/>
    </row>
    <row r="687">
      <c r="H687" s="217"/>
      <c r="I687" s="336"/>
    </row>
    <row r="688">
      <c r="H688" s="217"/>
      <c r="I688" s="336"/>
    </row>
    <row r="689">
      <c r="H689" s="217"/>
      <c r="I689" s="336"/>
    </row>
    <row r="690">
      <c r="H690" s="217"/>
      <c r="I690" s="336"/>
    </row>
    <row r="691">
      <c r="H691" s="217"/>
      <c r="I691" s="336"/>
    </row>
    <row r="692">
      <c r="H692" s="217"/>
      <c r="I692" s="336"/>
    </row>
    <row r="693">
      <c r="H693" s="217"/>
      <c r="I693" s="336"/>
    </row>
    <row r="694">
      <c r="H694" s="217"/>
      <c r="I694" s="336"/>
    </row>
    <row r="695">
      <c r="H695" s="217"/>
      <c r="I695" s="336"/>
    </row>
    <row r="696">
      <c r="H696" s="217"/>
      <c r="I696" s="336"/>
    </row>
    <row r="697">
      <c r="H697" s="217"/>
      <c r="I697" s="336"/>
    </row>
    <row r="698">
      <c r="H698" s="217"/>
      <c r="I698" s="336"/>
    </row>
    <row r="699">
      <c r="H699" s="217"/>
      <c r="I699" s="336"/>
    </row>
    <row r="700">
      <c r="H700" s="217"/>
      <c r="I700" s="336"/>
    </row>
    <row r="701">
      <c r="H701" s="217"/>
      <c r="I701" s="336"/>
    </row>
    <row r="702">
      <c r="H702" s="217"/>
      <c r="I702" s="336"/>
    </row>
    <row r="703">
      <c r="H703" s="217"/>
      <c r="I703" s="336"/>
    </row>
    <row r="704">
      <c r="H704" s="217"/>
      <c r="I704" s="336"/>
    </row>
    <row r="705">
      <c r="H705" s="217"/>
      <c r="I705" s="336"/>
    </row>
    <row r="706">
      <c r="H706" s="217"/>
      <c r="I706" s="336"/>
    </row>
    <row r="707">
      <c r="H707" s="217"/>
      <c r="I707" s="336"/>
    </row>
    <row r="708">
      <c r="H708" s="217"/>
      <c r="I708" s="336"/>
    </row>
    <row r="709">
      <c r="H709" s="217"/>
      <c r="I709" s="336"/>
    </row>
    <row r="710">
      <c r="H710" s="217"/>
      <c r="I710" s="336"/>
    </row>
    <row r="711">
      <c r="H711" s="217"/>
      <c r="I711" s="336"/>
    </row>
    <row r="712">
      <c r="H712" s="217"/>
      <c r="I712" s="336"/>
    </row>
    <row r="713">
      <c r="H713" s="217"/>
      <c r="I713" s="336"/>
    </row>
    <row r="714">
      <c r="H714" s="217"/>
      <c r="I714" s="336"/>
    </row>
    <row r="715">
      <c r="H715" s="217"/>
      <c r="I715" s="336"/>
    </row>
    <row r="716">
      <c r="H716" s="217"/>
      <c r="I716" s="336"/>
    </row>
    <row r="717">
      <c r="H717" s="217"/>
      <c r="I717" s="336"/>
    </row>
    <row r="718">
      <c r="H718" s="217"/>
      <c r="I718" s="336"/>
    </row>
    <row r="719">
      <c r="H719" s="217"/>
      <c r="I719" s="336"/>
    </row>
    <row r="720">
      <c r="H720" s="217"/>
      <c r="I720" s="336"/>
    </row>
    <row r="721">
      <c r="H721" s="217"/>
      <c r="I721" s="336"/>
    </row>
    <row r="722">
      <c r="H722" s="217"/>
      <c r="I722" s="336"/>
    </row>
    <row r="723">
      <c r="H723" s="217"/>
      <c r="I723" s="336"/>
    </row>
    <row r="724">
      <c r="H724" s="217"/>
      <c r="I724" s="336"/>
    </row>
    <row r="725">
      <c r="H725" s="217"/>
      <c r="I725" s="336"/>
    </row>
    <row r="726">
      <c r="H726" s="217"/>
      <c r="I726" s="336"/>
    </row>
    <row r="727">
      <c r="H727" s="217"/>
      <c r="I727" s="336"/>
    </row>
    <row r="728">
      <c r="H728" s="217"/>
      <c r="I728" s="336"/>
    </row>
    <row r="729">
      <c r="H729" s="217"/>
      <c r="I729" s="336"/>
    </row>
    <row r="730">
      <c r="H730" s="217"/>
      <c r="I730" s="336"/>
    </row>
    <row r="731">
      <c r="H731" s="217"/>
      <c r="I731" s="336"/>
    </row>
    <row r="732">
      <c r="H732" s="217"/>
      <c r="I732" s="336"/>
    </row>
    <row r="733">
      <c r="H733" s="217"/>
      <c r="I733" s="336"/>
    </row>
    <row r="734">
      <c r="H734" s="217"/>
      <c r="I734" s="336"/>
    </row>
    <row r="735">
      <c r="H735" s="217"/>
      <c r="I735" s="336"/>
    </row>
    <row r="736">
      <c r="H736" s="217"/>
      <c r="I736" s="336"/>
    </row>
    <row r="737">
      <c r="H737" s="217"/>
      <c r="I737" s="336"/>
    </row>
    <row r="738">
      <c r="H738" s="217"/>
      <c r="I738" s="336"/>
    </row>
    <row r="739">
      <c r="H739" s="217"/>
      <c r="I739" s="336"/>
    </row>
    <row r="740">
      <c r="H740" s="217"/>
      <c r="I740" s="336"/>
    </row>
    <row r="741">
      <c r="H741" s="217"/>
      <c r="I741" s="336"/>
    </row>
    <row r="742">
      <c r="H742" s="217"/>
      <c r="I742" s="336"/>
    </row>
    <row r="743">
      <c r="H743" s="217"/>
      <c r="I743" s="336"/>
    </row>
    <row r="744">
      <c r="H744" s="217"/>
      <c r="I744" s="336"/>
    </row>
    <row r="745">
      <c r="H745" s="217"/>
      <c r="I745" s="336"/>
    </row>
    <row r="746">
      <c r="H746" s="217"/>
      <c r="I746" s="336"/>
    </row>
    <row r="747">
      <c r="H747" s="217"/>
      <c r="I747" s="336"/>
    </row>
    <row r="748">
      <c r="H748" s="217"/>
      <c r="I748" s="336"/>
    </row>
    <row r="749">
      <c r="H749" s="217"/>
      <c r="I749" s="336"/>
    </row>
    <row r="750">
      <c r="H750" s="217"/>
      <c r="I750" s="336"/>
    </row>
    <row r="751">
      <c r="H751" s="217"/>
      <c r="I751" s="336"/>
    </row>
    <row r="752">
      <c r="H752" s="217"/>
      <c r="I752" s="336"/>
    </row>
    <row r="753">
      <c r="H753" s="217"/>
      <c r="I753" s="336"/>
    </row>
    <row r="754">
      <c r="H754" s="217"/>
      <c r="I754" s="336"/>
    </row>
    <row r="755">
      <c r="H755" s="217"/>
      <c r="I755" s="336"/>
    </row>
    <row r="756">
      <c r="H756" s="217"/>
      <c r="I756" s="336"/>
    </row>
    <row r="757">
      <c r="H757" s="217"/>
      <c r="I757" s="336"/>
    </row>
    <row r="758">
      <c r="H758" s="217"/>
      <c r="I758" s="336"/>
    </row>
    <row r="759">
      <c r="H759" s="217"/>
      <c r="I759" s="336"/>
    </row>
    <row r="760">
      <c r="H760" s="217"/>
      <c r="I760" s="336"/>
    </row>
    <row r="761">
      <c r="H761" s="217"/>
      <c r="I761" s="336"/>
    </row>
    <row r="762">
      <c r="H762" s="217"/>
      <c r="I762" s="336"/>
    </row>
    <row r="763">
      <c r="H763" s="217"/>
      <c r="I763" s="336"/>
    </row>
    <row r="764">
      <c r="H764" s="217"/>
      <c r="I764" s="336"/>
    </row>
    <row r="765">
      <c r="H765" s="217"/>
      <c r="I765" s="336"/>
    </row>
    <row r="766">
      <c r="H766" s="217"/>
      <c r="I766" s="336"/>
    </row>
    <row r="767">
      <c r="H767" s="217"/>
      <c r="I767" s="336"/>
    </row>
    <row r="768">
      <c r="H768" s="217"/>
      <c r="I768" s="336"/>
    </row>
    <row r="769">
      <c r="H769" s="217"/>
      <c r="I769" s="336"/>
    </row>
    <row r="770">
      <c r="H770" s="217"/>
      <c r="I770" s="336"/>
    </row>
    <row r="771">
      <c r="H771" s="217"/>
      <c r="I771" s="336"/>
    </row>
    <row r="772">
      <c r="H772" s="217"/>
      <c r="I772" s="336"/>
    </row>
    <row r="773">
      <c r="H773" s="217"/>
      <c r="I773" s="336"/>
    </row>
    <row r="774">
      <c r="H774" s="217"/>
      <c r="I774" s="336"/>
    </row>
    <row r="775">
      <c r="H775" s="217"/>
      <c r="I775" s="336"/>
    </row>
    <row r="776">
      <c r="H776" s="217"/>
      <c r="I776" s="336"/>
    </row>
    <row r="777">
      <c r="H777" s="217"/>
      <c r="I777" s="336"/>
    </row>
    <row r="778">
      <c r="H778" s="217"/>
      <c r="I778" s="336"/>
    </row>
    <row r="779">
      <c r="H779" s="217"/>
      <c r="I779" s="336"/>
    </row>
    <row r="780">
      <c r="H780" s="217"/>
      <c r="I780" s="336"/>
    </row>
    <row r="781">
      <c r="H781" s="217"/>
      <c r="I781" s="336"/>
    </row>
    <row r="782">
      <c r="H782" s="217"/>
      <c r="I782" s="336"/>
    </row>
    <row r="783">
      <c r="H783" s="217"/>
      <c r="I783" s="336"/>
    </row>
    <row r="784">
      <c r="H784" s="217"/>
      <c r="I784" s="336"/>
    </row>
    <row r="785">
      <c r="H785" s="217"/>
      <c r="I785" s="336"/>
    </row>
    <row r="786">
      <c r="H786" s="217"/>
      <c r="I786" s="336"/>
    </row>
    <row r="787">
      <c r="H787" s="217"/>
      <c r="I787" s="336"/>
    </row>
    <row r="788">
      <c r="H788" s="217"/>
      <c r="I788" s="336"/>
    </row>
    <row r="789">
      <c r="H789" s="217"/>
      <c r="I789" s="336"/>
    </row>
    <row r="790">
      <c r="H790" s="217"/>
      <c r="I790" s="336"/>
    </row>
    <row r="791">
      <c r="H791" s="217"/>
      <c r="I791" s="336"/>
    </row>
    <row r="792">
      <c r="H792" s="217"/>
      <c r="I792" s="336"/>
    </row>
    <row r="793">
      <c r="H793" s="217"/>
      <c r="I793" s="336"/>
    </row>
    <row r="794">
      <c r="H794" s="217"/>
      <c r="I794" s="336"/>
    </row>
    <row r="795">
      <c r="H795" s="217"/>
      <c r="I795" s="336"/>
    </row>
    <row r="796">
      <c r="H796" s="217"/>
      <c r="I796" s="336"/>
    </row>
    <row r="797">
      <c r="H797" s="217"/>
      <c r="I797" s="336"/>
    </row>
    <row r="798">
      <c r="H798" s="217"/>
      <c r="I798" s="336"/>
    </row>
    <row r="799">
      <c r="H799" s="217"/>
      <c r="I799" s="336"/>
    </row>
    <row r="800">
      <c r="H800" s="217"/>
      <c r="I800" s="336"/>
    </row>
    <row r="801">
      <c r="H801" s="217"/>
      <c r="I801" s="336"/>
    </row>
    <row r="802">
      <c r="H802" s="217"/>
      <c r="I802" s="336"/>
    </row>
    <row r="803">
      <c r="H803" s="217"/>
      <c r="I803" s="336"/>
    </row>
    <row r="804">
      <c r="H804" s="217"/>
      <c r="I804" s="336"/>
    </row>
    <row r="805">
      <c r="H805" s="217"/>
      <c r="I805" s="336"/>
    </row>
    <row r="806">
      <c r="H806" s="217"/>
      <c r="I806" s="336"/>
    </row>
    <row r="807">
      <c r="H807" s="217"/>
      <c r="I807" s="336"/>
    </row>
    <row r="808">
      <c r="H808" s="217"/>
      <c r="I808" s="336"/>
    </row>
    <row r="809">
      <c r="H809" s="217"/>
      <c r="I809" s="336"/>
    </row>
    <row r="810">
      <c r="H810" s="217"/>
      <c r="I810" s="336"/>
    </row>
    <row r="811">
      <c r="H811" s="217"/>
      <c r="I811" s="336"/>
    </row>
    <row r="812">
      <c r="H812" s="217"/>
      <c r="I812" s="336"/>
    </row>
    <row r="813">
      <c r="H813" s="217"/>
      <c r="I813" s="336"/>
    </row>
    <row r="814">
      <c r="H814" s="217"/>
      <c r="I814" s="336"/>
    </row>
    <row r="815">
      <c r="H815" s="217"/>
      <c r="I815" s="336"/>
    </row>
    <row r="816">
      <c r="H816" s="217"/>
      <c r="I816" s="336"/>
    </row>
    <row r="817">
      <c r="H817" s="217"/>
      <c r="I817" s="336"/>
    </row>
    <row r="818">
      <c r="H818" s="217"/>
      <c r="I818" s="336"/>
    </row>
    <row r="819">
      <c r="H819" s="217"/>
      <c r="I819" s="336"/>
    </row>
    <row r="820">
      <c r="H820" s="217"/>
      <c r="I820" s="336"/>
    </row>
    <row r="821">
      <c r="H821" s="217"/>
      <c r="I821" s="336"/>
    </row>
    <row r="822">
      <c r="H822" s="217"/>
      <c r="I822" s="336"/>
    </row>
    <row r="823">
      <c r="H823" s="217"/>
      <c r="I823" s="336"/>
    </row>
    <row r="824">
      <c r="H824" s="217"/>
      <c r="I824" s="336"/>
    </row>
    <row r="825">
      <c r="H825" s="217"/>
      <c r="I825" s="336"/>
    </row>
    <row r="826">
      <c r="H826" s="217"/>
      <c r="I826" s="336"/>
    </row>
    <row r="827">
      <c r="H827" s="217"/>
      <c r="I827" s="336"/>
    </row>
    <row r="828">
      <c r="H828" s="217"/>
      <c r="I828" s="336"/>
    </row>
    <row r="829">
      <c r="H829" s="217"/>
      <c r="I829" s="336"/>
    </row>
    <row r="830">
      <c r="H830" s="217"/>
      <c r="I830" s="336"/>
    </row>
    <row r="831">
      <c r="H831" s="217"/>
      <c r="I831" s="336"/>
    </row>
    <row r="832">
      <c r="H832" s="217"/>
      <c r="I832" s="336"/>
    </row>
    <row r="833">
      <c r="H833" s="217"/>
      <c r="I833" s="336"/>
    </row>
    <row r="834">
      <c r="H834" s="217"/>
      <c r="I834" s="336"/>
    </row>
    <row r="835">
      <c r="H835" s="217"/>
      <c r="I835" s="336"/>
    </row>
    <row r="836">
      <c r="H836" s="217"/>
      <c r="I836" s="336"/>
    </row>
    <row r="837">
      <c r="H837" s="217"/>
      <c r="I837" s="336"/>
    </row>
    <row r="838">
      <c r="H838" s="217"/>
      <c r="I838" s="336"/>
    </row>
    <row r="839">
      <c r="H839" s="217"/>
      <c r="I839" s="336"/>
    </row>
    <row r="840">
      <c r="H840" s="217"/>
      <c r="I840" s="336"/>
    </row>
    <row r="841">
      <c r="H841" s="217"/>
      <c r="I841" s="336"/>
    </row>
    <row r="842">
      <c r="H842" s="217"/>
      <c r="I842" s="336"/>
    </row>
    <row r="843">
      <c r="H843" s="217"/>
      <c r="I843" s="336"/>
    </row>
    <row r="844">
      <c r="H844" s="217"/>
      <c r="I844" s="336"/>
    </row>
    <row r="845">
      <c r="H845" s="217"/>
      <c r="I845" s="336"/>
    </row>
    <row r="846">
      <c r="H846" s="217"/>
      <c r="I846" s="336"/>
    </row>
    <row r="847">
      <c r="H847" s="217"/>
      <c r="I847" s="336"/>
    </row>
    <row r="848">
      <c r="H848" s="217"/>
      <c r="I848" s="336"/>
    </row>
    <row r="849">
      <c r="H849" s="217"/>
      <c r="I849" s="336"/>
    </row>
    <row r="850">
      <c r="H850" s="217"/>
      <c r="I850" s="336"/>
    </row>
    <row r="851">
      <c r="H851" s="217"/>
      <c r="I851" s="336"/>
    </row>
    <row r="852">
      <c r="H852" s="217"/>
      <c r="I852" s="336"/>
    </row>
    <row r="853">
      <c r="H853" s="217"/>
      <c r="I853" s="336"/>
    </row>
    <row r="854">
      <c r="H854" s="217"/>
      <c r="I854" s="336"/>
    </row>
    <row r="855">
      <c r="H855" s="217"/>
      <c r="I855" s="336"/>
    </row>
    <row r="856">
      <c r="H856" s="217"/>
      <c r="I856" s="336"/>
    </row>
    <row r="857">
      <c r="H857" s="217"/>
      <c r="I857" s="336"/>
    </row>
    <row r="858">
      <c r="H858" s="217"/>
      <c r="I858" s="336"/>
    </row>
    <row r="859">
      <c r="H859" s="217"/>
      <c r="I859" s="336"/>
    </row>
    <row r="860">
      <c r="H860" s="217"/>
      <c r="I860" s="336"/>
    </row>
    <row r="861">
      <c r="H861" s="217"/>
      <c r="I861" s="336"/>
    </row>
    <row r="862">
      <c r="H862" s="217"/>
      <c r="I862" s="336"/>
    </row>
    <row r="863">
      <c r="H863" s="217"/>
      <c r="I863" s="336"/>
    </row>
    <row r="864">
      <c r="H864" s="217"/>
      <c r="I864" s="336"/>
    </row>
    <row r="865">
      <c r="H865" s="217"/>
      <c r="I865" s="336"/>
    </row>
    <row r="866">
      <c r="H866" s="217"/>
      <c r="I866" s="336"/>
    </row>
    <row r="867">
      <c r="H867" s="217"/>
      <c r="I867" s="336"/>
    </row>
    <row r="868">
      <c r="H868" s="217"/>
      <c r="I868" s="336"/>
    </row>
    <row r="869">
      <c r="H869" s="217"/>
      <c r="I869" s="336"/>
    </row>
    <row r="870">
      <c r="H870" s="217"/>
      <c r="I870" s="336"/>
    </row>
    <row r="871">
      <c r="H871" s="217"/>
      <c r="I871" s="336"/>
    </row>
    <row r="872">
      <c r="H872" s="217"/>
      <c r="I872" s="336"/>
    </row>
    <row r="873">
      <c r="H873" s="217"/>
      <c r="I873" s="336"/>
    </row>
    <row r="874">
      <c r="H874" s="217"/>
      <c r="I874" s="336"/>
    </row>
    <row r="875">
      <c r="H875" s="217"/>
      <c r="I875" s="336"/>
    </row>
    <row r="876">
      <c r="H876" s="217"/>
      <c r="I876" s="336"/>
    </row>
    <row r="877">
      <c r="H877" s="217"/>
      <c r="I877" s="336"/>
    </row>
    <row r="878">
      <c r="H878" s="217"/>
      <c r="I878" s="336"/>
    </row>
    <row r="879">
      <c r="H879" s="217"/>
      <c r="I879" s="336"/>
    </row>
    <row r="880">
      <c r="H880" s="217"/>
      <c r="I880" s="336"/>
    </row>
    <row r="881">
      <c r="H881" s="217"/>
      <c r="I881" s="336"/>
    </row>
    <row r="882">
      <c r="H882" s="217"/>
      <c r="I882" s="336"/>
    </row>
    <row r="883">
      <c r="H883" s="217"/>
      <c r="I883" s="336"/>
    </row>
    <row r="884">
      <c r="H884" s="217"/>
      <c r="I884" s="336"/>
    </row>
    <row r="885">
      <c r="H885" s="217"/>
      <c r="I885" s="336"/>
    </row>
    <row r="886">
      <c r="H886" s="217"/>
      <c r="I886" s="336"/>
    </row>
    <row r="887">
      <c r="H887" s="217"/>
      <c r="I887" s="336"/>
    </row>
    <row r="888">
      <c r="H888" s="217"/>
      <c r="I888" s="336"/>
    </row>
    <row r="889">
      <c r="H889" s="217"/>
      <c r="I889" s="336"/>
    </row>
    <row r="890">
      <c r="H890" s="217"/>
      <c r="I890" s="336"/>
    </row>
    <row r="891">
      <c r="H891" s="217"/>
      <c r="I891" s="336"/>
    </row>
    <row r="892">
      <c r="H892" s="217"/>
      <c r="I892" s="336"/>
    </row>
    <row r="893">
      <c r="H893" s="217"/>
      <c r="I893" s="336"/>
    </row>
    <row r="894">
      <c r="H894" s="217"/>
      <c r="I894" s="336"/>
    </row>
    <row r="895">
      <c r="H895" s="217"/>
      <c r="I895" s="336"/>
    </row>
    <row r="896">
      <c r="H896" s="217"/>
      <c r="I896" s="336"/>
    </row>
    <row r="897">
      <c r="H897" s="217"/>
      <c r="I897" s="336"/>
    </row>
    <row r="898">
      <c r="H898" s="217"/>
      <c r="I898" s="336"/>
    </row>
    <row r="899">
      <c r="H899" s="217"/>
      <c r="I899" s="336"/>
    </row>
    <row r="900">
      <c r="H900" s="217"/>
      <c r="I900" s="336"/>
    </row>
    <row r="901">
      <c r="H901" s="217"/>
      <c r="I901" s="336"/>
    </row>
    <row r="902">
      <c r="H902" s="217"/>
      <c r="I902" s="336"/>
    </row>
    <row r="903">
      <c r="H903" s="217"/>
      <c r="I903" s="336"/>
    </row>
    <row r="904">
      <c r="H904" s="217"/>
      <c r="I904" s="336"/>
    </row>
    <row r="905">
      <c r="H905" s="217"/>
      <c r="I905" s="336"/>
    </row>
    <row r="906">
      <c r="H906" s="217"/>
      <c r="I906" s="336"/>
    </row>
    <row r="907">
      <c r="H907" s="217"/>
      <c r="I907" s="336"/>
    </row>
    <row r="908">
      <c r="H908" s="217"/>
      <c r="I908" s="336"/>
    </row>
    <row r="909">
      <c r="H909" s="217"/>
      <c r="I909" s="336"/>
    </row>
    <row r="910">
      <c r="H910" s="217"/>
      <c r="I910" s="336"/>
    </row>
    <row r="911">
      <c r="H911" s="217"/>
      <c r="I911" s="336"/>
    </row>
    <row r="912">
      <c r="H912" s="217"/>
      <c r="I912" s="336"/>
    </row>
    <row r="913">
      <c r="H913" s="217"/>
      <c r="I913" s="336"/>
    </row>
    <row r="914">
      <c r="H914" s="217"/>
      <c r="I914" s="336"/>
    </row>
    <row r="915">
      <c r="H915" s="217"/>
      <c r="I915" s="336"/>
    </row>
    <row r="916">
      <c r="H916" s="217"/>
      <c r="I916" s="336"/>
    </row>
    <row r="917">
      <c r="H917" s="217"/>
      <c r="I917" s="336"/>
    </row>
    <row r="918">
      <c r="H918" s="217"/>
      <c r="I918" s="336"/>
    </row>
    <row r="919">
      <c r="H919" s="217"/>
      <c r="I919" s="336"/>
    </row>
    <row r="920">
      <c r="H920" s="217"/>
      <c r="I920" s="336"/>
    </row>
    <row r="921">
      <c r="H921" s="217"/>
      <c r="I921" s="336"/>
    </row>
    <row r="922">
      <c r="H922" s="217"/>
      <c r="I922" s="336"/>
    </row>
    <row r="923">
      <c r="H923" s="217"/>
      <c r="I923" s="336"/>
    </row>
    <row r="924">
      <c r="H924" s="217"/>
      <c r="I924" s="336"/>
    </row>
    <row r="925">
      <c r="H925" s="217"/>
      <c r="I925" s="336"/>
    </row>
    <row r="926">
      <c r="H926" s="217"/>
      <c r="I926" s="336"/>
    </row>
    <row r="927">
      <c r="H927" s="217"/>
      <c r="I927" s="336"/>
    </row>
    <row r="928">
      <c r="H928" s="217"/>
      <c r="I928" s="336"/>
    </row>
    <row r="929">
      <c r="H929" s="217"/>
      <c r="I929" s="336"/>
    </row>
    <row r="930">
      <c r="H930" s="217"/>
      <c r="I930" s="336"/>
    </row>
    <row r="931">
      <c r="H931" s="217"/>
      <c r="I931" s="336"/>
    </row>
    <row r="932">
      <c r="H932" s="217"/>
      <c r="I932" s="336"/>
    </row>
    <row r="933">
      <c r="H933" s="217"/>
      <c r="I933" s="336"/>
    </row>
    <row r="934">
      <c r="H934" s="217"/>
      <c r="I934" s="336"/>
    </row>
    <row r="935">
      <c r="H935" s="217"/>
      <c r="I935" s="336"/>
    </row>
    <row r="936">
      <c r="H936" s="217"/>
      <c r="I936" s="336"/>
    </row>
    <row r="937">
      <c r="H937" s="217"/>
      <c r="I937" s="336"/>
    </row>
    <row r="938">
      <c r="H938" s="217"/>
      <c r="I938" s="336"/>
    </row>
    <row r="939">
      <c r="H939" s="217"/>
      <c r="I939" s="336"/>
    </row>
    <row r="940">
      <c r="H940" s="217"/>
      <c r="I940" s="336"/>
    </row>
    <row r="941">
      <c r="H941" s="217"/>
      <c r="I941" s="336"/>
    </row>
    <row r="942">
      <c r="H942" s="217"/>
      <c r="I942" s="336"/>
    </row>
    <row r="943">
      <c r="H943" s="217"/>
      <c r="I943" s="336"/>
    </row>
    <row r="944">
      <c r="H944" s="217"/>
      <c r="I944" s="336"/>
    </row>
    <row r="945">
      <c r="H945" s="217"/>
      <c r="I945" s="336"/>
    </row>
    <row r="946">
      <c r="H946" s="217"/>
      <c r="I946" s="336"/>
    </row>
    <row r="947">
      <c r="H947" s="217"/>
      <c r="I947" s="336"/>
    </row>
    <row r="948">
      <c r="H948" s="217"/>
      <c r="I948" s="336"/>
    </row>
    <row r="949">
      <c r="H949" s="217"/>
      <c r="I949" s="336"/>
    </row>
    <row r="950">
      <c r="H950" s="217"/>
      <c r="I950" s="336"/>
    </row>
    <row r="951">
      <c r="H951" s="217"/>
      <c r="I951" s="336"/>
    </row>
    <row r="952">
      <c r="H952" s="217"/>
      <c r="I952" s="336"/>
    </row>
    <row r="953">
      <c r="H953" s="217"/>
      <c r="I953" s="336"/>
    </row>
    <row r="954">
      <c r="H954" s="217"/>
      <c r="I954" s="336"/>
    </row>
    <row r="955">
      <c r="H955" s="217"/>
      <c r="I955" s="336"/>
    </row>
    <row r="956">
      <c r="H956" s="217"/>
      <c r="I956" s="336"/>
    </row>
    <row r="957">
      <c r="H957" s="217"/>
      <c r="I957" s="336"/>
    </row>
    <row r="958">
      <c r="H958" s="217"/>
      <c r="I958" s="336"/>
    </row>
    <row r="959">
      <c r="H959" s="217"/>
      <c r="I959" s="336"/>
    </row>
    <row r="960">
      <c r="H960" s="217"/>
      <c r="I960" s="336"/>
    </row>
    <row r="961">
      <c r="H961" s="217"/>
      <c r="I961" s="336"/>
    </row>
    <row r="962">
      <c r="H962" s="217"/>
      <c r="I962" s="336"/>
    </row>
    <row r="963">
      <c r="H963" s="217"/>
      <c r="I963" s="336"/>
    </row>
    <row r="964">
      <c r="H964" s="217"/>
      <c r="I964" s="336"/>
    </row>
    <row r="965">
      <c r="H965" s="217"/>
      <c r="I965" s="336"/>
    </row>
    <row r="966">
      <c r="H966" s="217"/>
      <c r="I966" s="336"/>
    </row>
    <row r="967">
      <c r="H967" s="217"/>
      <c r="I967" s="336"/>
    </row>
    <row r="968">
      <c r="H968" s="217"/>
      <c r="I968" s="336"/>
    </row>
    <row r="969">
      <c r="H969" s="217"/>
      <c r="I969" s="336"/>
    </row>
    <row r="970">
      <c r="H970" s="217"/>
      <c r="I970" s="336"/>
    </row>
    <row r="971">
      <c r="H971" s="217"/>
      <c r="I971" s="336"/>
    </row>
    <row r="972">
      <c r="H972" s="217"/>
      <c r="I972" s="336"/>
    </row>
    <row r="973">
      <c r="H973" s="217"/>
      <c r="I973" s="336"/>
    </row>
    <row r="974">
      <c r="H974" s="217"/>
      <c r="I974" s="336"/>
    </row>
    <row r="975">
      <c r="H975" s="217"/>
      <c r="I975" s="336"/>
    </row>
    <row r="976">
      <c r="H976" s="217"/>
      <c r="I976" s="336"/>
    </row>
    <row r="977">
      <c r="H977" s="217"/>
      <c r="I977" s="336"/>
    </row>
    <row r="978">
      <c r="H978" s="217"/>
      <c r="I978" s="336"/>
    </row>
    <row r="979">
      <c r="H979" s="217"/>
      <c r="I979" s="336"/>
    </row>
    <row r="980">
      <c r="H980" s="217"/>
      <c r="I980" s="336"/>
    </row>
    <row r="981">
      <c r="H981" s="217"/>
      <c r="I981" s="336"/>
    </row>
    <row r="982">
      <c r="H982" s="217"/>
      <c r="I982" s="336"/>
    </row>
    <row r="983">
      <c r="H983" s="217"/>
      <c r="I983" s="336"/>
    </row>
    <row r="984">
      <c r="H984" s="217"/>
      <c r="I984" s="336"/>
    </row>
    <row r="985">
      <c r="H985" s="217"/>
      <c r="I985" s="336"/>
    </row>
    <row r="986">
      <c r="H986" s="217"/>
      <c r="I986" s="336"/>
    </row>
    <row r="987">
      <c r="H987" s="217"/>
      <c r="I987" s="336"/>
    </row>
    <row r="988">
      <c r="H988" s="217"/>
      <c r="I988" s="336"/>
    </row>
    <row r="989">
      <c r="H989" s="217"/>
      <c r="I989" s="336"/>
    </row>
    <row r="990">
      <c r="H990" s="217"/>
      <c r="I990" s="336"/>
    </row>
    <row r="991">
      <c r="H991" s="217"/>
      <c r="I991" s="336"/>
    </row>
    <row r="992">
      <c r="H992" s="217"/>
      <c r="I992" s="336"/>
    </row>
    <row r="993">
      <c r="H993" s="217"/>
      <c r="I993" s="336"/>
    </row>
    <row r="994">
      <c r="H994" s="217"/>
      <c r="I994" s="336"/>
    </row>
    <row r="995">
      <c r="H995" s="217"/>
      <c r="I995" s="336"/>
    </row>
    <row r="996">
      <c r="H996" s="217"/>
      <c r="I996" s="336"/>
    </row>
    <row r="997">
      <c r="H997" s="217"/>
      <c r="I997" s="336"/>
    </row>
    <row r="998">
      <c r="H998" s="217"/>
      <c r="I998" s="336"/>
    </row>
    <row r="999">
      <c r="H999" s="217"/>
      <c r="I999" s="336"/>
    </row>
    <row r="1000">
      <c r="H1000" s="217"/>
      <c r="I1000" s="336"/>
    </row>
    <row r="1001">
      <c r="H1001" s="217"/>
      <c r="I1001" s="336"/>
    </row>
    <row r="1002">
      <c r="H1002" s="217"/>
      <c r="I1002" s="336"/>
    </row>
    <row r="1003">
      <c r="H1003" s="217"/>
      <c r="I1003" s="336"/>
    </row>
    <row r="1004">
      <c r="H1004" s="217"/>
      <c r="I1004" s="336"/>
    </row>
    <row r="1005">
      <c r="H1005" s="217"/>
      <c r="I1005" s="336"/>
    </row>
    <row r="1006">
      <c r="H1006" s="217"/>
      <c r="I1006" s="336"/>
    </row>
    <row r="1007">
      <c r="H1007" s="217"/>
      <c r="I1007" s="336"/>
    </row>
    <row r="1008">
      <c r="H1008" s="217"/>
      <c r="I1008" s="336"/>
    </row>
    <row r="1009">
      <c r="H1009" s="217"/>
      <c r="I1009" s="336"/>
    </row>
    <row r="1010">
      <c r="H1010" s="217"/>
      <c r="I1010" s="336"/>
    </row>
    <row r="1011">
      <c r="H1011" s="217"/>
      <c r="I1011" s="336"/>
    </row>
    <row r="1012">
      <c r="H1012" s="217"/>
      <c r="I1012" s="336"/>
    </row>
    <row r="1013">
      <c r="H1013" s="217"/>
      <c r="I1013" s="336"/>
    </row>
    <row r="1014">
      <c r="H1014" s="217"/>
      <c r="I1014" s="336"/>
    </row>
  </sheetData>
  <hyperlinks>
    <hyperlink r:id="rId1" ref="D3"/>
    <hyperlink r:id="rId2" ref="D4"/>
    <hyperlink r:id="rId3" ref="D5"/>
    <hyperlink r:id="rId4" ref="D6"/>
    <hyperlink r:id="rId5" ref="D7"/>
    <hyperlink r:id="rId6" ref="D8"/>
    <hyperlink r:id="rId7" ref="D9"/>
    <hyperlink r:id="rId8" ref="G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s>
  <printOptions gridLines="1" horizontalCentered="1"/>
  <pageMargins bottom="0.75" footer="0.0" header="0.0" left="0.7" right="0.7" top="0.75"/>
  <pageSetup fitToHeight="0" paperSize="9" cellComments="atEnd" orientation="portrait" pageOrder="overThenDown"/>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5.25"/>
    <col customWidth="1" min="2" max="2" width="36.5"/>
    <col customWidth="1" min="3" max="3" width="22.75"/>
    <col customWidth="1" min="4" max="4" width="61.13"/>
    <col customWidth="1" min="5" max="5" width="14.75"/>
    <col customWidth="1" min="6" max="6" width="35.63"/>
    <col customWidth="1" min="7" max="7" width="20.25"/>
    <col customWidth="1" min="8" max="8" width="4.0"/>
    <col customWidth="1" min="9" max="9" width="85.75"/>
    <col customWidth="1" min="10" max="10" width="5.25"/>
    <col customWidth="1" min="11" max="11" width="57.63"/>
    <col customWidth="1" min="12" max="12" width="107.0"/>
    <col customWidth="1" min="13" max="13" width="31.25"/>
  </cols>
  <sheetData>
    <row r="1">
      <c r="A1" s="405" t="s">
        <v>1412</v>
      </c>
      <c r="B1" s="406"/>
      <c r="C1" s="406"/>
      <c r="D1" s="407"/>
      <c r="E1" s="408"/>
      <c r="F1" s="408"/>
      <c r="G1" s="409"/>
      <c r="H1" s="352"/>
    </row>
    <row r="2">
      <c r="A2" s="410" t="s">
        <v>1413</v>
      </c>
      <c r="B2" s="411"/>
      <c r="C2" s="411"/>
      <c r="D2" s="411"/>
      <c r="E2" s="411"/>
      <c r="F2" s="411"/>
      <c r="G2" s="412"/>
      <c r="H2" s="373"/>
    </row>
    <row r="3">
      <c r="A3" s="413" t="s">
        <v>1414</v>
      </c>
      <c r="G3" s="414"/>
      <c r="H3" s="352"/>
      <c r="P3" s="241"/>
      <c r="Q3" s="241"/>
      <c r="R3" s="241"/>
      <c r="S3" s="241"/>
      <c r="T3" s="241"/>
      <c r="U3" s="241"/>
      <c r="V3" s="241"/>
      <c r="W3" s="241"/>
      <c r="X3" s="241"/>
      <c r="Y3" s="241"/>
      <c r="Z3" s="241"/>
      <c r="AA3" s="241"/>
      <c r="AB3" s="241"/>
    </row>
    <row r="4">
      <c r="A4" s="413" t="s">
        <v>1415</v>
      </c>
      <c r="G4" s="414"/>
      <c r="H4" s="352"/>
      <c r="I4" s="415" t="s">
        <v>1416</v>
      </c>
      <c r="P4" s="241"/>
      <c r="Q4" s="241"/>
      <c r="R4" s="241"/>
      <c r="S4" s="241"/>
      <c r="T4" s="241"/>
      <c r="U4" s="241"/>
      <c r="V4" s="241"/>
      <c r="W4" s="241"/>
      <c r="X4" s="241"/>
      <c r="Y4" s="241"/>
      <c r="Z4" s="241"/>
      <c r="AA4" s="241"/>
      <c r="AB4" s="241"/>
    </row>
    <row r="5">
      <c r="A5" s="413" t="s">
        <v>1417</v>
      </c>
      <c r="G5" s="414"/>
      <c r="H5" s="373"/>
      <c r="I5" s="416" t="s">
        <v>1418</v>
      </c>
      <c r="P5" s="241"/>
      <c r="Q5" s="241"/>
      <c r="R5" s="241"/>
      <c r="S5" s="241"/>
      <c r="T5" s="241"/>
      <c r="U5" s="241"/>
      <c r="V5" s="241"/>
      <c r="W5" s="241"/>
      <c r="X5" s="241"/>
      <c r="Y5" s="241"/>
      <c r="Z5" s="241"/>
      <c r="AA5" s="241"/>
      <c r="AB5" s="241"/>
    </row>
    <row r="6">
      <c r="A6" s="417"/>
      <c r="G6" s="414"/>
      <c r="H6" s="336"/>
      <c r="J6" s="241"/>
      <c r="K6" s="241"/>
      <c r="L6" s="241"/>
      <c r="M6" s="241"/>
      <c r="N6" s="241"/>
      <c r="O6" s="241"/>
      <c r="P6" s="241"/>
      <c r="Q6" s="241"/>
      <c r="R6" s="241"/>
      <c r="S6" s="241"/>
      <c r="T6" s="241"/>
      <c r="U6" s="241"/>
      <c r="V6" s="241"/>
      <c r="W6" s="241"/>
      <c r="X6" s="241"/>
      <c r="Y6" s="241"/>
      <c r="Z6" s="241"/>
      <c r="AA6" s="241"/>
      <c r="AB6" s="241"/>
    </row>
    <row r="7">
      <c r="A7" s="418" t="s">
        <v>1419</v>
      </c>
      <c r="G7" s="414"/>
      <c r="H7" s="373"/>
    </row>
    <row r="8">
      <c r="A8" s="413" t="s">
        <v>1420</v>
      </c>
      <c r="G8" s="414"/>
      <c r="H8" s="373"/>
    </row>
    <row r="9">
      <c r="A9" s="417"/>
      <c r="G9" s="414"/>
      <c r="H9" s="352"/>
    </row>
    <row r="10">
      <c r="A10" s="419" t="s">
        <v>1266</v>
      </c>
      <c r="B10" s="420" t="s">
        <v>1421</v>
      </c>
      <c r="C10" s="421" t="s">
        <v>1422</v>
      </c>
      <c r="D10" s="421" t="s">
        <v>1423</v>
      </c>
      <c r="E10" s="421" t="s">
        <v>1268</v>
      </c>
      <c r="F10" s="422" t="s">
        <v>1424</v>
      </c>
      <c r="G10" s="423" t="s">
        <v>1425</v>
      </c>
      <c r="H10" s="356"/>
      <c r="L10" s="355"/>
      <c r="M10" s="101"/>
    </row>
    <row r="11">
      <c r="A11" s="424"/>
      <c r="B11" s="425" t="s">
        <v>1426</v>
      </c>
      <c r="C11" s="426" t="s">
        <v>1427</v>
      </c>
      <c r="D11" s="427" t="s">
        <v>1428</v>
      </c>
      <c r="E11" s="428"/>
      <c r="F11" s="429"/>
      <c r="G11" s="430"/>
      <c r="H11" s="356"/>
      <c r="L11" s="355"/>
      <c r="M11" s="101"/>
    </row>
    <row r="12">
      <c r="A12" s="431">
        <v>0.0</v>
      </c>
      <c r="B12" s="209" t="s">
        <v>1429</v>
      </c>
      <c r="C12" s="432"/>
      <c r="D12" s="433"/>
      <c r="E12" s="434"/>
      <c r="F12" s="435"/>
      <c r="G12" s="436"/>
      <c r="H12" s="356"/>
      <c r="L12" s="355"/>
      <c r="M12" s="101"/>
    </row>
    <row r="13">
      <c r="A13" s="431">
        <v>1.0</v>
      </c>
      <c r="B13" s="437" t="s">
        <v>1430</v>
      </c>
      <c r="C13" s="438" t="s">
        <v>1431</v>
      </c>
      <c r="D13" s="439" t="s">
        <v>1432</v>
      </c>
      <c r="E13" s="440" t="s">
        <v>1274</v>
      </c>
      <c r="F13" s="441" t="s">
        <v>1275</v>
      </c>
      <c r="G13" s="442" t="s">
        <v>47</v>
      </c>
      <c r="H13" s="118">
        <v>1.0</v>
      </c>
      <c r="I13" s="443"/>
      <c r="L13" s="358"/>
      <c r="M13" s="359"/>
    </row>
    <row r="14">
      <c r="A14" s="431">
        <v>2.0</v>
      </c>
      <c r="B14" s="444"/>
      <c r="C14" s="432"/>
      <c r="D14" s="433"/>
      <c r="E14" s="440" t="s">
        <v>1277</v>
      </c>
      <c r="F14" s="441" t="s">
        <v>1278</v>
      </c>
      <c r="G14" s="445" t="s">
        <v>47</v>
      </c>
      <c r="H14" s="118" t="s">
        <v>1433</v>
      </c>
      <c r="I14" s="443"/>
      <c r="L14" s="355"/>
      <c r="M14" s="101"/>
      <c r="N14" s="241"/>
      <c r="O14" s="241"/>
      <c r="P14" s="241"/>
      <c r="Q14" s="241"/>
      <c r="R14" s="241"/>
      <c r="S14" s="241"/>
      <c r="T14" s="241"/>
      <c r="U14" s="241"/>
      <c r="V14" s="241"/>
      <c r="W14" s="241"/>
      <c r="X14" s="241"/>
      <c r="Y14" s="241"/>
      <c r="Z14" s="241"/>
      <c r="AA14" s="241"/>
      <c r="AB14" s="241"/>
    </row>
    <row r="15">
      <c r="A15" s="431">
        <v>3.0</v>
      </c>
      <c r="B15" s="437" t="s">
        <v>1434</v>
      </c>
      <c r="C15" s="438" t="s">
        <v>1435</v>
      </c>
      <c r="D15" s="433"/>
      <c r="E15" s="440" t="s">
        <v>1282</v>
      </c>
      <c r="F15" s="441" t="s">
        <v>1283</v>
      </c>
      <c r="G15" s="445" t="s">
        <v>47</v>
      </c>
      <c r="H15" s="118">
        <v>5.0</v>
      </c>
      <c r="I15" s="443"/>
      <c r="L15" s="355"/>
      <c r="M15" s="101"/>
    </row>
    <row r="16">
      <c r="A16" s="431">
        <v>4.0</v>
      </c>
      <c r="B16" s="437" t="s">
        <v>1436</v>
      </c>
      <c r="C16" s="438" t="s">
        <v>1437</v>
      </c>
      <c r="D16" s="439" t="s">
        <v>1438</v>
      </c>
      <c r="E16" s="440" t="s">
        <v>1285</v>
      </c>
      <c r="F16" s="441" t="s">
        <v>1286</v>
      </c>
      <c r="G16" s="445" t="s">
        <v>47</v>
      </c>
      <c r="H16" s="118">
        <v>7.0</v>
      </c>
      <c r="I16" s="443"/>
      <c r="L16" s="355"/>
      <c r="M16" s="101"/>
    </row>
    <row r="17">
      <c r="A17" s="431">
        <v>5.0</v>
      </c>
      <c r="B17" s="446" t="s">
        <v>1439</v>
      </c>
      <c r="C17" s="447" t="s">
        <v>1440</v>
      </c>
      <c r="D17" s="439" t="s">
        <v>1441</v>
      </c>
      <c r="E17" s="433" t="s">
        <v>1289</v>
      </c>
      <c r="F17" s="441" t="s">
        <v>1290</v>
      </c>
      <c r="G17" s="445" t="s">
        <v>47</v>
      </c>
      <c r="H17" s="448" t="s">
        <v>47</v>
      </c>
      <c r="I17" s="443"/>
      <c r="L17" s="358"/>
      <c r="M17" s="359"/>
    </row>
    <row r="18">
      <c r="A18" s="431">
        <v>6.0</v>
      </c>
      <c r="B18" s="449"/>
      <c r="C18" s="211"/>
      <c r="D18" s="433"/>
      <c r="E18" s="440" t="s">
        <v>1292</v>
      </c>
      <c r="F18" s="441" t="s">
        <v>1293</v>
      </c>
      <c r="G18" s="445" t="s">
        <v>47</v>
      </c>
      <c r="H18" s="118" t="s">
        <v>1433</v>
      </c>
      <c r="I18" s="443"/>
      <c r="L18" s="355"/>
      <c r="M18" s="101"/>
    </row>
    <row r="19">
      <c r="A19" s="431">
        <v>7.0</v>
      </c>
      <c r="B19" s="437" t="s">
        <v>1442</v>
      </c>
      <c r="C19" s="438" t="s">
        <v>1443</v>
      </c>
      <c r="D19" s="439" t="s">
        <v>1444</v>
      </c>
      <c r="E19" s="440" t="s">
        <v>1296</v>
      </c>
      <c r="F19" s="441" t="s">
        <v>1297</v>
      </c>
      <c r="G19" s="445" t="s">
        <v>47</v>
      </c>
      <c r="H19" s="118">
        <v>4.0</v>
      </c>
      <c r="I19" s="443"/>
      <c r="L19" s="355"/>
      <c r="M19" s="101"/>
    </row>
    <row r="20">
      <c r="A20" s="431">
        <v>8.0</v>
      </c>
      <c r="B20" s="446" t="s">
        <v>1445</v>
      </c>
      <c r="C20" s="447" t="s">
        <v>1446</v>
      </c>
      <c r="D20" s="439" t="s">
        <v>1447</v>
      </c>
      <c r="E20" s="440" t="s">
        <v>1300</v>
      </c>
      <c r="F20" s="441" t="s">
        <v>1301</v>
      </c>
      <c r="G20" s="445" t="s">
        <v>47</v>
      </c>
      <c r="H20" s="118" t="s">
        <v>47</v>
      </c>
      <c r="I20" s="443"/>
      <c r="L20" s="362"/>
      <c r="M20" s="359"/>
    </row>
    <row r="21">
      <c r="A21" s="431">
        <v>9.0</v>
      </c>
      <c r="B21" s="450"/>
      <c r="C21" s="432"/>
      <c r="D21" s="433"/>
      <c r="E21" s="440" t="s">
        <v>1303</v>
      </c>
      <c r="F21" s="441" t="s">
        <v>1304</v>
      </c>
      <c r="G21" s="445" t="s">
        <v>47</v>
      </c>
      <c r="H21" s="118" t="s">
        <v>1433</v>
      </c>
      <c r="I21" s="443"/>
      <c r="L21" s="363"/>
      <c r="M21" s="359"/>
    </row>
    <row r="22">
      <c r="A22" s="431">
        <v>10.0</v>
      </c>
      <c r="B22" s="437" t="s">
        <v>1448</v>
      </c>
      <c r="C22" s="451" t="s">
        <v>1449</v>
      </c>
      <c r="D22" s="439" t="s">
        <v>1450</v>
      </c>
      <c r="E22" s="440" t="s">
        <v>1307</v>
      </c>
      <c r="F22" s="441" t="s">
        <v>1308</v>
      </c>
      <c r="G22" s="445" t="s">
        <v>47</v>
      </c>
      <c r="H22" s="118" t="s">
        <v>47</v>
      </c>
      <c r="I22" s="443"/>
      <c r="L22" s="358"/>
      <c r="M22" s="359"/>
    </row>
    <row r="23">
      <c r="A23" s="431">
        <v>11.0</v>
      </c>
      <c r="B23" s="446" t="s">
        <v>1451</v>
      </c>
      <c r="C23" s="447" t="s">
        <v>1452</v>
      </c>
      <c r="D23" s="439" t="s">
        <v>1453</v>
      </c>
      <c r="E23" s="440" t="s">
        <v>1310</v>
      </c>
      <c r="F23" s="441" t="s">
        <v>1311</v>
      </c>
      <c r="G23" s="445" t="s">
        <v>47</v>
      </c>
      <c r="H23" s="118">
        <v>3.0</v>
      </c>
      <c r="I23" s="443"/>
      <c r="L23" s="355"/>
      <c r="M23" s="101"/>
    </row>
    <row r="24">
      <c r="A24" s="431">
        <v>12.0</v>
      </c>
      <c r="B24" s="446" t="s">
        <v>1454</v>
      </c>
      <c r="C24" s="447" t="s">
        <v>1455</v>
      </c>
      <c r="D24" s="439" t="s">
        <v>1456</v>
      </c>
      <c r="E24" s="440" t="s">
        <v>1314</v>
      </c>
      <c r="F24" s="441" t="s">
        <v>1315</v>
      </c>
      <c r="G24" s="445" t="s">
        <v>47</v>
      </c>
      <c r="H24" s="118" t="s">
        <v>47</v>
      </c>
      <c r="I24" s="443"/>
      <c r="L24" s="365"/>
      <c r="M24" s="359"/>
    </row>
    <row r="25">
      <c r="A25" s="431">
        <v>13.0</v>
      </c>
      <c r="B25" s="444"/>
      <c r="C25" s="432"/>
      <c r="D25" s="433"/>
      <c r="E25" s="440" t="s">
        <v>1318</v>
      </c>
      <c r="F25" s="441" t="s">
        <v>1319</v>
      </c>
      <c r="G25" s="445" t="s">
        <v>47</v>
      </c>
      <c r="H25" s="118" t="s">
        <v>1433</v>
      </c>
      <c r="I25" s="443"/>
      <c r="L25" s="358"/>
      <c r="M25" s="366">
        <v>15.0</v>
      </c>
    </row>
    <row r="26">
      <c r="A26" s="452">
        <v>14.0</v>
      </c>
      <c r="B26" s="446" t="s">
        <v>1457</v>
      </c>
      <c r="C26" s="453" t="s">
        <v>1458</v>
      </c>
      <c r="D26" s="439" t="s">
        <v>1459</v>
      </c>
      <c r="E26" s="433" t="s">
        <v>1321</v>
      </c>
      <c r="F26" s="441" t="s">
        <v>1322</v>
      </c>
      <c r="G26" s="454" t="s">
        <v>47</v>
      </c>
      <c r="H26" s="448">
        <v>6.0</v>
      </c>
      <c r="I26" s="443"/>
      <c r="L26" s="355"/>
      <c r="M26" s="455"/>
    </row>
    <row r="27">
      <c r="A27" s="452">
        <v>15.0</v>
      </c>
      <c r="B27" s="446" t="s">
        <v>1460</v>
      </c>
      <c r="C27" s="438" t="s">
        <v>1461</v>
      </c>
      <c r="D27" s="439" t="s">
        <v>1462</v>
      </c>
      <c r="E27" s="456" t="s">
        <v>1463</v>
      </c>
      <c r="F27" s="441" t="s">
        <v>1326</v>
      </c>
      <c r="G27" s="454" t="s">
        <v>47</v>
      </c>
      <c r="H27" s="118">
        <v>8.0</v>
      </c>
      <c r="I27" s="443"/>
      <c r="L27" s="355"/>
      <c r="M27" s="455"/>
    </row>
    <row r="28" ht="12.0" customHeight="1">
      <c r="A28" s="452">
        <v>16.0</v>
      </c>
      <c r="B28" s="446" t="s">
        <v>1464</v>
      </c>
      <c r="C28" s="438" t="s">
        <v>1465</v>
      </c>
      <c r="D28" s="457" t="s">
        <v>1466</v>
      </c>
      <c r="E28" s="440" t="s">
        <v>1329</v>
      </c>
      <c r="F28" s="441" t="s">
        <v>1330</v>
      </c>
      <c r="G28" s="454" t="s">
        <v>47</v>
      </c>
      <c r="H28" s="118">
        <v>9.0</v>
      </c>
      <c r="I28" s="443"/>
      <c r="L28" s="355"/>
      <c r="M28" s="369">
        <v>15.0</v>
      </c>
    </row>
    <row r="29">
      <c r="A29" s="452">
        <v>17.0</v>
      </c>
      <c r="B29" s="437" t="s">
        <v>1467</v>
      </c>
      <c r="C29" s="453" t="s">
        <v>1468</v>
      </c>
      <c r="D29" s="439" t="s">
        <v>1469</v>
      </c>
      <c r="E29" s="440" t="s">
        <v>1331</v>
      </c>
      <c r="F29" s="441" t="s">
        <v>1332</v>
      </c>
      <c r="G29" s="445" t="s">
        <v>47</v>
      </c>
      <c r="H29" s="118">
        <v>2.0</v>
      </c>
      <c r="I29" s="443"/>
    </row>
    <row r="30">
      <c r="A30" s="458">
        <v>18.0</v>
      </c>
      <c r="B30" s="459" t="s">
        <v>1470</v>
      </c>
      <c r="C30" s="460" t="s">
        <v>1471</v>
      </c>
      <c r="D30" s="461" t="s">
        <v>1472</v>
      </c>
      <c r="E30" s="462" t="s">
        <v>1334</v>
      </c>
      <c r="F30" s="463" t="s">
        <v>1335</v>
      </c>
      <c r="G30" s="464" t="s">
        <v>47</v>
      </c>
      <c r="H30" s="118" t="s">
        <v>47</v>
      </c>
      <c r="I30" s="443"/>
    </row>
    <row r="31">
      <c r="A31" s="254"/>
      <c r="B31" s="465" t="s">
        <v>1473</v>
      </c>
      <c r="C31" s="254"/>
      <c r="D31" s="254"/>
      <c r="E31" s="254"/>
      <c r="F31" s="390"/>
      <c r="G31" s="254"/>
      <c r="H31" s="373"/>
    </row>
    <row r="32">
      <c r="A32" s="254"/>
      <c r="B32" s="466" t="s">
        <v>1474</v>
      </c>
      <c r="C32" s="254"/>
      <c r="D32" s="254"/>
      <c r="E32" s="389"/>
      <c r="F32" s="467"/>
      <c r="G32" s="389"/>
      <c r="H32" s="373"/>
    </row>
    <row r="33">
      <c r="A33" s="254"/>
      <c r="B33" s="468" t="s">
        <v>1475</v>
      </c>
      <c r="C33" s="254"/>
      <c r="D33" s="254"/>
      <c r="E33" s="205"/>
      <c r="F33" s="390"/>
      <c r="G33" s="205"/>
      <c r="H33" s="373"/>
    </row>
    <row r="34">
      <c r="A34" s="254"/>
      <c r="B34" s="469" t="s">
        <v>1476</v>
      </c>
      <c r="C34" s="254"/>
      <c r="D34" s="254"/>
      <c r="E34" s="205"/>
      <c r="F34" s="386"/>
      <c r="G34" s="205"/>
      <c r="H34" s="373"/>
    </row>
    <row r="35">
      <c r="A35" s="254"/>
      <c r="B35" s="469" t="s">
        <v>1477</v>
      </c>
      <c r="C35" s="254"/>
      <c r="D35" s="254"/>
      <c r="E35" s="399"/>
      <c r="F35" s="392"/>
      <c r="G35" s="399"/>
      <c r="H35" s="352"/>
    </row>
    <row r="36">
      <c r="A36" s="254"/>
      <c r="B36" s="316"/>
      <c r="C36" s="254"/>
      <c r="D36" s="254"/>
      <c r="E36" s="205"/>
      <c r="F36" s="390"/>
      <c r="G36" s="205"/>
      <c r="H36" s="373"/>
    </row>
    <row r="37">
      <c r="B37" s="316"/>
      <c r="E37" s="470"/>
      <c r="F37" s="471"/>
      <c r="G37" s="470"/>
      <c r="H37" s="385"/>
    </row>
    <row r="38">
      <c r="B38" s="316"/>
      <c r="E38" s="387"/>
      <c r="F38" s="386"/>
      <c r="G38" s="387"/>
      <c r="H38" s="385"/>
    </row>
    <row r="39">
      <c r="B39" s="321"/>
      <c r="E39" s="389"/>
      <c r="F39" s="388"/>
      <c r="G39" s="389"/>
      <c r="H39" s="373"/>
    </row>
    <row r="40">
      <c r="E40" s="391"/>
      <c r="F40" s="390"/>
      <c r="G40" s="391"/>
      <c r="H40" s="373"/>
    </row>
    <row r="41">
      <c r="A41" s="241"/>
      <c r="C41" s="241"/>
      <c r="D41" s="241"/>
      <c r="E41" s="391"/>
      <c r="F41" s="386"/>
      <c r="G41" s="391"/>
      <c r="H41" s="352"/>
      <c r="J41" s="241"/>
      <c r="K41" s="241"/>
      <c r="L41" s="241"/>
      <c r="M41" s="241"/>
      <c r="N41" s="241"/>
      <c r="O41" s="241"/>
      <c r="P41" s="241"/>
      <c r="Q41" s="241"/>
      <c r="R41" s="241"/>
      <c r="S41" s="241"/>
      <c r="T41" s="241"/>
      <c r="U41" s="241"/>
      <c r="V41" s="241"/>
      <c r="W41" s="241"/>
      <c r="X41" s="241"/>
      <c r="Y41" s="241"/>
      <c r="Z41" s="241"/>
      <c r="AA41" s="241"/>
      <c r="AB41" s="241"/>
    </row>
    <row r="42">
      <c r="E42" s="393"/>
      <c r="F42" s="392"/>
      <c r="G42" s="393"/>
      <c r="H42" s="373"/>
    </row>
    <row r="43">
      <c r="E43" s="205"/>
      <c r="F43" s="390"/>
      <c r="G43" s="205"/>
      <c r="H43" s="373"/>
    </row>
    <row r="44">
      <c r="E44" s="205"/>
      <c r="F44" s="386"/>
      <c r="G44" s="205"/>
      <c r="H44" s="336"/>
    </row>
    <row r="45">
      <c r="A45" s="254"/>
      <c r="B45" s="254"/>
      <c r="C45" s="254"/>
      <c r="D45" s="254"/>
      <c r="E45" s="393"/>
      <c r="F45" s="392"/>
      <c r="G45" s="393"/>
      <c r="H45" s="336"/>
    </row>
    <row r="46">
      <c r="A46" s="254"/>
      <c r="B46" s="254"/>
      <c r="C46" s="254"/>
      <c r="D46" s="254"/>
      <c r="E46" s="393"/>
      <c r="F46" s="392"/>
      <c r="G46" s="393"/>
      <c r="H46" s="336"/>
    </row>
    <row r="47">
      <c r="E47" s="205"/>
      <c r="F47" s="394"/>
      <c r="G47" s="205"/>
      <c r="H47" s="352"/>
    </row>
    <row r="48">
      <c r="E48" s="395"/>
      <c r="F48" s="392"/>
      <c r="G48" s="395"/>
      <c r="H48" s="396"/>
    </row>
    <row r="49">
      <c r="E49" s="205"/>
      <c r="F49" s="254"/>
      <c r="G49" s="205"/>
      <c r="H49" s="336"/>
    </row>
    <row r="50">
      <c r="E50" s="398"/>
      <c r="F50" s="397"/>
      <c r="G50" s="398"/>
      <c r="H50" s="336"/>
    </row>
    <row r="51">
      <c r="E51" s="399"/>
      <c r="F51" s="388"/>
      <c r="G51" s="399"/>
      <c r="H51" s="396"/>
    </row>
    <row r="52">
      <c r="E52" s="401"/>
      <c r="F52" s="400"/>
      <c r="G52" s="401"/>
      <c r="H52" s="336"/>
    </row>
    <row r="53">
      <c r="E53" s="403"/>
      <c r="F53" s="402"/>
      <c r="G53" s="403"/>
      <c r="H53" s="336"/>
    </row>
    <row r="54">
      <c r="E54" s="217"/>
      <c r="G54" s="217"/>
      <c r="H54" s="396"/>
      <c r="L54" s="52" t="s">
        <v>1352</v>
      </c>
      <c r="M54" s="51">
        <v>8.0</v>
      </c>
    </row>
    <row r="55">
      <c r="E55" s="404"/>
      <c r="G55" s="404"/>
      <c r="H55" s="336"/>
    </row>
    <row r="56">
      <c r="E56" s="217"/>
      <c r="G56" s="217"/>
      <c r="H56" s="336"/>
    </row>
    <row r="57">
      <c r="E57" s="217"/>
      <c r="G57" s="217"/>
      <c r="H57" s="336"/>
    </row>
    <row r="58">
      <c r="E58" s="217"/>
      <c r="G58" s="217"/>
      <c r="H58" s="336"/>
    </row>
    <row r="59">
      <c r="E59" s="217"/>
      <c r="G59" s="217"/>
      <c r="H59" s="336"/>
    </row>
    <row r="60">
      <c r="E60" s="217"/>
      <c r="G60" s="217"/>
      <c r="H60" s="336"/>
    </row>
    <row r="61">
      <c r="E61" s="217"/>
      <c r="G61" s="217"/>
      <c r="H61" s="336"/>
    </row>
    <row r="62">
      <c r="E62" s="217"/>
      <c r="G62" s="217"/>
      <c r="H62" s="336"/>
    </row>
    <row r="63">
      <c r="E63" s="217"/>
      <c r="G63" s="217"/>
      <c r="H63" s="336"/>
    </row>
    <row r="64">
      <c r="E64" s="217"/>
      <c r="G64" s="217"/>
      <c r="H64" s="336"/>
    </row>
    <row r="65">
      <c r="E65" s="325"/>
      <c r="F65" s="324"/>
      <c r="G65" s="325"/>
      <c r="H65" s="336"/>
    </row>
    <row r="66">
      <c r="E66" s="327"/>
      <c r="F66" s="326"/>
      <c r="G66" s="327"/>
      <c r="H66" s="336"/>
    </row>
    <row r="67">
      <c r="E67" s="329"/>
      <c r="F67" s="328"/>
      <c r="G67" s="329"/>
      <c r="H67" s="336"/>
    </row>
    <row r="68">
      <c r="E68" s="325"/>
      <c r="F68" s="324"/>
      <c r="G68" s="325"/>
      <c r="H68" s="336"/>
    </row>
    <row r="69">
      <c r="E69" s="331"/>
      <c r="F69" s="330"/>
      <c r="G69" s="331"/>
      <c r="H69" s="336"/>
    </row>
    <row r="70">
      <c r="E70" s="329"/>
      <c r="F70" s="328"/>
      <c r="G70" s="329"/>
      <c r="H70" s="336"/>
    </row>
    <row r="71">
      <c r="E71" s="325"/>
      <c r="F71" s="332"/>
      <c r="G71" s="325"/>
      <c r="H71" s="336"/>
    </row>
    <row r="72">
      <c r="E72" s="325"/>
      <c r="F72" s="328"/>
      <c r="G72" s="325"/>
      <c r="H72" s="336"/>
    </row>
    <row r="73">
      <c r="E73" s="325"/>
      <c r="F73" s="324"/>
      <c r="G73" s="325"/>
      <c r="H73" s="336"/>
    </row>
    <row r="74">
      <c r="E74" s="329"/>
      <c r="F74" s="328"/>
      <c r="G74" s="329"/>
      <c r="H74" s="336"/>
    </row>
    <row r="75">
      <c r="E75" s="329"/>
      <c r="F75" s="328"/>
      <c r="G75" s="329"/>
      <c r="H75" s="336"/>
    </row>
    <row r="76">
      <c r="E76" s="325"/>
      <c r="F76" s="332"/>
      <c r="G76" s="325"/>
      <c r="H76" s="336"/>
    </row>
    <row r="77">
      <c r="E77" s="325"/>
      <c r="F77" s="324"/>
      <c r="G77" s="325"/>
      <c r="H77" s="336"/>
    </row>
    <row r="78">
      <c r="E78" s="331"/>
      <c r="F78" s="330"/>
      <c r="G78" s="331"/>
      <c r="H78" s="336"/>
    </row>
    <row r="79">
      <c r="E79" s="331"/>
      <c r="F79" s="326"/>
      <c r="G79" s="331"/>
      <c r="H79" s="336"/>
    </row>
    <row r="80">
      <c r="E80" s="334"/>
      <c r="F80" s="333"/>
      <c r="G80" s="334"/>
      <c r="H80" s="336"/>
    </row>
    <row r="81">
      <c r="E81" s="325"/>
      <c r="F81" s="332"/>
      <c r="G81" s="325"/>
      <c r="H81" s="336"/>
    </row>
    <row r="82">
      <c r="E82" s="325"/>
      <c r="F82" s="324"/>
      <c r="G82" s="325"/>
      <c r="H82" s="336"/>
    </row>
    <row r="83">
      <c r="E83" s="217"/>
      <c r="G83" s="217"/>
      <c r="H83" s="336"/>
    </row>
    <row r="84">
      <c r="E84" s="217"/>
      <c r="G84" s="217"/>
      <c r="H84" s="336"/>
    </row>
    <row r="85">
      <c r="E85" s="217"/>
      <c r="G85" s="217"/>
      <c r="H85" s="336"/>
    </row>
    <row r="86">
      <c r="E86" s="217"/>
      <c r="G86" s="217"/>
      <c r="H86" s="336"/>
    </row>
    <row r="87">
      <c r="E87" s="217"/>
      <c r="G87" s="217"/>
      <c r="H87" s="336"/>
    </row>
    <row r="88">
      <c r="E88" s="217"/>
      <c r="G88" s="217"/>
      <c r="H88" s="336"/>
    </row>
    <row r="89">
      <c r="E89" s="217"/>
      <c r="G89" s="217"/>
      <c r="H89" s="336"/>
    </row>
    <row r="90">
      <c r="E90" s="217"/>
      <c r="G90" s="217"/>
      <c r="H90" s="336"/>
    </row>
    <row r="91">
      <c r="E91" s="217"/>
      <c r="G91" s="217"/>
      <c r="H91" s="336"/>
    </row>
    <row r="92">
      <c r="E92" s="217"/>
      <c r="G92" s="217"/>
      <c r="H92" s="336"/>
    </row>
    <row r="93">
      <c r="E93" s="217"/>
      <c r="G93" s="217"/>
      <c r="H93" s="336"/>
    </row>
    <row r="94">
      <c r="E94" s="217"/>
      <c r="G94" s="217"/>
      <c r="H94" s="336"/>
    </row>
    <row r="95">
      <c r="E95" s="217"/>
      <c r="G95" s="217"/>
      <c r="H95" s="336"/>
    </row>
    <row r="96">
      <c r="E96" s="217"/>
      <c r="G96" s="217"/>
      <c r="H96" s="336"/>
    </row>
    <row r="97">
      <c r="E97" s="217"/>
      <c r="G97" s="217"/>
      <c r="H97" s="336"/>
    </row>
    <row r="98">
      <c r="E98" s="217"/>
      <c r="G98" s="217"/>
      <c r="H98" s="336"/>
    </row>
    <row r="99">
      <c r="E99" s="217"/>
      <c r="G99" s="217"/>
      <c r="H99" s="336"/>
    </row>
    <row r="100">
      <c r="E100" s="217"/>
      <c r="G100" s="217"/>
      <c r="H100" s="336"/>
    </row>
    <row r="101">
      <c r="E101" s="217"/>
      <c r="G101" s="217"/>
      <c r="H101" s="336"/>
    </row>
    <row r="102">
      <c r="E102" s="217"/>
      <c r="G102" s="217"/>
      <c r="H102" s="336"/>
    </row>
    <row r="103">
      <c r="E103" s="217"/>
      <c r="G103" s="217"/>
      <c r="H103" s="336"/>
    </row>
    <row r="104">
      <c r="E104" s="217"/>
      <c r="G104" s="217"/>
      <c r="H104" s="336"/>
    </row>
    <row r="105">
      <c r="E105" s="217"/>
      <c r="G105" s="217"/>
      <c r="H105" s="336"/>
    </row>
    <row r="106">
      <c r="E106" s="217"/>
      <c r="G106" s="217"/>
      <c r="H106" s="336"/>
    </row>
    <row r="107">
      <c r="E107" s="217"/>
      <c r="G107" s="217"/>
      <c r="H107" s="336"/>
    </row>
    <row r="108">
      <c r="E108" s="217"/>
      <c r="G108" s="217"/>
      <c r="H108" s="336"/>
    </row>
    <row r="109">
      <c r="E109" s="217"/>
      <c r="G109" s="217"/>
      <c r="H109" s="336"/>
    </row>
    <row r="110">
      <c r="E110" s="217"/>
      <c r="G110" s="217"/>
      <c r="H110" s="336"/>
    </row>
    <row r="111">
      <c r="E111" s="217"/>
      <c r="G111" s="217"/>
      <c r="H111" s="336"/>
    </row>
    <row r="112">
      <c r="E112" s="217"/>
      <c r="G112" s="217"/>
      <c r="H112" s="336"/>
    </row>
    <row r="113">
      <c r="E113" s="217"/>
      <c r="G113" s="217"/>
      <c r="H113" s="336"/>
    </row>
    <row r="114">
      <c r="E114" s="217"/>
      <c r="G114" s="217"/>
      <c r="H114" s="336"/>
    </row>
    <row r="115">
      <c r="E115" s="217"/>
      <c r="G115" s="217"/>
      <c r="H115" s="336"/>
    </row>
    <row r="116">
      <c r="E116" s="217"/>
      <c r="G116" s="217"/>
      <c r="H116" s="336"/>
    </row>
    <row r="117">
      <c r="E117" s="217"/>
      <c r="G117" s="217"/>
      <c r="H117" s="336"/>
    </row>
    <row r="118">
      <c r="E118" s="217"/>
      <c r="G118" s="217"/>
      <c r="H118" s="336"/>
    </row>
    <row r="119">
      <c r="E119" s="217"/>
      <c r="G119" s="217"/>
      <c r="H119" s="336"/>
    </row>
    <row r="120">
      <c r="E120" s="217"/>
      <c r="G120" s="217"/>
      <c r="H120" s="336"/>
    </row>
    <row r="121">
      <c r="E121" s="217"/>
      <c r="G121" s="217"/>
      <c r="H121" s="336"/>
    </row>
    <row r="122">
      <c r="E122" s="217"/>
      <c r="G122" s="217"/>
      <c r="H122" s="336"/>
    </row>
    <row r="123">
      <c r="E123" s="217"/>
      <c r="G123" s="217"/>
      <c r="H123" s="336"/>
    </row>
    <row r="124">
      <c r="E124" s="217"/>
      <c r="G124" s="217"/>
      <c r="H124" s="336"/>
    </row>
    <row r="125">
      <c r="E125" s="217"/>
      <c r="G125" s="217"/>
      <c r="H125" s="336"/>
    </row>
    <row r="126">
      <c r="E126" s="217"/>
      <c r="G126" s="217"/>
      <c r="H126" s="336"/>
    </row>
    <row r="127">
      <c r="E127" s="217"/>
      <c r="G127" s="217"/>
      <c r="H127" s="336"/>
    </row>
    <row r="128">
      <c r="E128" s="217"/>
      <c r="G128" s="217"/>
      <c r="H128" s="336"/>
    </row>
    <row r="129">
      <c r="E129" s="217"/>
      <c r="G129" s="217"/>
      <c r="H129" s="336"/>
    </row>
    <row r="130">
      <c r="E130" s="217"/>
      <c r="G130" s="217"/>
      <c r="H130" s="336"/>
    </row>
    <row r="131">
      <c r="E131" s="217"/>
      <c r="G131" s="217"/>
      <c r="H131" s="336"/>
    </row>
    <row r="132">
      <c r="E132" s="217"/>
      <c r="G132" s="217"/>
      <c r="H132" s="336"/>
    </row>
    <row r="133">
      <c r="E133" s="217"/>
      <c r="G133" s="217"/>
      <c r="H133" s="336"/>
    </row>
    <row r="134">
      <c r="E134" s="217"/>
      <c r="G134" s="217"/>
      <c r="H134" s="336"/>
    </row>
    <row r="135">
      <c r="E135" s="217"/>
      <c r="G135" s="217"/>
      <c r="H135" s="336"/>
    </row>
    <row r="136">
      <c r="E136" s="217"/>
      <c r="G136" s="217"/>
      <c r="H136" s="336"/>
    </row>
    <row r="137">
      <c r="E137" s="217"/>
      <c r="G137" s="217"/>
      <c r="H137" s="336"/>
    </row>
    <row r="138">
      <c r="E138" s="217"/>
      <c r="G138" s="217"/>
      <c r="H138" s="336"/>
    </row>
    <row r="139">
      <c r="E139" s="217"/>
      <c r="G139" s="217"/>
      <c r="H139" s="336"/>
    </row>
    <row r="140">
      <c r="E140" s="217"/>
      <c r="G140" s="217"/>
      <c r="H140" s="336"/>
    </row>
    <row r="141">
      <c r="E141" s="217"/>
      <c r="G141" s="217"/>
      <c r="H141" s="336"/>
    </row>
    <row r="142">
      <c r="E142" s="217"/>
      <c r="G142" s="217"/>
      <c r="H142" s="336"/>
    </row>
    <row r="143">
      <c r="E143" s="217"/>
      <c r="G143" s="217"/>
      <c r="H143" s="336"/>
    </row>
    <row r="144">
      <c r="E144" s="217"/>
      <c r="G144" s="217"/>
      <c r="H144" s="336"/>
    </row>
    <row r="145">
      <c r="E145" s="217"/>
      <c r="G145" s="217"/>
      <c r="H145" s="336"/>
    </row>
    <row r="146">
      <c r="E146" s="217"/>
      <c r="G146" s="217"/>
      <c r="H146" s="336"/>
    </row>
    <row r="147">
      <c r="E147" s="217"/>
      <c r="G147" s="217"/>
      <c r="H147" s="336"/>
    </row>
    <row r="148">
      <c r="E148" s="217"/>
      <c r="G148" s="217"/>
      <c r="H148" s="336"/>
    </row>
    <row r="149">
      <c r="E149" s="217"/>
      <c r="G149" s="217"/>
      <c r="H149" s="336"/>
    </row>
    <row r="150">
      <c r="E150" s="217"/>
      <c r="G150" s="217"/>
      <c r="H150" s="336"/>
    </row>
    <row r="151">
      <c r="E151" s="217"/>
      <c r="G151" s="217"/>
      <c r="H151" s="336"/>
    </row>
    <row r="152">
      <c r="E152" s="217"/>
      <c r="G152" s="217"/>
      <c r="H152" s="336"/>
    </row>
    <row r="153">
      <c r="E153" s="217"/>
      <c r="G153" s="217"/>
      <c r="H153" s="336"/>
    </row>
    <row r="154">
      <c r="E154" s="217"/>
      <c r="G154" s="217"/>
      <c r="H154" s="336"/>
    </row>
    <row r="155">
      <c r="E155" s="217"/>
      <c r="G155" s="217"/>
      <c r="H155" s="336"/>
    </row>
    <row r="156">
      <c r="E156" s="217"/>
      <c r="G156" s="217"/>
      <c r="H156" s="336"/>
    </row>
    <row r="157">
      <c r="E157" s="217"/>
      <c r="G157" s="217"/>
      <c r="H157" s="336"/>
    </row>
    <row r="158">
      <c r="E158" s="217"/>
      <c r="G158" s="217"/>
      <c r="H158" s="336"/>
    </row>
    <row r="159">
      <c r="E159" s="217"/>
      <c r="G159" s="217"/>
      <c r="H159" s="336"/>
    </row>
    <row r="160">
      <c r="E160" s="217"/>
      <c r="G160" s="217"/>
      <c r="H160" s="336"/>
    </row>
    <row r="161">
      <c r="E161" s="217"/>
      <c r="G161" s="217"/>
      <c r="H161" s="336"/>
    </row>
    <row r="162">
      <c r="E162" s="217"/>
      <c r="G162" s="217"/>
      <c r="H162" s="336"/>
    </row>
    <row r="163">
      <c r="E163" s="217"/>
      <c r="G163" s="217"/>
      <c r="H163" s="336"/>
    </row>
    <row r="164">
      <c r="E164" s="217"/>
      <c r="G164" s="217"/>
      <c r="H164" s="336"/>
    </row>
    <row r="165">
      <c r="E165" s="217"/>
      <c r="G165" s="217"/>
      <c r="H165" s="336"/>
    </row>
    <row r="166">
      <c r="E166" s="217"/>
      <c r="G166" s="217"/>
      <c r="H166" s="336"/>
    </row>
    <row r="167">
      <c r="E167" s="217"/>
      <c r="G167" s="217"/>
      <c r="H167" s="336"/>
    </row>
    <row r="168">
      <c r="E168" s="217"/>
      <c r="G168" s="217"/>
      <c r="H168" s="336"/>
    </row>
    <row r="169">
      <c r="E169" s="217"/>
      <c r="G169" s="217"/>
      <c r="H169" s="336"/>
    </row>
    <row r="170">
      <c r="E170" s="217"/>
      <c r="G170" s="217"/>
      <c r="H170" s="336"/>
    </row>
    <row r="171">
      <c r="E171" s="217"/>
      <c r="G171" s="217"/>
      <c r="H171" s="336"/>
    </row>
    <row r="172">
      <c r="E172" s="217"/>
      <c r="G172" s="217"/>
      <c r="H172" s="336"/>
    </row>
    <row r="173">
      <c r="E173" s="217"/>
      <c r="G173" s="217"/>
      <c r="H173" s="336"/>
    </row>
    <row r="174">
      <c r="E174" s="217"/>
      <c r="G174" s="217"/>
      <c r="H174" s="336"/>
    </row>
    <row r="175">
      <c r="E175" s="217"/>
      <c r="G175" s="217"/>
      <c r="H175" s="336"/>
    </row>
    <row r="176">
      <c r="E176" s="217"/>
      <c r="G176" s="217"/>
      <c r="H176" s="336"/>
    </row>
    <row r="177">
      <c r="E177" s="217"/>
      <c r="G177" s="217"/>
      <c r="H177" s="336"/>
    </row>
    <row r="178">
      <c r="E178" s="217"/>
      <c r="G178" s="217"/>
      <c r="H178" s="336"/>
    </row>
    <row r="179">
      <c r="E179" s="217"/>
      <c r="G179" s="217"/>
      <c r="H179" s="336"/>
    </row>
    <row r="180">
      <c r="E180" s="217"/>
      <c r="G180" s="217"/>
      <c r="H180" s="336"/>
    </row>
    <row r="181">
      <c r="E181" s="217"/>
      <c r="G181" s="217"/>
      <c r="H181" s="336"/>
    </row>
    <row r="182">
      <c r="E182" s="217"/>
      <c r="G182" s="217"/>
      <c r="H182" s="336"/>
    </row>
    <row r="183">
      <c r="E183" s="217"/>
      <c r="G183" s="217"/>
      <c r="H183" s="336"/>
    </row>
    <row r="184">
      <c r="E184" s="217"/>
      <c r="G184" s="217"/>
      <c r="H184" s="336"/>
    </row>
    <row r="185">
      <c r="E185" s="217"/>
      <c r="G185" s="217"/>
      <c r="H185" s="336"/>
    </row>
    <row r="186">
      <c r="E186" s="217"/>
      <c r="G186" s="217"/>
      <c r="H186" s="336"/>
    </row>
    <row r="187">
      <c r="E187" s="217"/>
      <c r="G187" s="217"/>
      <c r="H187" s="336"/>
    </row>
    <row r="188">
      <c r="E188" s="217"/>
      <c r="G188" s="217"/>
      <c r="H188" s="336"/>
    </row>
    <row r="189">
      <c r="E189" s="217"/>
      <c r="G189" s="217"/>
      <c r="H189" s="336"/>
    </row>
    <row r="190">
      <c r="E190" s="217"/>
      <c r="G190" s="217"/>
      <c r="H190" s="336"/>
    </row>
    <row r="191">
      <c r="E191" s="217"/>
      <c r="G191" s="217"/>
      <c r="H191" s="336"/>
    </row>
    <row r="192">
      <c r="E192" s="217"/>
      <c r="G192" s="217"/>
      <c r="H192" s="336"/>
    </row>
    <row r="193">
      <c r="E193" s="217"/>
      <c r="G193" s="217"/>
      <c r="H193" s="336"/>
    </row>
    <row r="194">
      <c r="E194" s="217"/>
      <c r="G194" s="217"/>
      <c r="H194" s="336"/>
    </row>
    <row r="195">
      <c r="E195" s="217"/>
      <c r="G195" s="217"/>
      <c r="H195" s="336"/>
    </row>
    <row r="196">
      <c r="E196" s="217"/>
      <c r="G196" s="217"/>
      <c r="H196" s="336"/>
    </row>
    <row r="197">
      <c r="E197" s="217"/>
      <c r="G197" s="217"/>
      <c r="H197" s="336"/>
    </row>
    <row r="198">
      <c r="E198" s="217"/>
      <c r="G198" s="217"/>
      <c r="H198" s="336"/>
    </row>
    <row r="199">
      <c r="E199" s="217"/>
      <c r="G199" s="217"/>
      <c r="H199" s="336"/>
    </row>
    <row r="200">
      <c r="E200" s="217"/>
      <c r="G200" s="217"/>
      <c r="H200" s="336"/>
    </row>
    <row r="201">
      <c r="E201" s="217"/>
      <c r="G201" s="217"/>
      <c r="H201" s="336"/>
    </row>
    <row r="202">
      <c r="E202" s="217"/>
      <c r="G202" s="217"/>
      <c r="H202" s="336"/>
    </row>
    <row r="203">
      <c r="E203" s="217"/>
      <c r="G203" s="217"/>
      <c r="H203" s="336"/>
    </row>
    <row r="204">
      <c r="E204" s="217"/>
      <c r="G204" s="217"/>
      <c r="H204" s="336"/>
    </row>
    <row r="205">
      <c r="E205" s="217"/>
      <c r="G205" s="217"/>
      <c r="H205" s="336"/>
    </row>
    <row r="206">
      <c r="E206" s="217"/>
      <c r="G206" s="217"/>
      <c r="H206" s="336"/>
    </row>
    <row r="207">
      <c r="E207" s="217"/>
      <c r="G207" s="217"/>
      <c r="H207" s="336"/>
    </row>
    <row r="208">
      <c r="E208" s="217"/>
      <c r="G208" s="217"/>
      <c r="H208" s="336"/>
    </row>
    <row r="209">
      <c r="E209" s="217"/>
      <c r="G209" s="217"/>
      <c r="H209" s="336"/>
    </row>
    <row r="210">
      <c r="E210" s="217"/>
      <c r="G210" s="217"/>
      <c r="H210" s="336"/>
    </row>
    <row r="211">
      <c r="E211" s="217"/>
      <c r="G211" s="217"/>
      <c r="H211" s="336"/>
    </row>
    <row r="212">
      <c r="E212" s="217"/>
      <c r="G212" s="217"/>
      <c r="H212" s="336"/>
    </row>
    <row r="213">
      <c r="E213" s="217"/>
      <c r="G213" s="217"/>
      <c r="H213" s="336"/>
    </row>
    <row r="214">
      <c r="E214" s="217"/>
      <c r="G214" s="217"/>
      <c r="H214" s="336"/>
    </row>
    <row r="215">
      <c r="E215" s="217"/>
      <c r="G215" s="217"/>
      <c r="H215" s="336"/>
    </row>
    <row r="216">
      <c r="E216" s="217"/>
      <c r="G216" s="217"/>
      <c r="H216" s="336"/>
    </row>
    <row r="217">
      <c r="E217" s="217"/>
      <c r="G217" s="217"/>
      <c r="H217" s="336"/>
    </row>
    <row r="218">
      <c r="E218" s="217"/>
      <c r="G218" s="217"/>
      <c r="H218" s="336"/>
    </row>
    <row r="219">
      <c r="E219" s="217"/>
      <c r="G219" s="217"/>
      <c r="H219" s="336"/>
    </row>
    <row r="220">
      <c r="E220" s="217"/>
      <c r="G220" s="217"/>
      <c r="H220" s="336"/>
    </row>
    <row r="221">
      <c r="E221" s="217"/>
      <c r="G221" s="217"/>
      <c r="H221" s="336"/>
    </row>
    <row r="222">
      <c r="E222" s="217"/>
      <c r="G222" s="217"/>
      <c r="H222" s="336"/>
    </row>
    <row r="223">
      <c r="E223" s="217"/>
      <c r="G223" s="217"/>
      <c r="H223" s="336"/>
    </row>
    <row r="224">
      <c r="E224" s="217"/>
      <c r="G224" s="217"/>
      <c r="H224" s="336"/>
    </row>
    <row r="225">
      <c r="E225" s="217"/>
      <c r="G225" s="217"/>
      <c r="H225" s="336"/>
    </row>
    <row r="226">
      <c r="E226" s="217"/>
      <c r="G226" s="217"/>
      <c r="H226" s="336"/>
    </row>
    <row r="227">
      <c r="E227" s="217"/>
      <c r="G227" s="217"/>
      <c r="H227" s="336"/>
    </row>
    <row r="228">
      <c r="E228" s="217"/>
      <c r="G228" s="217"/>
      <c r="H228" s="336"/>
    </row>
    <row r="229">
      <c r="E229" s="217"/>
      <c r="G229" s="217"/>
      <c r="H229" s="336"/>
    </row>
    <row r="230">
      <c r="E230" s="217"/>
      <c r="G230" s="217"/>
      <c r="H230" s="336"/>
    </row>
    <row r="231">
      <c r="E231" s="217"/>
      <c r="G231" s="217"/>
      <c r="H231" s="336"/>
    </row>
    <row r="232">
      <c r="E232" s="217"/>
      <c r="G232" s="217"/>
      <c r="H232" s="336"/>
    </row>
    <row r="233">
      <c r="E233" s="217"/>
      <c r="G233" s="217"/>
      <c r="H233" s="336"/>
    </row>
    <row r="234">
      <c r="E234" s="217"/>
      <c r="G234" s="217"/>
      <c r="H234" s="336"/>
    </row>
    <row r="235">
      <c r="E235" s="217"/>
      <c r="G235" s="217"/>
      <c r="H235" s="336"/>
    </row>
    <row r="236">
      <c r="E236" s="217"/>
      <c r="G236" s="217"/>
      <c r="H236" s="336"/>
    </row>
    <row r="237">
      <c r="E237" s="217"/>
      <c r="G237" s="217"/>
      <c r="H237" s="336"/>
    </row>
    <row r="238">
      <c r="E238" s="217"/>
      <c r="G238" s="217"/>
      <c r="H238" s="336"/>
    </row>
    <row r="239">
      <c r="E239" s="217"/>
      <c r="G239" s="217"/>
      <c r="H239" s="336"/>
    </row>
    <row r="240">
      <c r="E240" s="217"/>
      <c r="G240" s="217"/>
      <c r="H240" s="336"/>
    </row>
    <row r="241">
      <c r="E241" s="217"/>
      <c r="G241" s="217"/>
      <c r="H241" s="336"/>
    </row>
    <row r="242">
      <c r="E242" s="217"/>
      <c r="G242" s="217"/>
      <c r="H242" s="336"/>
    </row>
    <row r="243">
      <c r="E243" s="217"/>
      <c r="G243" s="217"/>
      <c r="H243" s="336"/>
    </row>
    <row r="244">
      <c r="E244" s="217"/>
      <c r="G244" s="217"/>
      <c r="H244" s="336"/>
    </row>
    <row r="245">
      <c r="E245" s="217"/>
      <c r="G245" s="217"/>
      <c r="H245" s="336"/>
    </row>
    <row r="246">
      <c r="E246" s="217"/>
      <c r="G246" s="217"/>
      <c r="H246" s="336"/>
    </row>
    <row r="247">
      <c r="E247" s="217"/>
      <c r="G247" s="217"/>
      <c r="H247" s="336"/>
    </row>
    <row r="248">
      <c r="E248" s="217"/>
      <c r="G248" s="217"/>
      <c r="H248" s="336"/>
    </row>
    <row r="249">
      <c r="E249" s="217"/>
      <c r="G249" s="217"/>
      <c r="H249" s="336"/>
    </row>
    <row r="250">
      <c r="E250" s="217"/>
      <c r="G250" s="217"/>
      <c r="H250" s="336"/>
    </row>
    <row r="251">
      <c r="E251" s="217"/>
      <c r="G251" s="217"/>
      <c r="H251" s="336"/>
    </row>
    <row r="252">
      <c r="E252" s="217"/>
      <c r="G252" s="217"/>
      <c r="H252" s="336"/>
    </row>
    <row r="253">
      <c r="E253" s="217"/>
      <c r="G253" s="217"/>
      <c r="H253" s="336"/>
    </row>
    <row r="254">
      <c r="E254" s="217"/>
      <c r="G254" s="217"/>
      <c r="H254" s="336"/>
    </row>
    <row r="255">
      <c r="E255" s="217"/>
      <c r="G255" s="217"/>
      <c r="H255" s="336"/>
    </row>
    <row r="256">
      <c r="E256" s="217"/>
      <c r="G256" s="217"/>
      <c r="H256" s="336"/>
    </row>
    <row r="257">
      <c r="E257" s="217"/>
      <c r="G257" s="217"/>
      <c r="H257" s="336"/>
    </row>
    <row r="258">
      <c r="E258" s="217"/>
      <c r="G258" s="217"/>
      <c r="H258" s="336"/>
    </row>
    <row r="259">
      <c r="E259" s="217"/>
      <c r="G259" s="217"/>
      <c r="H259" s="336"/>
    </row>
    <row r="260">
      <c r="E260" s="217"/>
      <c r="G260" s="217"/>
      <c r="H260" s="336"/>
    </row>
    <row r="261">
      <c r="E261" s="217"/>
      <c r="G261" s="217"/>
      <c r="H261" s="336"/>
    </row>
    <row r="262">
      <c r="E262" s="217"/>
      <c r="G262" s="217"/>
      <c r="H262" s="336"/>
    </row>
    <row r="263">
      <c r="E263" s="217"/>
      <c r="G263" s="217"/>
      <c r="H263" s="336"/>
    </row>
    <row r="264">
      <c r="E264" s="217"/>
      <c r="G264" s="217"/>
      <c r="H264" s="336"/>
    </row>
    <row r="265">
      <c r="E265" s="217"/>
      <c r="G265" s="217"/>
      <c r="H265" s="336"/>
    </row>
    <row r="266">
      <c r="E266" s="217"/>
      <c r="G266" s="217"/>
      <c r="H266" s="336"/>
    </row>
    <row r="267">
      <c r="E267" s="217"/>
      <c r="G267" s="217"/>
      <c r="H267" s="336"/>
    </row>
    <row r="268">
      <c r="E268" s="217"/>
      <c r="G268" s="217"/>
      <c r="H268" s="336"/>
    </row>
    <row r="269">
      <c r="E269" s="217"/>
      <c r="G269" s="217"/>
      <c r="H269" s="336"/>
    </row>
    <row r="270">
      <c r="E270" s="217"/>
      <c r="G270" s="217"/>
      <c r="H270" s="336"/>
    </row>
    <row r="271">
      <c r="E271" s="217"/>
      <c r="G271" s="217"/>
      <c r="H271" s="336"/>
    </row>
    <row r="272">
      <c r="E272" s="217"/>
      <c r="G272" s="217"/>
      <c r="H272" s="336"/>
    </row>
    <row r="273">
      <c r="E273" s="217"/>
      <c r="G273" s="217"/>
      <c r="H273" s="336"/>
    </row>
    <row r="274">
      <c r="E274" s="217"/>
      <c r="G274" s="217"/>
      <c r="H274" s="336"/>
    </row>
    <row r="275">
      <c r="E275" s="217"/>
      <c r="G275" s="217"/>
      <c r="H275" s="336"/>
    </row>
    <row r="276">
      <c r="E276" s="217"/>
      <c r="G276" s="217"/>
      <c r="H276" s="336"/>
    </row>
    <row r="277">
      <c r="E277" s="217"/>
      <c r="G277" s="217"/>
      <c r="H277" s="336"/>
    </row>
    <row r="278">
      <c r="E278" s="217"/>
      <c r="G278" s="217"/>
      <c r="H278" s="336"/>
    </row>
    <row r="279">
      <c r="E279" s="217"/>
      <c r="G279" s="217"/>
      <c r="H279" s="336"/>
    </row>
    <row r="280">
      <c r="E280" s="217"/>
      <c r="G280" s="217"/>
      <c r="H280" s="336"/>
    </row>
    <row r="281">
      <c r="E281" s="217"/>
      <c r="G281" s="217"/>
      <c r="H281" s="336"/>
    </row>
    <row r="282">
      <c r="E282" s="217"/>
      <c r="G282" s="217"/>
      <c r="H282" s="336"/>
    </row>
    <row r="283">
      <c r="E283" s="217"/>
      <c r="G283" s="217"/>
      <c r="H283" s="336"/>
    </row>
    <row r="284">
      <c r="E284" s="217"/>
      <c r="G284" s="217"/>
      <c r="H284" s="336"/>
    </row>
    <row r="285">
      <c r="E285" s="217"/>
      <c r="G285" s="217"/>
      <c r="H285" s="336"/>
    </row>
    <row r="286">
      <c r="E286" s="217"/>
      <c r="G286" s="217"/>
      <c r="H286" s="336"/>
    </row>
    <row r="287">
      <c r="E287" s="217"/>
      <c r="G287" s="217"/>
      <c r="H287" s="336"/>
    </row>
    <row r="288">
      <c r="E288" s="217"/>
      <c r="G288" s="217"/>
      <c r="H288" s="336"/>
    </row>
    <row r="289">
      <c r="E289" s="217"/>
      <c r="G289" s="217"/>
      <c r="H289" s="336"/>
    </row>
    <row r="290">
      <c r="E290" s="217"/>
      <c r="G290" s="217"/>
      <c r="H290" s="336"/>
    </row>
    <row r="291">
      <c r="E291" s="217"/>
      <c r="G291" s="217"/>
      <c r="H291" s="336"/>
    </row>
    <row r="292">
      <c r="E292" s="217"/>
      <c r="G292" s="217"/>
      <c r="H292" s="336"/>
    </row>
    <row r="293">
      <c r="E293" s="217"/>
      <c r="G293" s="217"/>
      <c r="H293" s="336"/>
    </row>
    <row r="294">
      <c r="E294" s="217"/>
      <c r="G294" s="217"/>
      <c r="H294" s="336"/>
    </row>
    <row r="295">
      <c r="E295" s="217"/>
      <c r="G295" s="217"/>
      <c r="H295" s="336"/>
    </row>
    <row r="296">
      <c r="E296" s="217"/>
      <c r="G296" s="217"/>
      <c r="H296" s="336"/>
    </row>
    <row r="297">
      <c r="E297" s="217"/>
      <c r="G297" s="217"/>
      <c r="H297" s="336"/>
    </row>
    <row r="298">
      <c r="E298" s="217"/>
      <c r="G298" s="217"/>
      <c r="H298" s="336"/>
    </row>
    <row r="299">
      <c r="E299" s="217"/>
      <c r="G299" s="217"/>
      <c r="H299" s="336"/>
    </row>
    <row r="300">
      <c r="E300" s="217"/>
      <c r="G300" s="217"/>
      <c r="H300" s="336"/>
    </row>
    <row r="301">
      <c r="E301" s="217"/>
      <c r="G301" s="217"/>
      <c r="H301" s="336"/>
    </row>
    <row r="302">
      <c r="E302" s="217"/>
      <c r="G302" s="217"/>
      <c r="H302" s="336"/>
    </row>
    <row r="303">
      <c r="E303" s="217"/>
      <c r="G303" s="217"/>
      <c r="H303" s="336"/>
    </row>
    <row r="304">
      <c r="E304" s="217"/>
      <c r="G304" s="217"/>
      <c r="H304" s="336"/>
    </row>
    <row r="305">
      <c r="E305" s="217"/>
      <c r="G305" s="217"/>
      <c r="H305" s="336"/>
    </row>
    <row r="306">
      <c r="E306" s="217"/>
      <c r="G306" s="217"/>
      <c r="H306" s="336"/>
    </row>
    <row r="307">
      <c r="E307" s="217"/>
      <c r="G307" s="217"/>
      <c r="H307" s="336"/>
    </row>
    <row r="308">
      <c r="E308" s="217"/>
      <c r="G308" s="217"/>
      <c r="H308" s="336"/>
    </row>
    <row r="309">
      <c r="E309" s="217"/>
      <c r="G309" s="217"/>
      <c r="H309" s="336"/>
    </row>
    <row r="310">
      <c r="E310" s="217"/>
      <c r="G310" s="217"/>
      <c r="H310" s="336"/>
    </row>
    <row r="311">
      <c r="E311" s="217"/>
      <c r="G311" s="217"/>
      <c r="H311" s="336"/>
    </row>
    <row r="312">
      <c r="E312" s="217"/>
      <c r="G312" s="217"/>
      <c r="H312" s="336"/>
    </row>
    <row r="313">
      <c r="E313" s="217"/>
      <c r="G313" s="217"/>
      <c r="H313" s="336"/>
    </row>
    <row r="314">
      <c r="E314" s="217"/>
      <c r="G314" s="217"/>
      <c r="H314" s="336"/>
    </row>
    <row r="315">
      <c r="E315" s="217"/>
      <c r="G315" s="217"/>
      <c r="H315" s="336"/>
    </row>
    <row r="316">
      <c r="E316" s="217"/>
      <c r="G316" s="217"/>
      <c r="H316" s="336"/>
    </row>
    <row r="317">
      <c r="E317" s="217"/>
      <c r="G317" s="217"/>
      <c r="H317" s="336"/>
    </row>
    <row r="318">
      <c r="E318" s="217"/>
      <c r="G318" s="217"/>
      <c r="H318" s="336"/>
    </row>
    <row r="319">
      <c r="E319" s="217"/>
      <c r="G319" s="217"/>
      <c r="H319" s="336"/>
    </row>
    <row r="320">
      <c r="E320" s="217"/>
      <c r="G320" s="217"/>
      <c r="H320" s="336"/>
    </row>
    <row r="321">
      <c r="E321" s="217"/>
      <c r="G321" s="217"/>
      <c r="H321" s="336"/>
    </row>
    <row r="322">
      <c r="E322" s="217"/>
      <c r="G322" s="217"/>
      <c r="H322" s="336"/>
    </row>
    <row r="323">
      <c r="E323" s="217"/>
      <c r="G323" s="217"/>
      <c r="H323" s="336"/>
    </row>
    <row r="324">
      <c r="E324" s="217"/>
      <c r="G324" s="217"/>
      <c r="H324" s="336"/>
    </row>
    <row r="325">
      <c r="E325" s="217"/>
      <c r="G325" s="217"/>
      <c r="H325" s="336"/>
    </row>
    <row r="326">
      <c r="E326" s="217"/>
      <c r="G326" s="217"/>
      <c r="H326" s="336"/>
    </row>
    <row r="327">
      <c r="E327" s="217"/>
      <c r="G327" s="217"/>
      <c r="H327" s="336"/>
    </row>
    <row r="328">
      <c r="E328" s="217"/>
      <c r="G328" s="217"/>
      <c r="H328" s="336"/>
    </row>
    <row r="329">
      <c r="E329" s="217"/>
      <c r="G329" s="217"/>
      <c r="H329" s="336"/>
    </row>
    <row r="330">
      <c r="E330" s="217"/>
      <c r="G330" s="217"/>
      <c r="H330" s="336"/>
    </row>
    <row r="331">
      <c r="E331" s="217"/>
      <c r="G331" s="217"/>
      <c r="H331" s="336"/>
    </row>
    <row r="332">
      <c r="E332" s="217"/>
      <c r="G332" s="217"/>
      <c r="H332" s="336"/>
    </row>
    <row r="333">
      <c r="E333" s="217"/>
      <c r="G333" s="217"/>
      <c r="H333" s="336"/>
    </row>
    <row r="334">
      <c r="E334" s="217"/>
      <c r="G334" s="217"/>
      <c r="H334" s="336"/>
    </row>
    <row r="335">
      <c r="E335" s="217"/>
      <c r="G335" s="217"/>
      <c r="H335" s="336"/>
    </row>
    <row r="336">
      <c r="E336" s="217"/>
      <c r="G336" s="217"/>
      <c r="H336" s="336"/>
    </row>
    <row r="337">
      <c r="E337" s="217"/>
      <c r="G337" s="217"/>
      <c r="H337" s="336"/>
    </row>
    <row r="338">
      <c r="E338" s="217"/>
      <c r="G338" s="217"/>
      <c r="H338" s="336"/>
    </row>
    <row r="339">
      <c r="E339" s="217"/>
      <c r="G339" s="217"/>
      <c r="H339" s="336"/>
    </row>
    <row r="340">
      <c r="E340" s="217"/>
      <c r="G340" s="217"/>
      <c r="H340" s="336"/>
    </row>
    <row r="341">
      <c r="E341" s="217"/>
      <c r="G341" s="217"/>
      <c r="H341" s="336"/>
    </row>
    <row r="342">
      <c r="E342" s="217"/>
      <c r="G342" s="217"/>
      <c r="H342" s="336"/>
    </row>
    <row r="343">
      <c r="E343" s="217"/>
      <c r="G343" s="217"/>
      <c r="H343" s="336"/>
    </row>
    <row r="344">
      <c r="E344" s="217"/>
      <c r="G344" s="217"/>
      <c r="H344" s="336"/>
    </row>
    <row r="345">
      <c r="E345" s="217"/>
      <c r="G345" s="217"/>
      <c r="H345" s="336"/>
    </row>
    <row r="346">
      <c r="E346" s="217"/>
      <c r="G346" s="217"/>
      <c r="H346" s="336"/>
    </row>
    <row r="347">
      <c r="E347" s="217"/>
      <c r="G347" s="217"/>
      <c r="H347" s="336"/>
    </row>
    <row r="348">
      <c r="E348" s="217"/>
      <c r="G348" s="217"/>
      <c r="H348" s="336"/>
    </row>
    <row r="349">
      <c r="E349" s="217"/>
      <c r="G349" s="217"/>
      <c r="H349" s="336"/>
    </row>
    <row r="350">
      <c r="E350" s="217"/>
      <c r="G350" s="217"/>
      <c r="H350" s="336"/>
    </row>
    <row r="351">
      <c r="E351" s="217"/>
      <c r="G351" s="217"/>
      <c r="H351" s="336"/>
    </row>
    <row r="352">
      <c r="E352" s="217"/>
      <c r="G352" s="217"/>
      <c r="H352" s="336"/>
    </row>
    <row r="353">
      <c r="E353" s="217"/>
      <c r="G353" s="217"/>
      <c r="H353" s="336"/>
    </row>
    <row r="354">
      <c r="E354" s="217"/>
      <c r="G354" s="217"/>
      <c r="H354" s="336"/>
    </row>
    <row r="355">
      <c r="E355" s="217"/>
      <c r="G355" s="217"/>
      <c r="H355" s="336"/>
    </row>
    <row r="356">
      <c r="E356" s="217"/>
      <c r="G356" s="217"/>
      <c r="H356" s="336"/>
    </row>
    <row r="357">
      <c r="E357" s="217"/>
      <c r="G357" s="217"/>
      <c r="H357" s="336"/>
    </row>
    <row r="358">
      <c r="E358" s="217"/>
      <c r="G358" s="217"/>
      <c r="H358" s="336"/>
    </row>
    <row r="359">
      <c r="E359" s="217"/>
      <c r="G359" s="217"/>
      <c r="H359" s="336"/>
    </row>
    <row r="360">
      <c r="E360" s="217"/>
      <c r="G360" s="217"/>
      <c r="H360" s="336"/>
    </row>
    <row r="361">
      <c r="E361" s="217"/>
      <c r="G361" s="217"/>
      <c r="H361" s="336"/>
    </row>
    <row r="362">
      <c r="E362" s="217"/>
      <c r="G362" s="217"/>
      <c r="H362" s="336"/>
    </row>
    <row r="363">
      <c r="E363" s="217"/>
      <c r="G363" s="217"/>
      <c r="H363" s="336"/>
    </row>
    <row r="364">
      <c r="E364" s="217"/>
      <c r="G364" s="217"/>
      <c r="H364" s="336"/>
    </row>
    <row r="365">
      <c r="E365" s="217"/>
      <c r="G365" s="217"/>
      <c r="H365" s="336"/>
    </row>
    <row r="366">
      <c r="E366" s="217"/>
      <c r="G366" s="217"/>
      <c r="H366" s="336"/>
    </row>
    <row r="367">
      <c r="E367" s="217"/>
      <c r="G367" s="217"/>
      <c r="H367" s="336"/>
    </row>
    <row r="368">
      <c r="E368" s="217"/>
      <c r="G368" s="217"/>
      <c r="H368" s="336"/>
    </row>
    <row r="369">
      <c r="E369" s="217"/>
      <c r="G369" s="217"/>
      <c r="H369" s="336"/>
    </row>
    <row r="370">
      <c r="E370" s="217"/>
      <c r="G370" s="217"/>
      <c r="H370" s="336"/>
    </row>
    <row r="371">
      <c r="E371" s="217"/>
      <c r="G371" s="217"/>
      <c r="H371" s="336"/>
    </row>
    <row r="372">
      <c r="E372" s="217"/>
      <c r="G372" s="217"/>
      <c r="H372" s="336"/>
    </row>
    <row r="373">
      <c r="E373" s="217"/>
      <c r="G373" s="217"/>
      <c r="H373" s="336"/>
    </row>
    <row r="374">
      <c r="E374" s="217"/>
      <c r="G374" s="217"/>
      <c r="H374" s="336"/>
    </row>
    <row r="375">
      <c r="E375" s="217"/>
      <c r="G375" s="217"/>
      <c r="H375" s="336"/>
    </row>
    <row r="376">
      <c r="E376" s="217"/>
      <c r="G376" s="217"/>
      <c r="H376" s="336"/>
    </row>
    <row r="377">
      <c r="E377" s="217"/>
      <c r="G377" s="217"/>
      <c r="H377" s="336"/>
    </row>
    <row r="378">
      <c r="E378" s="217"/>
      <c r="G378" s="217"/>
      <c r="H378" s="336"/>
    </row>
    <row r="379">
      <c r="E379" s="217"/>
      <c r="G379" s="217"/>
      <c r="H379" s="336"/>
    </row>
    <row r="380">
      <c r="E380" s="217"/>
      <c r="G380" s="217"/>
      <c r="H380" s="336"/>
    </row>
    <row r="381">
      <c r="E381" s="217"/>
      <c r="G381" s="217"/>
      <c r="H381" s="336"/>
    </row>
    <row r="382">
      <c r="E382" s="217"/>
      <c r="G382" s="217"/>
      <c r="H382" s="336"/>
    </row>
    <row r="383">
      <c r="E383" s="217"/>
      <c r="G383" s="217"/>
      <c r="H383" s="336"/>
    </row>
    <row r="384">
      <c r="E384" s="217"/>
      <c r="G384" s="217"/>
      <c r="H384" s="336"/>
    </row>
    <row r="385">
      <c r="E385" s="217"/>
      <c r="G385" s="217"/>
      <c r="H385" s="336"/>
    </row>
    <row r="386">
      <c r="E386" s="217"/>
      <c r="G386" s="217"/>
      <c r="H386" s="336"/>
    </row>
    <row r="387">
      <c r="E387" s="217"/>
      <c r="G387" s="217"/>
      <c r="H387" s="336"/>
    </row>
    <row r="388">
      <c r="E388" s="217"/>
      <c r="G388" s="217"/>
      <c r="H388" s="336"/>
    </row>
    <row r="389">
      <c r="E389" s="217"/>
      <c r="G389" s="217"/>
      <c r="H389" s="336"/>
    </row>
    <row r="390">
      <c r="E390" s="217"/>
      <c r="G390" s="217"/>
      <c r="H390" s="336"/>
    </row>
    <row r="391">
      <c r="E391" s="217"/>
      <c r="G391" s="217"/>
      <c r="H391" s="336"/>
    </row>
    <row r="392">
      <c r="E392" s="217"/>
      <c r="G392" s="217"/>
      <c r="H392" s="336"/>
    </row>
    <row r="393">
      <c r="E393" s="217"/>
      <c r="G393" s="217"/>
      <c r="H393" s="336"/>
    </row>
    <row r="394">
      <c r="E394" s="217"/>
      <c r="G394" s="217"/>
      <c r="H394" s="336"/>
    </row>
    <row r="395">
      <c r="E395" s="217"/>
      <c r="G395" s="217"/>
      <c r="H395" s="336"/>
    </row>
    <row r="396">
      <c r="E396" s="217"/>
      <c r="G396" s="217"/>
      <c r="H396" s="336"/>
    </row>
    <row r="397">
      <c r="E397" s="217"/>
      <c r="G397" s="217"/>
      <c r="H397" s="336"/>
    </row>
    <row r="398">
      <c r="E398" s="217"/>
      <c r="G398" s="217"/>
      <c r="H398" s="336"/>
    </row>
    <row r="399">
      <c r="E399" s="217"/>
      <c r="G399" s="217"/>
      <c r="H399" s="336"/>
    </row>
    <row r="400">
      <c r="E400" s="217"/>
      <c r="G400" s="217"/>
      <c r="H400" s="336"/>
    </row>
    <row r="401">
      <c r="E401" s="217"/>
      <c r="G401" s="217"/>
      <c r="H401" s="336"/>
    </row>
    <row r="402">
      <c r="E402" s="217"/>
      <c r="G402" s="217"/>
      <c r="H402" s="336"/>
    </row>
    <row r="403">
      <c r="E403" s="217"/>
      <c r="G403" s="217"/>
      <c r="H403" s="336"/>
    </row>
    <row r="404">
      <c r="E404" s="217"/>
      <c r="G404" s="217"/>
      <c r="H404" s="336"/>
    </row>
    <row r="405">
      <c r="E405" s="217"/>
      <c r="G405" s="217"/>
      <c r="H405" s="336"/>
    </row>
    <row r="406">
      <c r="E406" s="217"/>
      <c r="G406" s="217"/>
      <c r="H406" s="336"/>
    </row>
    <row r="407">
      <c r="E407" s="217"/>
      <c r="G407" s="217"/>
      <c r="H407" s="336"/>
    </row>
    <row r="408">
      <c r="E408" s="217"/>
      <c r="G408" s="217"/>
      <c r="H408" s="336"/>
    </row>
    <row r="409">
      <c r="E409" s="217"/>
      <c r="G409" s="217"/>
      <c r="H409" s="336"/>
    </row>
    <row r="410">
      <c r="E410" s="217"/>
      <c r="G410" s="217"/>
      <c r="H410" s="336"/>
    </row>
    <row r="411">
      <c r="E411" s="217"/>
      <c r="G411" s="217"/>
      <c r="H411" s="336"/>
    </row>
    <row r="412">
      <c r="E412" s="217"/>
      <c r="G412" s="217"/>
      <c r="H412" s="336"/>
    </row>
    <row r="413">
      <c r="E413" s="217"/>
      <c r="G413" s="217"/>
      <c r="H413" s="336"/>
    </row>
    <row r="414">
      <c r="E414" s="217"/>
      <c r="G414" s="217"/>
      <c r="H414" s="336"/>
    </row>
    <row r="415">
      <c r="E415" s="217"/>
      <c r="G415" s="217"/>
      <c r="H415" s="336"/>
    </row>
    <row r="416">
      <c r="E416" s="217"/>
      <c r="G416" s="217"/>
      <c r="H416" s="336"/>
    </row>
    <row r="417">
      <c r="E417" s="217"/>
      <c r="G417" s="217"/>
      <c r="H417" s="336"/>
    </row>
    <row r="418">
      <c r="E418" s="217"/>
      <c r="G418" s="217"/>
      <c r="H418" s="336"/>
    </row>
    <row r="419">
      <c r="E419" s="217"/>
      <c r="G419" s="217"/>
      <c r="H419" s="336"/>
    </row>
    <row r="420">
      <c r="E420" s="217"/>
      <c r="G420" s="217"/>
      <c r="H420" s="336"/>
    </row>
    <row r="421">
      <c r="E421" s="217"/>
      <c r="G421" s="217"/>
      <c r="H421" s="336"/>
    </row>
    <row r="422">
      <c r="E422" s="217"/>
      <c r="G422" s="217"/>
      <c r="H422" s="336"/>
    </row>
    <row r="423">
      <c r="E423" s="217"/>
      <c r="G423" s="217"/>
      <c r="H423" s="336"/>
    </row>
    <row r="424">
      <c r="E424" s="217"/>
      <c r="G424" s="217"/>
      <c r="H424" s="336"/>
    </row>
    <row r="425">
      <c r="E425" s="217"/>
      <c r="G425" s="217"/>
      <c r="H425" s="336"/>
    </row>
    <row r="426">
      <c r="E426" s="217"/>
      <c r="G426" s="217"/>
      <c r="H426" s="336"/>
    </row>
    <row r="427">
      <c r="E427" s="217"/>
      <c r="G427" s="217"/>
      <c r="H427" s="336"/>
    </row>
    <row r="428">
      <c r="E428" s="217"/>
      <c r="G428" s="217"/>
      <c r="H428" s="336"/>
    </row>
    <row r="429">
      <c r="E429" s="217"/>
      <c r="G429" s="217"/>
      <c r="H429" s="336"/>
    </row>
    <row r="430">
      <c r="E430" s="217"/>
      <c r="G430" s="217"/>
      <c r="H430" s="336"/>
    </row>
    <row r="431">
      <c r="E431" s="217"/>
      <c r="G431" s="217"/>
      <c r="H431" s="336"/>
    </row>
    <row r="432">
      <c r="E432" s="217"/>
      <c r="G432" s="217"/>
      <c r="H432" s="336"/>
    </row>
    <row r="433">
      <c r="E433" s="217"/>
      <c r="G433" s="217"/>
      <c r="H433" s="336"/>
    </row>
    <row r="434">
      <c r="E434" s="217"/>
      <c r="G434" s="217"/>
      <c r="H434" s="336"/>
    </row>
    <row r="435">
      <c r="E435" s="217"/>
      <c r="G435" s="217"/>
      <c r="H435" s="336"/>
    </row>
    <row r="436">
      <c r="E436" s="217"/>
      <c r="G436" s="217"/>
      <c r="H436" s="336"/>
    </row>
    <row r="437">
      <c r="E437" s="217"/>
      <c r="G437" s="217"/>
      <c r="H437" s="336"/>
    </row>
    <row r="438">
      <c r="E438" s="217"/>
      <c r="G438" s="217"/>
      <c r="H438" s="336"/>
    </row>
    <row r="439">
      <c r="E439" s="217"/>
      <c r="G439" s="217"/>
      <c r="H439" s="336"/>
    </row>
    <row r="440">
      <c r="E440" s="217"/>
      <c r="G440" s="217"/>
      <c r="H440" s="336"/>
    </row>
    <row r="441">
      <c r="E441" s="217"/>
      <c r="G441" s="217"/>
      <c r="H441" s="336"/>
    </row>
    <row r="442">
      <c r="E442" s="217"/>
      <c r="G442" s="217"/>
      <c r="H442" s="336"/>
    </row>
    <row r="443">
      <c r="E443" s="217"/>
      <c r="G443" s="217"/>
      <c r="H443" s="336"/>
    </row>
    <row r="444">
      <c r="E444" s="217"/>
      <c r="G444" s="217"/>
      <c r="H444" s="336"/>
    </row>
    <row r="445">
      <c r="E445" s="217"/>
      <c r="G445" s="217"/>
      <c r="H445" s="336"/>
    </row>
    <row r="446">
      <c r="E446" s="217"/>
      <c r="G446" s="217"/>
      <c r="H446" s="336"/>
    </row>
    <row r="447">
      <c r="E447" s="217"/>
      <c r="G447" s="217"/>
      <c r="H447" s="336"/>
    </row>
    <row r="448">
      <c r="E448" s="217"/>
      <c r="G448" s="217"/>
      <c r="H448" s="336"/>
    </row>
    <row r="449">
      <c r="E449" s="217"/>
      <c r="G449" s="217"/>
      <c r="H449" s="336"/>
    </row>
    <row r="450">
      <c r="E450" s="217"/>
      <c r="G450" s="217"/>
      <c r="H450" s="336"/>
    </row>
    <row r="451">
      <c r="E451" s="217"/>
      <c r="G451" s="217"/>
      <c r="H451" s="336"/>
    </row>
    <row r="452">
      <c r="E452" s="217"/>
      <c r="G452" s="217"/>
      <c r="H452" s="336"/>
    </row>
    <row r="453">
      <c r="E453" s="217"/>
      <c r="G453" s="217"/>
      <c r="H453" s="336"/>
    </row>
    <row r="454">
      <c r="E454" s="217"/>
      <c r="G454" s="217"/>
      <c r="H454" s="336"/>
    </row>
    <row r="455">
      <c r="E455" s="217"/>
      <c r="G455" s="217"/>
      <c r="H455" s="336"/>
    </row>
    <row r="456">
      <c r="E456" s="217"/>
      <c r="G456" s="217"/>
      <c r="H456" s="336"/>
    </row>
    <row r="457">
      <c r="E457" s="217"/>
      <c r="G457" s="217"/>
      <c r="H457" s="336"/>
    </row>
    <row r="458">
      <c r="E458" s="217"/>
      <c r="G458" s="217"/>
      <c r="H458" s="336"/>
    </row>
    <row r="459">
      <c r="E459" s="217"/>
      <c r="G459" s="217"/>
      <c r="H459" s="336"/>
    </row>
    <row r="460">
      <c r="E460" s="217"/>
      <c r="G460" s="217"/>
      <c r="H460" s="336"/>
    </row>
    <row r="461">
      <c r="E461" s="217"/>
      <c r="G461" s="217"/>
      <c r="H461" s="336"/>
    </row>
    <row r="462">
      <c r="E462" s="217"/>
      <c r="G462" s="217"/>
      <c r="H462" s="336"/>
    </row>
    <row r="463">
      <c r="E463" s="217"/>
      <c r="G463" s="217"/>
      <c r="H463" s="336"/>
    </row>
    <row r="464">
      <c r="E464" s="217"/>
      <c r="G464" s="217"/>
      <c r="H464" s="336"/>
    </row>
    <row r="465">
      <c r="E465" s="217"/>
      <c r="G465" s="217"/>
      <c r="H465" s="336"/>
    </row>
    <row r="466">
      <c r="E466" s="217"/>
      <c r="G466" s="217"/>
      <c r="H466" s="336"/>
    </row>
    <row r="467">
      <c r="E467" s="217"/>
      <c r="G467" s="217"/>
      <c r="H467" s="336"/>
    </row>
    <row r="468">
      <c r="E468" s="217"/>
      <c r="G468" s="217"/>
      <c r="H468" s="336"/>
    </row>
    <row r="469">
      <c r="E469" s="217"/>
      <c r="G469" s="217"/>
      <c r="H469" s="336"/>
    </row>
    <row r="470">
      <c r="E470" s="217"/>
      <c r="G470" s="217"/>
      <c r="H470" s="336"/>
    </row>
    <row r="471">
      <c r="E471" s="217"/>
      <c r="G471" s="217"/>
      <c r="H471" s="336"/>
    </row>
    <row r="472">
      <c r="E472" s="217"/>
      <c r="G472" s="217"/>
      <c r="H472" s="336"/>
    </row>
    <row r="473">
      <c r="E473" s="217"/>
      <c r="G473" s="217"/>
      <c r="H473" s="336"/>
    </row>
    <row r="474">
      <c r="E474" s="217"/>
      <c r="G474" s="217"/>
      <c r="H474" s="336"/>
    </row>
    <row r="475">
      <c r="E475" s="217"/>
      <c r="G475" s="217"/>
      <c r="H475" s="336"/>
    </row>
    <row r="476">
      <c r="E476" s="217"/>
      <c r="G476" s="217"/>
      <c r="H476" s="336"/>
    </row>
    <row r="477">
      <c r="E477" s="217"/>
      <c r="G477" s="217"/>
      <c r="H477" s="336"/>
    </row>
    <row r="478">
      <c r="E478" s="217"/>
      <c r="G478" s="217"/>
      <c r="H478" s="336"/>
    </row>
    <row r="479">
      <c r="E479" s="217"/>
      <c r="G479" s="217"/>
      <c r="H479" s="336"/>
    </row>
    <row r="480">
      <c r="E480" s="217"/>
      <c r="G480" s="217"/>
      <c r="H480" s="336"/>
    </row>
    <row r="481">
      <c r="E481" s="217"/>
      <c r="G481" s="217"/>
      <c r="H481" s="336"/>
    </row>
    <row r="482">
      <c r="E482" s="217"/>
      <c r="G482" s="217"/>
      <c r="H482" s="336"/>
    </row>
    <row r="483">
      <c r="E483" s="217"/>
      <c r="G483" s="217"/>
      <c r="H483" s="336"/>
    </row>
    <row r="484">
      <c r="E484" s="217"/>
      <c r="G484" s="217"/>
      <c r="H484" s="336"/>
    </row>
    <row r="485">
      <c r="E485" s="217"/>
      <c r="G485" s="217"/>
      <c r="H485" s="336"/>
    </row>
    <row r="486">
      <c r="E486" s="217"/>
      <c r="G486" s="217"/>
      <c r="H486" s="336"/>
    </row>
    <row r="487">
      <c r="E487" s="217"/>
      <c r="G487" s="217"/>
      <c r="H487" s="336"/>
    </row>
    <row r="488">
      <c r="E488" s="217"/>
      <c r="G488" s="217"/>
      <c r="H488" s="336"/>
    </row>
    <row r="489">
      <c r="E489" s="217"/>
      <c r="G489" s="217"/>
      <c r="H489" s="336"/>
    </row>
    <row r="490">
      <c r="E490" s="217"/>
      <c r="G490" s="217"/>
      <c r="H490" s="336"/>
    </row>
    <row r="491">
      <c r="E491" s="217"/>
      <c r="G491" s="217"/>
      <c r="H491" s="336"/>
    </row>
    <row r="492">
      <c r="E492" s="217"/>
      <c r="G492" s="217"/>
      <c r="H492" s="336"/>
    </row>
    <row r="493">
      <c r="E493" s="217"/>
      <c r="G493" s="217"/>
      <c r="H493" s="336"/>
    </row>
    <row r="494">
      <c r="E494" s="217"/>
      <c r="G494" s="217"/>
      <c r="H494" s="336"/>
    </row>
    <row r="495">
      <c r="E495" s="217"/>
      <c r="G495" s="217"/>
      <c r="H495" s="336"/>
    </row>
    <row r="496">
      <c r="E496" s="217"/>
      <c r="G496" s="217"/>
      <c r="H496" s="336"/>
    </row>
    <row r="497">
      <c r="E497" s="217"/>
      <c r="G497" s="217"/>
      <c r="H497" s="336"/>
    </row>
    <row r="498">
      <c r="E498" s="217"/>
      <c r="G498" s="217"/>
      <c r="H498" s="336"/>
    </row>
    <row r="499">
      <c r="E499" s="217"/>
      <c r="G499" s="217"/>
      <c r="H499" s="336"/>
    </row>
    <row r="500">
      <c r="E500" s="217"/>
      <c r="G500" s="217"/>
      <c r="H500" s="336"/>
    </row>
    <row r="501">
      <c r="E501" s="217"/>
      <c r="G501" s="217"/>
      <c r="H501" s="336"/>
    </row>
    <row r="502">
      <c r="E502" s="217"/>
      <c r="G502" s="217"/>
      <c r="H502" s="336"/>
    </row>
    <row r="503">
      <c r="E503" s="217"/>
      <c r="G503" s="217"/>
      <c r="H503" s="336"/>
    </row>
    <row r="504">
      <c r="E504" s="217"/>
      <c r="G504" s="217"/>
      <c r="H504" s="336"/>
    </row>
    <row r="505">
      <c r="E505" s="217"/>
      <c r="G505" s="217"/>
      <c r="H505" s="336"/>
    </row>
    <row r="506">
      <c r="E506" s="217"/>
      <c r="G506" s="217"/>
      <c r="H506" s="336"/>
    </row>
    <row r="507">
      <c r="E507" s="217"/>
      <c r="G507" s="217"/>
      <c r="H507" s="336"/>
    </row>
    <row r="508">
      <c r="E508" s="217"/>
      <c r="G508" s="217"/>
      <c r="H508" s="336"/>
    </row>
    <row r="509">
      <c r="E509" s="217"/>
      <c r="G509" s="217"/>
      <c r="H509" s="336"/>
    </row>
    <row r="510">
      <c r="E510" s="217"/>
      <c r="G510" s="217"/>
      <c r="H510" s="336"/>
    </row>
    <row r="511">
      <c r="E511" s="217"/>
      <c r="G511" s="217"/>
      <c r="H511" s="336"/>
    </row>
    <row r="512">
      <c r="E512" s="217"/>
      <c r="G512" s="217"/>
      <c r="H512" s="336"/>
    </row>
    <row r="513">
      <c r="E513" s="217"/>
      <c r="G513" s="217"/>
      <c r="H513" s="336"/>
    </row>
    <row r="514">
      <c r="E514" s="217"/>
      <c r="G514" s="217"/>
      <c r="H514" s="336"/>
    </row>
    <row r="515">
      <c r="E515" s="217"/>
      <c r="G515" s="217"/>
      <c r="H515" s="336"/>
    </row>
    <row r="516">
      <c r="E516" s="217"/>
      <c r="G516" s="217"/>
      <c r="H516" s="336"/>
    </row>
    <row r="517">
      <c r="E517" s="217"/>
      <c r="G517" s="217"/>
      <c r="H517" s="336"/>
    </row>
    <row r="518">
      <c r="E518" s="217"/>
      <c r="G518" s="217"/>
      <c r="H518" s="336"/>
    </row>
    <row r="519">
      <c r="E519" s="217"/>
      <c r="G519" s="217"/>
      <c r="H519" s="336"/>
    </row>
    <row r="520">
      <c r="E520" s="217"/>
      <c r="G520" s="217"/>
      <c r="H520" s="336"/>
    </row>
    <row r="521">
      <c r="E521" s="217"/>
      <c r="G521" s="217"/>
      <c r="H521" s="336"/>
    </row>
    <row r="522">
      <c r="E522" s="217"/>
      <c r="G522" s="217"/>
      <c r="H522" s="336"/>
    </row>
    <row r="523">
      <c r="E523" s="217"/>
      <c r="G523" s="217"/>
      <c r="H523" s="336"/>
    </row>
    <row r="524">
      <c r="E524" s="217"/>
      <c r="G524" s="217"/>
      <c r="H524" s="336"/>
    </row>
    <row r="525">
      <c r="E525" s="217"/>
      <c r="G525" s="217"/>
      <c r="H525" s="336"/>
    </row>
    <row r="526">
      <c r="E526" s="217"/>
      <c r="G526" s="217"/>
      <c r="H526" s="336"/>
    </row>
    <row r="527">
      <c r="E527" s="217"/>
      <c r="G527" s="217"/>
      <c r="H527" s="336"/>
    </row>
    <row r="528">
      <c r="E528" s="217"/>
      <c r="G528" s="217"/>
      <c r="H528" s="336"/>
    </row>
    <row r="529">
      <c r="E529" s="217"/>
      <c r="G529" s="217"/>
      <c r="H529" s="336"/>
    </row>
    <row r="530">
      <c r="E530" s="217"/>
      <c r="G530" s="217"/>
      <c r="H530" s="336"/>
    </row>
    <row r="531">
      <c r="E531" s="217"/>
      <c r="G531" s="217"/>
      <c r="H531" s="336"/>
    </row>
    <row r="532">
      <c r="E532" s="217"/>
      <c r="G532" s="217"/>
      <c r="H532" s="336"/>
    </row>
    <row r="533">
      <c r="E533" s="217"/>
      <c r="G533" s="217"/>
      <c r="H533" s="336"/>
    </row>
    <row r="534">
      <c r="E534" s="217"/>
      <c r="G534" s="217"/>
      <c r="H534" s="336"/>
    </row>
    <row r="535">
      <c r="E535" s="217"/>
      <c r="G535" s="217"/>
      <c r="H535" s="336"/>
    </row>
    <row r="536">
      <c r="E536" s="217"/>
      <c r="G536" s="217"/>
      <c r="H536" s="336"/>
    </row>
    <row r="537">
      <c r="E537" s="217"/>
      <c r="G537" s="217"/>
      <c r="H537" s="336"/>
    </row>
    <row r="538">
      <c r="E538" s="217"/>
      <c r="G538" s="217"/>
      <c r="H538" s="336"/>
    </row>
    <row r="539">
      <c r="E539" s="217"/>
      <c r="G539" s="217"/>
      <c r="H539" s="336"/>
    </row>
    <row r="540">
      <c r="E540" s="217"/>
      <c r="G540" s="217"/>
      <c r="H540" s="336"/>
    </row>
    <row r="541">
      <c r="E541" s="217"/>
      <c r="G541" s="217"/>
      <c r="H541" s="336"/>
    </row>
    <row r="542">
      <c r="E542" s="217"/>
      <c r="G542" s="217"/>
      <c r="H542" s="336"/>
    </row>
    <row r="543">
      <c r="E543" s="217"/>
      <c r="G543" s="217"/>
      <c r="H543" s="336"/>
    </row>
    <row r="544">
      <c r="E544" s="217"/>
      <c r="G544" s="217"/>
      <c r="H544" s="336"/>
    </row>
    <row r="545">
      <c r="E545" s="217"/>
      <c r="G545" s="217"/>
      <c r="H545" s="336"/>
    </row>
    <row r="546">
      <c r="E546" s="217"/>
      <c r="G546" s="217"/>
      <c r="H546" s="336"/>
    </row>
    <row r="547">
      <c r="E547" s="217"/>
      <c r="G547" s="217"/>
      <c r="H547" s="336"/>
    </row>
    <row r="548">
      <c r="E548" s="217"/>
      <c r="G548" s="217"/>
      <c r="H548" s="336"/>
    </row>
    <row r="549">
      <c r="E549" s="217"/>
      <c r="G549" s="217"/>
      <c r="H549" s="336"/>
    </row>
    <row r="550">
      <c r="E550" s="217"/>
      <c r="G550" s="217"/>
      <c r="H550" s="336"/>
    </row>
    <row r="551">
      <c r="E551" s="217"/>
      <c r="G551" s="217"/>
      <c r="H551" s="336"/>
    </row>
    <row r="552">
      <c r="E552" s="217"/>
      <c r="G552" s="217"/>
      <c r="H552" s="336"/>
    </row>
    <row r="553">
      <c r="E553" s="217"/>
      <c r="G553" s="217"/>
      <c r="H553" s="336"/>
    </row>
    <row r="554">
      <c r="E554" s="217"/>
      <c r="G554" s="217"/>
      <c r="H554" s="336"/>
    </row>
    <row r="555">
      <c r="E555" s="217"/>
      <c r="G555" s="217"/>
      <c r="H555" s="336"/>
    </row>
    <row r="556">
      <c r="E556" s="217"/>
      <c r="G556" s="217"/>
      <c r="H556" s="336"/>
    </row>
    <row r="557">
      <c r="E557" s="217"/>
      <c r="G557" s="217"/>
      <c r="H557" s="336"/>
    </row>
    <row r="558">
      <c r="E558" s="217"/>
      <c r="G558" s="217"/>
      <c r="H558" s="336"/>
    </row>
    <row r="559">
      <c r="E559" s="217"/>
      <c r="G559" s="217"/>
      <c r="H559" s="336"/>
    </row>
    <row r="560">
      <c r="E560" s="217"/>
      <c r="G560" s="217"/>
      <c r="H560" s="336"/>
    </row>
    <row r="561">
      <c r="E561" s="217"/>
      <c r="G561" s="217"/>
      <c r="H561" s="336"/>
    </row>
    <row r="562">
      <c r="E562" s="217"/>
      <c r="G562" s="217"/>
      <c r="H562" s="336"/>
    </row>
    <row r="563">
      <c r="E563" s="217"/>
      <c r="G563" s="217"/>
      <c r="H563" s="336"/>
    </row>
    <row r="564">
      <c r="E564" s="217"/>
      <c r="G564" s="217"/>
      <c r="H564" s="336"/>
    </row>
    <row r="565">
      <c r="E565" s="217"/>
      <c r="G565" s="217"/>
      <c r="H565" s="336"/>
    </row>
    <row r="566">
      <c r="E566" s="217"/>
      <c r="G566" s="217"/>
      <c r="H566" s="336"/>
    </row>
    <row r="567">
      <c r="E567" s="217"/>
      <c r="G567" s="217"/>
      <c r="H567" s="336"/>
    </row>
    <row r="568">
      <c r="E568" s="217"/>
      <c r="G568" s="217"/>
      <c r="H568" s="336"/>
    </row>
    <row r="569">
      <c r="E569" s="217"/>
      <c r="G569" s="217"/>
      <c r="H569" s="336"/>
    </row>
    <row r="570">
      <c r="E570" s="217"/>
      <c r="G570" s="217"/>
      <c r="H570" s="336"/>
    </row>
    <row r="571">
      <c r="E571" s="217"/>
      <c r="G571" s="217"/>
      <c r="H571" s="336"/>
    </row>
    <row r="572">
      <c r="E572" s="217"/>
      <c r="G572" s="217"/>
      <c r="H572" s="336"/>
    </row>
    <row r="573">
      <c r="E573" s="217"/>
      <c r="G573" s="217"/>
      <c r="H573" s="336"/>
    </row>
    <row r="574">
      <c r="E574" s="217"/>
      <c r="G574" s="217"/>
      <c r="H574" s="336"/>
    </row>
    <row r="575">
      <c r="E575" s="217"/>
      <c r="G575" s="217"/>
      <c r="H575" s="336"/>
    </row>
    <row r="576">
      <c r="E576" s="217"/>
      <c r="G576" s="217"/>
      <c r="H576" s="336"/>
    </row>
    <row r="577">
      <c r="E577" s="217"/>
      <c r="G577" s="217"/>
      <c r="H577" s="336"/>
    </row>
    <row r="578">
      <c r="E578" s="217"/>
      <c r="G578" s="217"/>
      <c r="H578" s="336"/>
    </row>
    <row r="579">
      <c r="E579" s="217"/>
      <c r="G579" s="217"/>
      <c r="H579" s="336"/>
    </row>
    <row r="580">
      <c r="E580" s="217"/>
      <c r="G580" s="217"/>
      <c r="H580" s="336"/>
    </row>
    <row r="581">
      <c r="E581" s="217"/>
      <c r="G581" s="217"/>
      <c r="H581" s="336"/>
    </row>
    <row r="582">
      <c r="E582" s="217"/>
      <c r="G582" s="217"/>
      <c r="H582" s="336"/>
    </row>
    <row r="583">
      <c r="E583" s="217"/>
      <c r="G583" s="217"/>
      <c r="H583" s="336"/>
    </row>
    <row r="584">
      <c r="E584" s="217"/>
      <c r="G584" s="217"/>
      <c r="H584" s="336"/>
    </row>
    <row r="585">
      <c r="E585" s="217"/>
      <c r="G585" s="217"/>
      <c r="H585" s="336"/>
    </row>
    <row r="586">
      <c r="E586" s="217"/>
      <c r="G586" s="217"/>
      <c r="H586" s="336"/>
    </row>
    <row r="587">
      <c r="E587" s="217"/>
      <c r="G587" s="217"/>
      <c r="H587" s="336"/>
    </row>
    <row r="588">
      <c r="E588" s="217"/>
      <c r="G588" s="217"/>
      <c r="H588" s="336"/>
    </row>
    <row r="589">
      <c r="E589" s="217"/>
      <c r="G589" s="217"/>
      <c r="H589" s="336"/>
    </row>
    <row r="590">
      <c r="E590" s="217"/>
      <c r="G590" s="217"/>
      <c r="H590" s="336"/>
    </row>
    <row r="591">
      <c r="E591" s="217"/>
      <c r="G591" s="217"/>
      <c r="H591" s="336"/>
    </row>
    <row r="592">
      <c r="E592" s="217"/>
      <c r="G592" s="217"/>
      <c r="H592" s="336"/>
    </row>
    <row r="593">
      <c r="E593" s="217"/>
      <c r="G593" s="217"/>
      <c r="H593" s="336"/>
    </row>
    <row r="594">
      <c r="E594" s="217"/>
      <c r="G594" s="217"/>
      <c r="H594" s="336"/>
    </row>
    <row r="595">
      <c r="E595" s="217"/>
      <c r="G595" s="217"/>
      <c r="H595" s="336"/>
    </row>
    <row r="596">
      <c r="E596" s="217"/>
      <c r="G596" s="217"/>
      <c r="H596" s="336"/>
    </row>
    <row r="597">
      <c r="E597" s="217"/>
      <c r="G597" s="217"/>
      <c r="H597" s="336"/>
    </row>
    <row r="598">
      <c r="E598" s="217"/>
      <c r="G598" s="217"/>
      <c r="H598" s="336"/>
    </row>
    <row r="599">
      <c r="E599" s="217"/>
      <c r="G599" s="217"/>
      <c r="H599" s="336"/>
    </row>
    <row r="600">
      <c r="E600" s="217"/>
      <c r="G600" s="217"/>
      <c r="H600" s="336"/>
    </row>
    <row r="601">
      <c r="E601" s="217"/>
      <c r="G601" s="217"/>
      <c r="H601" s="336"/>
    </row>
    <row r="602">
      <c r="E602" s="217"/>
      <c r="G602" s="217"/>
      <c r="H602" s="336"/>
    </row>
    <row r="603">
      <c r="E603" s="217"/>
      <c r="G603" s="217"/>
      <c r="H603" s="336"/>
    </row>
    <row r="604">
      <c r="E604" s="217"/>
      <c r="G604" s="217"/>
      <c r="H604" s="336"/>
    </row>
    <row r="605">
      <c r="E605" s="217"/>
      <c r="G605" s="217"/>
      <c r="H605" s="336"/>
    </row>
    <row r="606">
      <c r="E606" s="217"/>
      <c r="G606" s="217"/>
      <c r="H606" s="336"/>
    </row>
    <row r="607">
      <c r="E607" s="217"/>
      <c r="G607" s="217"/>
      <c r="H607" s="336"/>
    </row>
    <row r="608">
      <c r="E608" s="217"/>
      <c r="G608" s="217"/>
      <c r="H608" s="336"/>
    </row>
    <row r="609">
      <c r="E609" s="217"/>
      <c r="G609" s="217"/>
      <c r="H609" s="336"/>
    </row>
    <row r="610">
      <c r="E610" s="217"/>
      <c r="G610" s="217"/>
      <c r="H610" s="336"/>
    </row>
    <row r="611">
      <c r="E611" s="217"/>
      <c r="G611" s="217"/>
      <c r="H611" s="336"/>
    </row>
    <row r="612">
      <c r="E612" s="217"/>
      <c r="G612" s="217"/>
      <c r="H612" s="336"/>
    </row>
    <row r="613">
      <c r="E613" s="217"/>
      <c r="G613" s="217"/>
      <c r="H613" s="336"/>
    </row>
    <row r="614">
      <c r="E614" s="217"/>
      <c r="G614" s="217"/>
      <c r="H614" s="336"/>
    </row>
    <row r="615">
      <c r="E615" s="217"/>
      <c r="G615" s="217"/>
      <c r="H615" s="336"/>
    </row>
    <row r="616">
      <c r="E616" s="217"/>
      <c r="G616" s="217"/>
      <c r="H616" s="336"/>
    </row>
    <row r="617">
      <c r="E617" s="217"/>
      <c r="G617" s="217"/>
      <c r="H617" s="336"/>
    </row>
    <row r="618">
      <c r="E618" s="217"/>
      <c r="G618" s="217"/>
      <c r="H618" s="336"/>
    </row>
    <row r="619">
      <c r="E619" s="217"/>
      <c r="G619" s="217"/>
      <c r="H619" s="336"/>
    </row>
    <row r="620">
      <c r="E620" s="217"/>
      <c r="G620" s="217"/>
      <c r="H620" s="336"/>
    </row>
    <row r="621">
      <c r="E621" s="217"/>
      <c r="G621" s="217"/>
      <c r="H621" s="336"/>
    </row>
    <row r="622">
      <c r="E622" s="217"/>
      <c r="G622" s="217"/>
      <c r="H622" s="336"/>
    </row>
    <row r="623">
      <c r="E623" s="217"/>
      <c r="G623" s="217"/>
      <c r="H623" s="336"/>
    </row>
    <row r="624">
      <c r="E624" s="217"/>
      <c r="G624" s="217"/>
      <c r="H624" s="336"/>
    </row>
    <row r="625">
      <c r="E625" s="217"/>
      <c r="G625" s="217"/>
      <c r="H625" s="336"/>
    </row>
    <row r="626">
      <c r="E626" s="217"/>
      <c r="G626" s="217"/>
      <c r="H626" s="336"/>
    </row>
    <row r="627">
      <c r="E627" s="217"/>
      <c r="G627" s="217"/>
      <c r="H627" s="336"/>
    </row>
    <row r="628">
      <c r="E628" s="217"/>
      <c r="G628" s="217"/>
      <c r="H628" s="336"/>
    </row>
    <row r="629">
      <c r="E629" s="217"/>
      <c r="G629" s="217"/>
      <c r="H629" s="336"/>
    </row>
    <row r="630">
      <c r="E630" s="217"/>
      <c r="G630" s="217"/>
      <c r="H630" s="336"/>
    </row>
    <row r="631">
      <c r="E631" s="217"/>
      <c r="G631" s="217"/>
      <c r="H631" s="336"/>
    </row>
    <row r="632">
      <c r="E632" s="217"/>
      <c r="G632" s="217"/>
      <c r="H632" s="336"/>
    </row>
    <row r="633">
      <c r="E633" s="217"/>
      <c r="G633" s="217"/>
      <c r="H633" s="336"/>
    </row>
    <row r="634">
      <c r="E634" s="217"/>
      <c r="G634" s="217"/>
      <c r="H634" s="336"/>
    </row>
    <row r="635">
      <c r="E635" s="217"/>
      <c r="G635" s="217"/>
      <c r="H635" s="336"/>
    </row>
    <row r="636">
      <c r="E636" s="217"/>
      <c r="G636" s="217"/>
      <c r="H636" s="336"/>
    </row>
    <row r="637">
      <c r="E637" s="217"/>
      <c r="G637" s="217"/>
      <c r="H637" s="336"/>
    </row>
    <row r="638">
      <c r="E638" s="217"/>
      <c r="G638" s="217"/>
      <c r="H638" s="336"/>
    </row>
    <row r="639">
      <c r="E639" s="217"/>
      <c r="G639" s="217"/>
      <c r="H639" s="336"/>
    </row>
    <row r="640">
      <c r="E640" s="217"/>
      <c r="G640" s="217"/>
      <c r="H640" s="336"/>
    </row>
    <row r="641">
      <c r="E641" s="217"/>
      <c r="G641" s="217"/>
      <c r="H641" s="336"/>
    </row>
    <row r="642">
      <c r="E642" s="217"/>
      <c r="G642" s="217"/>
      <c r="H642" s="336"/>
    </row>
    <row r="643">
      <c r="E643" s="217"/>
      <c r="G643" s="217"/>
      <c r="H643" s="336"/>
    </row>
    <row r="644">
      <c r="E644" s="217"/>
      <c r="G644" s="217"/>
      <c r="H644" s="336"/>
    </row>
    <row r="645">
      <c r="E645" s="217"/>
      <c r="G645" s="217"/>
      <c r="H645" s="336"/>
    </row>
    <row r="646">
      <c r="E646" s="217"/>
      <c r="G646" s="217"/>
      <c r="H646" s="336"/>
    </row>
    <row r="647">
      <c r="E647" s="217"/>
      <c r="G647" s="217"/>
      <c r="H647" s="336"/>
    </row>
    <row r="648">
      <c r="E648" s="217"/>
      <c r="G648" s="217"/>
      <c r="H648" s="336"/>
    </row>
    <row r="649">
      <c r="E649" s="217"/>
      <c r="G649" s="217"/>
      <c r="H649" s="336"/>
    </row>
    <row r="650">
      <c r="E650" s="217"/>
      <c r="G650" s="217"/>
      <c r="H650" s="336"/>
    </row>
    <row r="651">
      <c r="E651" s="217"/>
      <c r="G651" s="217"/>
      <c r="H651" s="336"/>
    </row>
    <row r="652">
      <c r="E652" s="217"/>
      <c r="G652" s="217"/>
      <c r="H652" s="336"/>
    </row>
    <row r="653">
      <c r="E653" s="217"/>
      <c r="G653" s="217"/>
      <c r="H653" s="336"/>
    </row>
    <row r="654">
      <c r="E654" s="217"/>
      <c r="G654" s="217"/>
      <c r="H654" s="336"/>
    </row>
    <row r="655">
      <c r="E655" s="217"/>
      <c r="G655" s="217"/>
      <c r="H655" s="336"/>
    </row>
    <row r="656">
      <c r="E656" s="217"/>
      <c r="G656" s="217"/>
      <c r="H656" s="336"/>
    </row>
    <row r="657">
      <c r="E657" s="217"/>
      <c r="G657" s="217"/>
      <c r="H657" s="336"/>
    </row>
    <row r="658">
      <c r="E658" s="217"/>
      <c r="G658" s="217"/>
      <c r="H658" s="336"/>
    </row>
    <row r="659">
      <c r="E659" s="217"/>
      <c r="G659" s="217"/>
      <c r="H659" s="336"/>
    </row>
    <row r="660">
      <c r="E660" s="217"/>
      <c r="G660" s="217"/>
      <c r="H660" s="336"/>
    </row>
    <row r="661">
      <c r="E661" s="217"/>
      <c r="G661" s="217"/>
      <c r="H661" s="336"/>
    </row>
    <row r="662">
      <c r="E662" s="217"/>
      <c r="G662" s="217"/>
      <c r="H662" s="336"/>
    </row>
    <row r="663">
      <c r="E663" s="217"/>
      <c r="G663" s="217"/>
      <c r="H663" s="336"/>
    </row>
    <row r="664">
      <c r="E664" s="217"/>
      <c r="G664" s="217"/>
      <c r="H664" s="336"/>
    </row>
    <row r="665">
      <c r="E665" s="217"/>
      <c r="G665" s="217"/>
      <c r="H665" s="336"/>
    </row>
    <row r="666">
      <c r="E666" s="217"/>
      <c r="G666" s="217"/>
      <c r="H666" s="336"/>
    </row>
    <row r="667">
      <c r="E667" s="217"/>
      <c r="G667" s="217"/>
      <c r="H667" s="336"/>
    </row>
    <row r="668">
      <c r="E668" s="217"/>
      <c r="G668" s="217"/>
      <c r="H668" s="336"/>
    </row>
    <row r="669">
      <c r="E669" s="217"/>
      <c r="G669" s="217"/>
      <c r="H669" s="336"/>
    </row>
    <row r="670">
      <c r="E670" s="217"/>
      <c r="G670" s="217"/>
      <c r="H670" s="336"/>
    </row>
    <row r="671">
      <c r="E671" s="217"/>
      <c r="G671" s="217"/>
      <c r="H671" s="336"/>
    </row>
    <row r="672">
      <c r="E672" s="217"/>
      <c r="G672" s="217"/>
      <c r="H672" s="336"/>
    </row>
    <row r="673">
      <c r="E673" s="217"/>
      <c r="G673" s="217"/>
      <c r="H673" s="336"/>
    </row>
    <row r="674">
      <c r="E674" s="217"/>
      <c r="G674" s="217"/>
      <c r="H674" s="336"/>
    </row>
    <row r="675">
      <c r="E675" s="217"/>
      <c r="G675" s="217"/>
      <c r="H675" s="336"/>
    </row>
    <row r="676">
      <c r="E676" s="217"/>
      <c r="G676" s="217"/>
      <c r="H676" s="336"/>
    </row>
    <row r="677">
      <c r="E677" s="217"/>
      <c r="G677" s="217"/>
      <c r="H677" s="336"/>
    </row>
    <row r="678">
      <c r="E678" s="217"/>
      <c r="G678" s="217"/>
      <c r="H678" s="336"/>
    </row>
    <row r="679">
      <c r="E679" s="217"/>
      <c r="G679" s="217"/>
      <c r="H679" s="336"/>
    </row>
    <row r="680">
      <c r="E680" s="217"/>
      <c r="G680" s="217"/>
      <c r="H680" s="336"/>
    </row>
    <row r="681">
      <c r="E681" s="217"/>
      <c r="G681" s="217"/>
      <c r="H681" s="336"/>
    </row>
    <row r="682">
      <c r="E682" s="217"/>
      <c r="G682" s="217"/>
      <c r="H682" s="336"/>
    </row>
    <row r="683">
      <c r="E683" s="217"/>
      <c r="G683" s="217"/>
      <c r="H683" s="336"/>
    </row>
    <row r="684">
      <c r="E684" s="217"/>
      <c r="G684" s="217"/>
      <c r="H684" s="336"/>
    </row>
    <row r="685">
      <c r="E685" s="217"/>
      <c r="G685" s="217"/>
      <c r="H685" s="336"/>
    </row>
    <row r="686">
      <c r="E686" s="217"/>
      <c r="G686" s="217"/>
      <c r="H686" s="336"/>
    </row>
    <row r="687">
      <c r="E687" s="217"/>
      <c r="G687" s="217"/>
      <c r="H687" s="336"/>
    </row>
    <row r="688">
      <c r="E688" s="217"/>
      <c r="G688" s="217"/>
      <c r="H688" s="336"/>
    </row>
    <row r="689">
      <c r="E689" s="217"/>
      <c r="G689" s="217"/>
      <c r="H689" s="336"/>
    </row>
    <row r="690">
      <c r="E690" s="217"/>
      <c r="G690" s="217"/>
      <c r="H690" s="336"/>
    </row>
    <row r="691">
      <c r="E691" s="217"/>
      <c r="G691" s="217"/>
      <c r="H691" s="336"/>
    </row>
    <row r="692">
      <c r="E692" s="217"/>
      <c r="G692" s="217"/>
      <c r="H692" s="336"/>
    </row>
    <row r="693">
      <c r="E693" s="217"/>
      <c r="G693" s="217"/>
      <c r="H693" s="336"/>
    </row>
    <row r="694">
      <c r="E694" s="217"/>
      <c r="G694" s="217"/>
      <c r="H694" s="336"/>
    </row>
    <row r="695">
      <c r="E695" s="217"/>
      <c r="G695" s="217"/>
      <c r="H695" s="336"/>
    </row>
    <row r="696">
      <c r="E696" s="217"/>
      <c r="G696" s="217"/>
      <c r="H696" s="336"/>
    </row>
    <row r="697">
      <c r="E697" s="217"/>
      <c r="G697" s="217"/>
      <c r="H697" s="336"/>
    </row>
    <row r="698">
      <c r="E698" s="217"/>
      <c r="G698" s="217"/>
      <c r="H698" s="336"/>
    </row>
    <row r="699">
      <c r="E699" s="217"/>
      <c r="G699" s="217"/>
      <c r="H699" s="336"/>
    </row>
    <row r="700">
      <c r="E700" s="217"/>
      <c r="G700" s="217"/>
      <c r="H700" s="336"/>
    </row>
    <row r="701">
      <c r="E701" s="217"/>
      <c r="G701" s="217"/>
      <c r="H701" s="336"/>
    </row>
    <row r="702">
      <c r="E702" s="217"/>
      <c r="G702" s="217"/>
      <c r="H702" s="336"/>
    </row>
    <row r="703">
      <c r="E703" s="217"/>
      <c r="G703" s="217"/>
      <c r="H703" s="336"/>
    </row>
    <row r="704">
      <c r="E704" s="217"/>
      <c r="G704" s="217"/>
      <c r="H704" s="336"/>
    </row>
    <row r="705">
      <c r="E705" s="217"/>
      <c r="G705" s="217"/>
      <c r="H705" s="336"/>
    </row>
    <row r="706">
      <c r="E706" s="217"/>
      <c r="G706" s="217"/>
      <c r="H706" s="336"/>
    </row>
    <row r="707">
      <c r="E707" s="217"/>
      <c r="G707" s="217"/>
      <c r="H707" s="336"/>
    </row>
    <row r="708">
      <c r="E708" s="217"/>
      <c r="G708" s="217"/>
      <c r="H708" s="336"/>
    </row>
    <row r="709">
      <c r="E709" s="217"/>
      <c r="G709" s="217"/>
      <c r="H709" s="336"/>
    </row>
    <row r="710">
      <c r="E710" s="217"/>
      <c r="G710" s="217"/>
      <c r="H710" s="336"/>
    </row>
    <row r="711">
      <c r="E711" s="217"/>
      <c r="G711" s="217"/>
      <c r="H711" s="336"/>
    </row>
    <row r="712">
      <c r="E712" s="217"/>
      <c r="G712" s="217"/>
      <c r="H712" s="336"/>
    </row>
    <row r="713">
      <c r="E713" s="217"/>
      <c r="G713" s="217"/>
      <c r="H713" s="336"/>
    </row>
    <row r="714">
      <c r="E714" s="217"/>
      <c r="G714" s="217"/>
      <c r="H714" s="336"/>
    </row>
    <row r="715">
      <c r="E715" s="217"/>
      <c r="G715" s="217"/>
      <c r="H715" s="336"/>
    </row>
    <row r="716">
      <c r="E716" s="217"/>
      <c r="G716" s="217"/>
      <c r="H716" s="336"/>
    </row>
    <row r="717">
      <c r="E717" s="217"/>
      <c r="G717" s="217"/>
      <c r="H717" s="336"/>
    </row>
    <row r="718">
      <c r="E718" s="217"/>
      <c r="G718" s="217"/>
      <c r="H718" s="336"/>
    </row>
    <row r="719">
      <c r="E719" s="217"/>
      <c r="G719" s="217"/>
      <c r="H719" s="336"/>
    </row>
    <row r="720">
      <c r="E720" s="217"/>
      <c r="G720" s="217"/>
      <c r="H720" s="336"/>
    </row>
    <row r="721">
      <c r="E721" s="217"/>
      <c r="G721" s="217"/>
      <c r="H721" s="336"/>
    </row>
    <row r="722">
      <c r="E722" s="217"/>
      <c r="G722" s="217"/>
      <c r="H722" s="336"/>
    </row>
    <row r="723">
      <c r="E723" s="217"/>
      <c r="G723" s="217"/>
      <c r="H723" s="336"/>
    </row>
    <row r="724">
      <c r="E724" s="217"/>
      <c r="G724" s="217"/>
      <c r="H724" s="336"/>
    </row>
    <row r="725">
      <c r="E725" s="217"/>
      <c r="G725" s="217"/>
      <c r="H725" s="336"/>
    </row>
    <row r="726">
      <c r="E726" s="217"/>
      <c r="G726" s="217"/>
      <c r="H726" s="336"/>
    </row>
    <row r="727">
      <c r="E727" s="217"/>
      <c r="G727" s="217"/>
      <c r="H727" s="336"/>
    </row>
    <row r="728">
      <c r="E728" s="217"/>
      <c r="G728" s="217"/>
      <c r="H728" s="336"/>
    </row>
    <row r="729">
      <c r="E729" s="217"/>
      <c r="G729" s="217"/>
      <c r="H729" s="336"/>
    </row>
    <row r="730">
      <c r="E730" s="217"/>
      <c r="G730" s="217"/>
      <c r="H730" s="336"/>
    </row>
    <row r="731">
      <c r="E731" s="217"/>
      <c r="G731" s="217"/>
      <c r="H731" s="336"/>
    </row>
    <row r="732">
      <c r="E732" s="217"/>
      <c r="G732" s="217"/>
      <c r="H732" s="336"/>
    </row>
    <row r="733">
      <c r="E733" s="217"/>
      <c r="G733" s="217"/>
      <c r="H733" s="336"/>
    </row>
    <row r="734">
      <c r="E734" s="217"/>
      <c r="G734" s="217"/>
      <c r="H734" s="336"/>
    </row>
    <row r="735">
      <c r="E735" s="217"/>
      <c r="G735" s="217"/>
      <c r="H735" s="336"/>
    </row>
    <row r="736">
      <c r="E736" s="217"/>
      <c r="G736" s="217"/>
      <c r="H736" s="336"/>
    </row>
    <row r="737">
      <c r="E737" s="217"/>
      <c r="G737" s="217"/>
      <c r="H737" s="336"/>
    </row>
    <row r="738">
      <c r="E738" s="217"/>
      <c r="G738" s="217"/>
      <c r="H738" s="336"/>
    </row>
    <row r="739">
      <c r="E739" s="217"/>
      <c r="G739" s="217"/>
      <c r="H739" s="336"/>
    </row>
    <row r="740">
      <c r="E740" s="217"/>
      <c r="G740" s="217"/>
      <c r="H740" s="336"/>
    </row>
    <row r="741">
      <c r="E741" s="217"/>
      <c r="G741" s="217"/>
      <c r="H741" s="336"/>
    </row>
    <row r="742">
      <c r="E742" s="217"/>
      <c r="G742" s="217"/>
      <c r="H742" s="336"/>
    </row>
    <row r="743">
      <c r="E743" s="217"/>
      <c r="G743" s="217"/>
      <c r="H743" s="336"/>
    </row>
    <row r="744">
      <c r="E744" s="217"/>
      <c r="G744" s="217"/>
      <c r="H744" s="336"/>
    </row>
    <row r="745">
      <c r="E745" s="217"/>
      <c r="G745" s="217"/>
      <c r="H745" s="336"/>
    </row>
    <row r="746">
      <c r="E746" s="217"/>
      <c r="G746" s="217"/>
      <c r="H746" s="336"/>
    </row>
    <row r="747">
      <c r="E747" s="217"/>
      <c r="G747" s="217"/>
      <c r="H747" s="336"/>
    </row>
    <row r="748">
      <c r="E748" s="217"/>
      <c r="G748" s="217"/>
      <c r="H748" s="336"/>
    </row>
    <row r="749">
      <c r="E749" s="217"/>
      <c r="G749" s="217"/>
      <c r="H749" s="336"/>
    </row>
    <row r="750">
      <c r="E750" s="217"/>
      <c r="G750" s="217"/>
      <c r="H750" s="336"/>
    </row>
    <row r="751">
      <c r="E751" s="217"/>
      <c r="G751" s="217"/>
      <c r="H751" s="336"/>
    </row>
    <row r="752">
      <c r="E752" s="217"/>
      <c r="G752" s="217"/>
      <c r="H752" s="336"/>
    </row>
    <row r="753">
      <c r="E753" s="217"/>
      <c r="G753" s="217"/>
      <c r="H753" s="336"/>
    </row>
    <row r="754">
      <c r="E754" s="217"/>
      <c r="G754" s="217"/>
      <c r="H754" s="336"/>
    </row>
    <row r="755">
      <c r="E755" s="217"/>
      <c r="G755" s="217"/>
      <c r="H755" s="336"/>
    </row>
    <row r="756">
      <c r="E756" s="217"/>
      <c r="G756" s="217"/>
      <c r="H756" s="336"/>
    </row>
    <row r="757">
      <c r="E757" s="217"/>
      <c r="G757" s="217"/>
      <c r="H757" s="336"/>
    </row>
    <row r="758">
      <c r="E758" s="217"/>
      <c r="G758" s="217"/>
      <c r="H758" s="336"/>
    </row>
    <row r="759">
      <c r="E759" s="217"/>
      <c r="G759" s="217"/>
      <c r="H759" s="336"/>
    </row>
    <row r="760">
      <c r="E760" s="217"/>
      <c r="G760" s="217"/>
      <c r="H760" s="336"/>
    </row>
    <row r="761">
      <c r="E761" s="217"/>
      <c r="G761" s="217"/>
      <c r="H761" s="336"/>
    </row>
    <row r="762">
      <c r="E762" s="217"/>
      <c r="G762" s="217"/>
      <c r="H762" s="336"/>
    </row>
    <row r="763">
      <c r="E763" s="217"/>
      <c r="G763" s="217"/>
      <c r="H763" s="336"/>
    </row>
    <row r="764">
      <c r="E764" s="217"/>
      <c r="G764" s="217"/>
      <c r="H764" s="336"/>
    </row>
    <row r="765">
      <c r="E765" s="217"/>
      <c r="G765" s="217"/>
      <c r="H765" s="336"/>
    </row>
    <row r="766">
      <c r="E766" s="217"/>
      <c r="G766" s="217"/>
      <c r="H766" s="336"/>
    </row>
    <row r="767">
      <c r="E767" s="217"/>
      <c r="G767" s="217"/>
      <c r="H767" s="336"/>
    </row>
    <row r="768">
      <c r="E768" s="217"/>
      <c r="G768" s="217"/>
      <c r="H768" s="336"/>
    </row>
    <row r="769">
      <c r="E769" s="217"/>
      <c r="G769" s="217"/>
      <c r="H769" s="336"/>
    </row>
    <row r="770">
      <c r="E770" s="217"/>
      <c r="G770" s="217"/>
      <c r="H770" s="336"/>
    </row>
    <row r="771">
      <c r="E771" s="217"/>
      <c r="G771" s="217"/>
      <c r="H771" s="336"/>
    </row>
    <row r="772">
      <c r="E772" s="217"/>
      <c r="G772" s="217"/>
      <c r="H772" s="336"/>
    </row>
    <row r="773">
      <c r="E773" s="217"/>
      <c r="G773" s="217"/>
      <c r="H773" s="336"/>
    </row>
    <row r="774">
      <c r="E774" s="217"/>
      <c r="G774" s="217"/>
      <c r="H774" s="336"/>
    </row>
    <row r="775">
      <c r="E775" s="217"/>
      <c r="G775" s="217"/>
      <c r="H775" s="336"/>
    </row>
    <row r="776">
      <c r="E776" s="217"/>
      <c r="G776" s="217"/>
      <c r="H776" s="336"/>
    </row>
    <row r="777">
      <c r="E777" s="217"/>
      <c r="G777" s="217"/>
      <c r="H777" s="336"/>
    </row>
    <row r="778">
      <c r="E778" s="217"/>
      <c r="G778" s="217"/>
      <c r="H778" s="336"/>
    </row>
    <row r="779">
      <c r="E779" s="217"/>
      <c r="G779" s="217"/>
      <c r="H779" s="336"/>
    </row>
    <row r="780">
      <c r="E780" s="217"/>
      <c r="G780" s="217"/>
      <c r="H780" s="336"/>
    </row>
    <row r="781">
      <c r="E781" s="217"/>
      <c r="G781" s="217"/>
      <c r="H781" s="336"/>
    </row>
    <row r="782">
      <c r="E782" s="217"/>
      <c r="G782" s="217"/>
      <c r="H782" s="336"/>
    </row>
    <row r="783">
      <c r="E783" s="217"/>
      <c r="G783" s="217"/>
      <c r="H783" s="336"/>
    </row>
    <row r="784">
      <c r="E784" s="217"/>
      <c r="G784" s="217"/>
      <c r="H784" s="336"/>
    </row>
    <row r="785">
      <c r="E785" s="217"/>
      <c r="G785" s="217"/>
      <c r="H785" s="336"/>
    </row>
    <row r="786">
      <c r="E786" s="217"/>
      <c r="G786" s="217"/>
      <c r="H786" s="336"/>
    </row>
    <row r="787">
      <c r="E787" s="217"/>
      <c r="G787" s="217"/>
      <c r="H787" s="336"/>
    </row>
    <row r="788">
      <c r="E788" s="217"/>
      <c r="G788" s="217"/>
      <c r="H788" s="336"/>
    </row>
    <row r="789">
      <c r="E789" s="217"/>
      <c r="G789" s="217"/>
      <c r="H789" s="336"/>
    </row>
    <row r="790">
      <c r="E790" s="217"/>
      <c r="G790" s="217"/>
      <c r="H790" s="336"/>
    </row>
    <row r="791">
      <c r="E791" s="217"/>
      <c r="G791" s="217"/>
      <c r="H791" s="336"/>
    </row>
    <row r="792">
      <c r="E792" s="217"/>
      <c r="G792" s="217"/>
      <c r="H792" s="336"/>
    </row>
    <row r="793">
      <c r="E793" s="217"/>
      <c r="G793" s="217"/>
      <c r="H793" s="336"/>
    </row>
    <row r="794">
      <c r="E794" s="217"/>
      <c r="G794" s="217"/>
      <c r="H794" s="336"/>
    </row>
    <row r="795">
      <c r="E795" s="217"/>
      <c r="G795" s="217"/>
      <c r="H795" s="336"/>
    </row>
    <row r="796">
      <c r="E796" s="217"/>
      <c r="G796" s="217"/>
      <c r="H796" s="336"/>
    </row>
    <row r="797">
      <c r="E797" s="217"/>
      <c r="G797" s="217"/>
      <c r="H797" s="336"/>
    </row>
    <row r="798">
      <c r="E798" s="217"/>
      <c r="G798" s="217"/>
      <c r="H798" s="336"/>
    </row>
    <row r="799">
      <c r="E799" s="217"/>
      <c r="G799" s="217"/>
      <c r="H799" s="336"/>
    </row>
    <row r="800">
      <c r="E800" s="217"/>
      <c r="G800" s="217"/>
      <c r="H800" s="336"/>
    </row>
    <row r="801">
      <c r="E801" s="217"/>
      <c r="G801" s="217"/>
      <c r="H801" s="336"/>
    </row>
    <row r="802">
      <c r="E802" s="217"/>
      <c r="G802" s="217"/>
      <c r="H802" s="336"/>
    </row>
    <row r="803">
      <c r="E803" s="217"/>
      <c r="G803" s="217"/>
      <c r="H803" s="336"/>
    </row>
    <row r="804">
      <c r="E804" s="217"/>
      <c r="G804" s="217"/>
      <c r="H804" s="336"/>
    </row>
    <row r="805">
      <c r="E805" s="217"/>
      <c r="G805" s="217"/>
      <c r="H805" s="336"/>
    </row>
    <row r="806">
      <c r="E806" s="217"/>
      <c r="G806" s="217"/>
      <c r="H806" s="336"/>
    </row>
    <row r="807">
      <c r="E807" s="217"/>
      <c r="G807" s="217"/>
      <c r="H807" s="336"/>
    </row>
    <row r="808">
      <c r="E808" s="217"/>
      <c r="G808" s="217"/>
      <c r="H808" s="336"/>
    </row>
    <row r="809">
      <c r="E809" s="217"/>
      <c r="G809" s="217"/>
      <c r="H809" s="336"/>
    </row>
    <row r="810">
      <c r="E810" s="217"/>
      <c r="G810" s="217"/>
      <c r="H810" s="336"/>
    </row>
    <row r="811">
      <c r="E811" s="217"/>
      <c r="G811" s="217"/>
      <c r="H811" s="336"/>
    </row>
    <row r="812">
      <c r="E812" s="217"/>
      <c r="G812" s="217"/>
      <c r="H812" s="336"/>
    </row>
    <row r="813">
      <c r="E813" s="217"/>
      <c r="G813" s="217"/>
      <c r="H813" s="336"/>
    </row>
    <row r="814">
      <c r="E814" s="217"/>
      <c r="G814" s="217"/>
      <c r="H814" s="336"/>
    </row>
    <row r="815">
      <c r="E815" s="217"/>
      <c r="G815" s="217"/>
      <c r="H815" s="336"/>
    </row>
    <row r="816">
      <c r="E816" s="217"/>
      <c r="G816" s="217"/>
      <c r="H816" s="336"/>
    </row>
    <row r="817">
      <c r="E817" s="217"/>
      <c r="G817" s="217"/>
      <c r="H817" s="336"/>
    </row>
    <row r="818">
      <c r="E818" s="217"/>
      <c r="G818" s="217"/>
      <c r="H818" s="336"/>
    </row>
    <row r="819">
      <c r="E819" s="217"/>
      <c r="G819" s="217"/>
      <c r="H819" s="336"/>
    </row>
    <row r="820">
      <c r="E820" s="217"/>
      <c r="G820" s="217"/>
      <c r="H820" s="336"/>
    </row>
    <row r="821">
      <c r="E821" s="217"/>
      <c r="G821" s="217"/>
      <c r="H821" s="336"/>
    </row>
    <row r="822">
      <c r="E822" s="217"/>
      <c r="G822" s="217"/>
      <c r="H822" s="336"/>
    </row>
    <row r="823">
      <c r="E823" s="217"/>
      <c r="G823" s="217"/>
      <c r="H823" s="336"/>
    </row>
    <row r="824">
      <c r="E824" s="217"/>
      <c r="G824" s="217"/>
      <c r="H824" s="336"/>
    </row>
    <row r="825">
      <c r="E825" s="217"/>
      <c r="G825" s="217"/>
      <c r="H825" s="336"/>
    </row>
    <row r="826">
      <c r="E826" s="217"/>
      <c r="G826" s="217"/>
      <c r="H826" s="336"/>
    </row>
    <row r="827">
      <c r="E827" s="217"/>
      <c r="G827" s="217"/>
      <c r="H827" s="336"/>
    </row>
    <row r="828">
      <c r="E828" s="217"/>
      <c r="G828" s="217"/>
      <c r="H828" s="336"/>
    </row>
    <row r="829">
      <c r="E829" s="217"/>
      <c r="G829" s="217"/>
      <c r="H829" s="336"/>
    </row>
    <row r="830">
      <c r="E830" s="217"/>
      <c r="G830" s="217"/>
      <c r="H830" s="336"/>
    </row>
    <row r="831">
      <c r="E831" s="217"/>
      <c r="G831" s="217"/>
      <c r="H831" s="336"/>
    </row>
    <row r="832">
      <c r="E832" s="217"/>
      <c r="G832" s="217"/>
      <c r="H832" s="336"/>
    </row>
    <row r="833">
      <c r="E833" s="217"/>
      <c r="G833" s="217"/>
      <c r="H833" s="336"/>
    </row>
    <row r="834">
      <c r="E834" s="217"/>
      <c r="G834" s="217"/>
      <c r="H834" s="336"/>
    </row>
    <row r="835">
      <c r="E835" s="217"/>
      <c r="G835" s="217"/>
      <c r="H835" s="336"/>
    </row>
    <row r="836">
      <c r="E836" s="217"/>
      <c r="G836" s="217"/>
      <c r="H836" s="336"/>
    </row>
    <row r="837">
      <c r="E837" s="217"/>
      <c r="G837" s="217"/>
      <c r="H837" s="336"/>
    </row>
    <row r="838">
      <c r="E838" s="217"/>
      <c r="G838" s="217"/>
      <c r="H838" s="336"/>
    </row>
    <row r="839">
      <c r="E839" s="217"/>
      <c r="G839" s="217"/>
      <c r="H839" s="336"/>
    </row>
    <row r="840">
      <c r="E840" s="217"/>
      <c r="G840" s="217"/>
      <c r="H840" s="336"/>
    </row>
    <row r="841">
      <c r="E841" s="217"/>
      <c r="G841" s="217"/>
      <c r="H841" s="336"/>
    </row>
    <row r="842">
      <c r="E842" s="217"/>
      <c r="G842" s="217"/>
      <c r="H842" s="336"/>
    </row>
    <row r="843">
      <c r="E843" s="217"/>
      <c r="G843" s="217"/>
      <c r="H843" s="336"/>
    </row>
    <row r="844">
      <c r="E844" s="217"/>
      <c r="G844" s="217"/>
      <c r="H844" s="336"/>
    </row>
    <row r="845">
      <c r="E845" s="217"/>
      <c r="G845" s="217"/>
      <c r="H845" s="336"/>
    </row>
    <row r="846">
      <c r="E846" s="217"/>
      <c r="G846" s="217"/>
      <c r="H846" s="336"/>
    </row>
    <row r="847">
      <c r="E847" s="217"/>
      <c r="G847" s="217"/>
      <c r="H847" s="336"/>
    </row>
    <row r="848">
      <c r="E848" s="217"/>
      <c r="G848" s="217"/>
      <c r="H848" s="336"/>
    </row>
    <row r="849">
      <c r="E849" s="217"/>
      <c r="G849" s="217"/>
      <c r="H849" s="336"/>
    </row>
    <row r="850">
      <c r="E850" s="217"/>
      <c r="G850" s="217"/>
      <c r="H850" s="336"/>
    </row>
    <row r="851">
      <c r="E851" s="217"/>
      <c r="G851" s="217"/>
      <c r="H851" s="336"/>
    </row>
    <row r="852">
      <c r="E852" s="217"/>
      <c r="G852" s="217"/>
      <c r="H852" s="336"/>
    </row>
    <row r="853">
      <c r="E853" s="217"/>
      <c r="G853" s="217"/>
      <c r="H853" s="336"/>
    </row>
    <row r="854">
      <c r="E854" s="217"/>
      <c r="G854" s="217"/>
      <c r="H854" s="336"/>
    </row>
    <row r="855">
      <c r="E855" s="217"/>
      <c r="G855" s="217"/>
      <c r="H855" s="336"/>
    </row>
    <row r="856">
      <c r="E856" s="217"/>
      <c r="G856" s="217"/>
      <c r="H856" s="336"/>
    </row>
    <row r="857">
      <c r="E857" s="217"/>
      <c r="G857" s="217"/>
      <c r="H857" s="336"/>
    </row>
    <row r="858">
      <c r="E858" s="217"/>
      <c r="G858" s="217"/>
      <c r="H858" s="336"/>
    </row>
    <row r="859">
      <c r="E859" s="217"/>
      <c r="G859" s="217"/>
      <c r="H859" s="336"/>
    </row>
    <row r="860">
      <c r="E860" s="217"/>
      <c r="G860" s="217"/>
      <c r="H860" s="336"/>
    </row>
    <row r="861">
      <c r="E861" s="217"/>
      <c r="G861" s="217"/>
      <c r="H861" s="336"/>
    </row>
    <row r="862">
      <c r="E862" s="217"/>
      <c r="G862" s="217"/>
      <c r="H862" s="336"/>
    </row>
    <row r="863">
      <c r="E863" s="217"/>
      <c r="G863" s="217"/>
      <c r="H863" s="336"/>
    </row>
    <row r="864">
      <c r="E864" s="217"/>
      <c r="G864" s="217"/>
      <c r="H864" s="336"/>
    </row>
    <row r="865">
      <c r="E865" s="217"/>
      <c r="G865" s="217"/>
      <c r="H865" s="336"/>
    </row>
    <row r="866">
      <c r="E866" s="217"/>
      <c r="G866" s="217"/>
      <c r="H866" s="336"/>
    </row>
    <row r="867">
      <c r="E867" s="217"/>
      <c r="G867" s="217"/>
      <c r="H867" s="336"/>
    </row>
    <row r="868">
      <c r="E868" s="217"/>
      <c r="G868" s="217"/>
      <c r="H868" s="336"/>
    </row>
    <row r="869">
      <c r="E869" s="217"/>
      <c r="G869" s="217"/>
      <c r="H869" s="336"/>
    </row>
    <row r="870">
      <c r="E870" s="217"/>
      <c r="G870" s="217"/>
      <c r="H870" s="336"/>
    </row>
    <row r="871">
      <c r="E871" s="217"/>
      <c r="G871" s="217"/>
      <c r="H871" s="336"/>
    </row>
    <row r="872">
      <c r="E872" s="217"/>
      <c r="G872" s="217"/>
      <c r="H872" s="336"/>
    </row>
    <row r="873">
      <c r="E873" s="217"/>
      <c r="G873" s="217"/>
      <c r="H873" s="336"/>
    </row>
    <row r="874">
      <c r="E874" s="217"/>
      <c r="G874" s="217"/>
      <c r="H874" s="336"/>
    </row>
    <row r="875">
      <c r="E875" s="217"/>
      <c r="G875" s="217"/>
      <c r="H875" s="336"/>
    </row>
    <row r="876">
      <c r="E876" s="217"/>
      <c r="G876" s="217"/>
      <c r="H876" s="336"/>
    </row>
    <row r="877">
      <c r="E877" s="217"/>
      <c r="G877" s="217"/>
      <c r="H877" s="336"/>
    </row>
    <row r="878">
      <c r="E878" s="217"/>
      <c r="G878" s="217"/>
      <c r="H878" s="336"/>
    </row>
    <row r="879">
      <c r="E879" s="217"/>
      <c r="G879" s="217"/>
      <c r="H879" s="336"/>
    </row>
    <row r="880">
      <c r="E880" s="217"/>
      <c r="G880" s="217"/>
      <c r="H880" s="336"/>
    </row>
    <row r="881">
      <c r="E881" s="217"/>
      <c r="G881" s="217"/>
      <c r="H881" s="336"/>
    </row>
    <row r="882">
      <c r="E882" s="217"/>
      <c r="G882" s="217"/>
      <c r="H882" s="336"/>
    </row>
    <row r="883">
      <c r="E883" s="217"/>
      <c r="G883" s="217"/>
      <c r="H883" s="336"/>
    </row>
    <row r="884">
      <c r="E884" s="217"/>
      <c r="G884" s="217"/>
      <c r="H884" s="336"/>
    </row>
    <row r="885">
      <c r="E885" s="217"/>
      <c r="G885" s="217"/>
      <c r="H885" s="336"/>
    </row>
    <row r="886">
      <c r="E886" s="217"/>
      <c r="G886" s="217"/>
      <c r="H886" s="336"/>
    </row>
    <row r="887">
      <c r="E887" s="217"/>
      <c r="G887" s="217"/>
      <c r="H887" s="336"/>
    </row>
    <row r="888">
      <c r="E888" s="217"/>
      <c r="G888" s="217"/>
      <c r="H888" s="336"/>
    </row>
    <row r="889">
      <c r="E889" s="217"/>
      <c r="G889" s="217"/>
      <c r="H889" s="336"/>
    </row>
    <row r="890">
      <c r="E890" s="217"/>
      <c r="G890" s="217"/>
      <c r="H890" s="336"/>
    </row>
    <row r="891">
      <c r="E891" s="217"/>
      <c r="G891" s="217"/>
      <c r="H891" s="336"/>
    </row>
    <row r="892">
      <c r="E892" s="217"/>
      <c r="G892" s="217"/>
      <c r="H892" s="336"/>
    </row>
    <row r="893">
      <c r="E893" s="217"/>
      <c r="G893" s="217"/>
      <c r="H893" s="336"/>
    </row>
    <row r="894">
      <c r="E894" s="217"/>
      <c r="G894" s="217"/>
      <c r="H894" s="336"/>
    </row>
    <row r="895">
      <c r="E895" s="217"/>
      <c r="G895" s="217"/>
      <c r="H895" s="336"/>
    </row>
    <row r="896">
      <c r="E896" s="217"/>
      <c r="G896" s="217"/>
      <c r="H896" s="336"/>
    </row>
    <row r="897">
      <c r="E897" s="217"/>
      <c r="G897" s="217"/>
      <c r="H897" s="336"/>
    </row>
    <row r="898">
      <c r="E898" s="217"/>
      <c r="G898" s="217"/>
      <c r="H898" s="336"/>
    </row>
    <row r="899">
      <c r="E899" s="217"/>
      <c r="G899" s="217"/>
      <c r="H899" s="336"/>
    </row>
    <row r="900">
      <c r="E900" s="217"/>
      <c r="G900" s="217"/>
      <c r="H900" s="336"/>
    </row>
    <row r="901">
      <c r="E901" s="217"/>
      <c r="G901" s="217"/>
      <c r="H901" s="336"/>
    </row>
    <row r="902">
      <c r="E902" s="217"/>
      <c r="G902" s="217"/>
      <c r="H902" s="336"/>
    </row>
    <row r="903">
      <c r="E903" s="217"/>
      <c r="G903" s="217"/>
      <c r="H903" s="336"/>
    </row>
    <row r="904">
      <c r="E904" s="217"/>
      <c r="G904" s="217"/>
      <c r="H904" s="336"/>
    </row>
    <row r="905">
      <c r="E905" s="217"/>
      <c r="G905" s="217"/>
      <c r="H905" s="336"/>
    </row>
    <row r="906">
      <c r="E906" s="217"/>
      <c r="G906" s="217"/>
      <c r="H906" s="336"/>
    </row>
    <row r="907">
      <c r="E907" s="217"/>
      <c r="G907" s="217"/>
      <c r="H907" s="336"/>
    </row>
    <row r="908">
      <c r="E908" s="217"/>
      <c r="G908" s="217"/>
      <c r="H908" s="336"/>
    </row>
    <row r="909">
      <c r="E909" s="217"/>
      <c r="G909" s="217"/>
      <c r="H909" s="336"/>
    </row>
    <row r="910">
      <c r="E910" s="217"/>
      <c r="G910" s="217"/>
      <c r="H910" s="336"/>
    </row>
    <row r="911">
      <c r="E911" s="217"/>
      <c r="G911" s="217"/>
      <c r="H911" s="336"/>
    </row>
    <row r="912">
      <c r="E912" s="217"/>
      <c r="G912" s="217"/>
      <c r="H912" s="336"/>
    </row>
    <row r="913">
      <c r="E913" s="217"/>
      <c r="G913" s="217"/>
      <c r="H913" s="336"/>
    </row>
    <row r="914">
      <c r="E914" s="217"/>
      <c r="G914" s="217"/>
      <c r="H914" s="336"/>
    </row>
    <row r="915">
      <c r="E915" s="217"/>
      <c r="G915" s="217"/>
      <c r="H915" s="336"/>
    </row>
    <row r="916">
      <c r="E916" s="217"/>
      <c r="G916" s="217"/>
      <c r="H916" s="336"/>
    </row>
    <row r="917">
      <c r="E917" s="217"/>
      <c r="G917" s="217"/>
      <c r="H917" s="336"/>
    </row>
    <row r="918">
      <c r="E918" s="217"/>
      <c r="G918" s="217"/>
      <c r="H918" s="336"/>
    </row>
    <row r="919">
      <c r="E919" s="217"/>
      <c r="G919" s="217"/>
      <c r="H919" s="336"/>
    </row>
    <row r="920">
      <c r="E920" s="217"/>
      <c r="G920" s="217"/>
      <c r="H920" s="336"/>
    </row>
    <row r="921">
      <c r="E921" s="217"/>
      <c r="G921" s="217"/>
      <c r="H921" s="336"/>
    </row>
    <row r="922">
      <c r="E922" s="217"/>
      <c r="G922" s="217"/>
      <c r="H922" s="336"/>
    </row>
    <row r="923">
      <c r="E923" s="217"/>
      <c r="G923" s="217"/>
      <c r="H923" s="336"/>
    </row>
    <row r="924">
      <c r="E924" s="217"/>
      <c r="G924" s="217"/>
      <c r="H924" s="336"/>
    </row>
    <row r="925">
      <c r="E925" s="217"/>
      <c r="G925" s="217"/>
      <c r="H925" s="336"/>
    </row>
    <row r="926">
      <c r="E926" s="217"/>
      <c r="G926" s="217"/>
      <c r="H926" s="336"/>
    </row>
    <row r="927">
      <c r="E927" s="217"/>
      <c r="G927" s="217"/>
      <c r="H927" s="336"/>
    </row>
    <row r="928">
      <c r="E928" s="217"/>
      <c r="G928" s="217"/>
      <c r="H928" s="336"/>
    </row>
    <row r="929">
      <c r="E929" s="217"/>
      <c r="G929" s="217"/>
      <c r="H929" s="336"/>
    </row>
    <row r="930">
      <c r="E930" s="217"/>
      <c r="G930" s="217"/>
      <c r="H930" s="336"/>
    </row>
    <row r="931">
      <c r="E931" s="217"/>
      <c r="G931" s="217"/>
      <c r="H931" s="336"/>
    </row>
    <row r="932">
      <c r="E932" s="217"/>
      <c r="G932" s="217"/>
      <c r="H932" s="336"/>
    </row>
    <row r="933">
      <c r="E933" s="217"/>
      <c r="G933" s="217"/>
      <c r="H933" s="336"/>
    </row>
    <row r="934">
      <c r="E934" s="217"/>
      <c r="G934" s="217"/>
      <c r="H934" s="336"/>
    </row>
    <row r="935">
      <c r="E935" s="217"/>
      <c r="G935" s="217"/>
      <c r="H935" s="336"/>
    </row>
    <row r="936">
      <c r="E936" s="217"/>
      <c r="G936" s="217"/>
      <c r="H936" s="336"/>
    </row>
    <row r="937">
      <c r="E937" s="217"/>
      <c r="G937" s="217"/>
      <c r="H937" s="336"/>
    </row>
    <row r="938">
      <c r="E938" s="217"/>
      <c r="G938" s="217"/>
      <c r="H938" s="336"/>
    </row>
    <row r="939">
      <c r="E939" s="217"/>
      <c r="G939" s="217"/>
      <c r="H939" s="336"/>
    </row>
    <row r="940">
      <c r="E940" s="217"/>
      <c r="G940" s="217"/>
      <c r="H940" s="336"/>
    </row>
    <row r="941">
      <c r="E941" s="217"/>
      <c r="G941" s="217"/>
      <c r="H941" s="336"/>
    </row>
    <row r="942">
      <c r="E942" s="217"/>
      <c r="G942" s="217"/>
      <c r="H942" s="336"/>
    </row>
    <row r="943">
      <c r="E943" s="217"/>
      <c r="G943" s="217"/>
      <c r="H943" s="336"/>
    </row>
    <row r="944">
      <c r="E944" s="217"/>
      <c r="G944" s="217"/>
      <c r="H944" s="336"/>
    </row>
    <row r="945">
      <c r="E945" s="217"/>
      <c r="G945" s="217"/>
      <c r="H945" s="336"/>
    </row>
    <row r="946">
      <c r="E946" s="217"/>
      <c r="G946" s="217"/>
      <c r="H946" s="336"/>
    </row>
    <row r="947">
      <c r="E947" s="217"/>
      <c r="G947" s="217"/>
      <c r="H947" s="336"/>
    </row>
    <row r="948">
      <c r="E948" s="217"/>
      <c r="G948" s="217"/>
      <c r="H948" s="336"/>
    </row>
    <row r="949">
      <c r="E949" s="217"/>
      <c r="G949" s="217"/>
      <c r="H949" s="336"/>
    </row>
    <row r="950">
      <c r="E950" s="217"/>
      <c r="G950" s="217"/>
      <c r="H950" s="336"/>
    </row>
    <row r="951">
      <c r="E951" s="217"/>
      <c r="G951" s="217"/>
      <c r="H951" s="336"/>
    </row>
    <row r="952">
      <c r="E952" s="217"/>
      <c r="G952" s="217"/>
      <c r="H952" s="336"/>
    </row>
    <row r="953">
      <c r="E953" s="217"/>
      <c r="G953" s="217"/>
      <c r="H953" s="336"/>
    </row>
    <row r="954">
      <c r="E954" s="217"/>
      <c r="G954" s="217"/>
      <c r="H954" s="336"/>
    </row>
    <row r="955">
      <c r="E955" s="217"/>
      <c r="G955" s="217"/>
      <c r="H955" s="336"/>
    </row>
    <row r="956">
      <c r="E956" s="217"/>
      <c r="G956" s="217"/>
      <c r="H956" s="336"/>
    </row>
    <row r="957">
      <c r="E957" s="217"/>
      <c r="G957" s="217"/>
      <c r="H957" s="336"/>
    </row>
    <row r="958">
      <c r="E958" s="217"/>
      <c r="G958" s="217"/>
      <c r="H958" s="336"/>
    </row>
    <row r="959">
      <c r="E959" s="217"/>
      <c r="G959" s="217"/>
      <c r="H959" s="336"/>
    </row>
    <row r="960">
      <c r="E960" s="217"/>
      <c r="G960" s="217"/>
      <c r="H960" s="336"/>
    </row>
    <row r="961">
      <c r="E961" s="217"/>
      <c r="G961" s="217"/>
      <c r="H961" s="336"/>
    </row>
    <row r="962">
      <c r="E962" s="217"/>
      <c r="G962" s="217"/>
      <c r="H962" s="336"/>
    </row>
    <row r="963">
      <c r="E963" s="217"/>
      <c r="G963" s="217"/>
      <c r="H963" s="336"/>
    </row>
    <row r="964">
      <c r="E964" s="217"/>
      <c r="G964" s="217"/>
      <c r="H964" s="336"/>
    </row>
    <row r="965">
      <c r="E965" s="217"/>
      <c r="G965" s="217"/>
      <c r="H965" s="336"/>
    </row>
    <row r="966">
      <c r="E966" s="217"/>
      <c r="G966" s="217"/>
      <c r="H966" s="336"/>
    </row>
    <row r="967">
      <c r="E967" s="217"/>
      <c r="G967" s="217"/>
      <c r="H967" s="336"/>
    </row>
    <row r="968">
      <c r="E968" s="217"/>
      <c r="G968" s="217"/>
      <c r="H968" s="336"/>
    </row>
    <row r="969">
      <c r="E969" s="217"/>
      <c r="G969" s="217"/>
      <c r="H969" s="336"/>
    </row>
    <row r="970">
      <c r="E970" s="217"/>
      <c r="G970" s="217"/>
      <c r="H970" s="336"/>
    </row>
    <row r="971">
      <c r="E971" s="217"/>
      <c r="G971" s="217"/>
      <c r="H971" s="336"/>
    </row>
    <row r="972">
      <c r="E972" s="217"/>
      <c r="G972" s="217"/>
      <c r="H972" s="336"/>
    </row>
    <row r="973">
      <c r="E973" s="217"/>
      <c r="G973" s="217"/>
      <c r="H973" s="336"/>
    </row>
    <row r="974">
      <c r="E974" s="217"/>
      <c r="G974" s="217"/>
      <c r="H974" s="336"/>
    </row>
    <row r="975">
      <c r="E975" s="217"/>
      <c r="G975" s="217"/>
      <c r="H975" s="336"/>
    </row>
    <row r="976">
      <c r="E976" s="217"/>
      <c r="G976" s="217"/>
      <c r="H976" s="336"/>
    </row>
    <row r="977">
      <c r="E977" s="217"/>
      <c r="G977" s="217"/>
      <c r="H977" s="336"/>
    </row>
    <row r="978">
      <c r="E978" s="217"/>
      <c r="G978" s="217"/>
      <c r="H978" s="336"/>
    </row>
    <row r="979">
      <c r="E979" s="217"/>
      <c r="G979" s="217"/>
      <c r="H979" s="336"/>
    </row>
    <row r="980">
      <c r="E980" s="217"/>
      <c r="G980" s="217"/>
      <c r="H980" s="336"/>
    </row>
    <row r="981">
      <c r="E981" s="217"/>
      <c r="G981" s="217"/>
      <c r="H981" s="336"/>
    </row>
    <row r="982">
      <c r="E982" s="217"/>
      <c r="G982" s="217"/>
      <c r="H982" s="336"/>
    </row>
    <row r="983">
      <c r="E983" s="217"/>
      <c r="G983" s="217"/>
      <c r="H983" s="336"/>
    </row>
    <row r="984">
      <c r="E984" s="217"/>
      <c r="G984" s="217"/>
      <c r="H984" s="336"/>
    </row>
    <row r="985">
      <c r="E985" s="217"/>
      <c r="G985" s="217"/>
      <c r="H985" s="336"/>
    </row>
    <row r="986">
      <c r="E986" s="217"/>
      <c r="G986" s="217"/>
      <c r="H986" s="336"/>
    </row>
    <row r="987">
      <c r="E987" s="217"/>
      <c r="G987" s="217"/>
      <c r="H987" s="336"/>
    </row>
    <row r="988">
      <c r="E988" s="217"/>
      <c r="G988" s="217"/>
      <c r="H988" s="336"/>
    </row>
    <row r="989">
      <c r="E989" s="217"/>
      <c r="G989" s="217"/>
      <c r="H989" s="336"/>
    </row>
    <row r="990">
      <c r="E990" s="217"/>
      <c r="G990" s="217"/>
      <c r="H990" s="336"/>
    </row>
    <row r="991">
      <c r="E991" s="217"/>
      <c r="G991" s="217"/>
      <c r="H991" s="336"/>
    </row>
  </sheetData>
  <mergeCells count="10">
    <mergeCell ref="A7:G7"/>
    <mergeCell ref="A8:G8"/>
    <mergeCell ref="A9:G9"/>
    <mergeCell ref="A2:G2"/>
    <mergeCell ref="A3:G3"/>
    <mergeCell ref="A4:G4"/>
    <mergeCell ref="I4:O4"/>
    <mergeCell ref="A5:G5"/>
    <mergeCell ref="I5:O5"/>
    <mergeCell ref="A6:G6"/>
  </mergeCells>
  <hyperlinks>
    <hyperlink r:id="rId1" ref="I5"/>
    <hyperlink r:id="rId2" ref="C13"/>
    <hyperlink r:id="rId3" ref="F13"/>
    <hyperlink r:id="rId4" ref="G13"/>
    <hyperlink r:id="rId5" ref="F14"/>
    <hyperlink r:id="rId6" ref="G14"/>
    <hyperlink r:id="rId7" ref="C15"/>
    <hyperlink r:id="rId8" ref="F15"/>
    <hyperlink r:id="rId9" ref="G15"/>
    <hyperlink r:id="rId10" ref="C16"/>
    <hyperlink r:id="rId11" ref="F16"/>
    <hyperlink r:id="rId12" ref="G16"/>
    <hyperlink r:id="rId13" ref="C17"/>
    <hyperlink r:id="rId14" ref="F17"/>
    <hyperlink r:id="rId15" ref="G17"/>
    <hyperlink r:id="rId16" ref="F18"/>
    <hyperlink r:id="rId17" ref="G18"/>
    <hyperlink r:id="rId18" ref="C19"/>
    <hyperlink r:id="rId19" ref="F19"/>
    <hyperlink r:id="rId20" ref="G19"/>
    <hyperlink r:id="rId21" ref="C20"/>
    <hyperlink r:id="rId22" ref="F20"/>
    <hyperlink r:id="rId23" ref="G20"/>
    <hyperlink r:id="rId24" ref="F21"/>
    <hyperlink r:id="rId25" ref="G21"/>
    <hyperlink r:id="rId26" ref="C22"/>
    <hyperlink r:id="rId27" ref="F22"/>
    <hyperlink r:id="rId28" ref="G22"/>
    <hyperlink r:id="rId29" location="G18Ut6yaymjtM4_1Q6Z3H3kd9u7wEem83d" ref="C23"/>
    <hyperlink r:id="rId30" ref="F23"/>
    <hyperlink r:id="rId31" ref="G23"/>
    <hyperlink r:id="rId32" ref="C24"/>
    <hyperlink r:id="rId33" ref="F24"/>
    <hyperlink r:id="rId34" ref="G24"/>
    <hyperlink r:id="rId35" ref="F25"/>
    <hyperlink r:id="rId36" ref="G25"/>
    <hyperlink r:id="rId37" ref="C26"/>
    <hyperlink r:id="rId38" ref="F26"/>
    <hyperlink r:id="rId39" ref="G26"/>
    <hyperlink r:id="rId40" ref="C27"/>
    <hyperlink r:id="rId41" ref="F27"/>
    <hyperlink r:id="rId42" ref="G27"/>
    <hyperlink r:id="rId43" ref="C28"/>
    <hyperlink r:id="rId44" ref="F28"/>
    <hyperlink r:id="rId45" ref="G28"/>
    <hyperlink r:id="rId46" ref="C29"/>
    <hyperlink r:id="rId47" ref="F29"/>
    <hyperlink r:id="rId48" ref="G29"/>
    <hyperlink r:id="rId49" ref="C30"/>
    <hyperlink r:id="rId50" ref="F30"/>
    <hyperlink r:id="rId51" ref="G30"/>
  </hyperlinks>
  <printOptions gridLines="1" horizontalCentered="1"/>
  <pageMargins bottom="0.75" footer="0.0" header="0.0" left="0.7" right="0.7" top="0.75"/>
  <pageSetup fitToHeight="0" paperSize="9" cellComments="atEnd" orientation="portrait" pageOrder="overThenDown"/>
  <drawing r:id="rId5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5.25"/>
    <col customWidth="1" min="2" max="2" width="28.63"/>
    <col customWidth="1" min="3" max="3" width="15.63"/>
    <col customWidth="1" min="4" max="4" width="13.5"/>
    <col customWidth="1" min="5" max="5" width="2.63"/>
    <col customWidth="1" min="6" max="6" width="3.25"/>
    <col customWidth="1" min="7" max="7" width="88.0"/>
    <col customWidth="1" min="8" max="8" width="5.25"/>
  </cols>
  <sheetData>
    <row r="1">
      <c r="A1" s="199" t="s">
        <v>1266</v>
      </c>
      <c r="B1" s="200" t="s">
        <v>1267</v>
      </c>
      <c r="C1" s="201" t="s">
        <v>1268</v>
      </c>
      <c r="D1" s="201" t="s">
        <v>1269</v>
      </c>
      <c r="E1" s="202"/>
      <c r="F1" s="203"/>
      <c r="G1" s="204" t="s">
        <v>1478</v>
      </c>
    </row>
    <row r="2">
      <c r="A2" s="208">
        <v>0.0</v>
      </c>
      <c r="B2" s="209" t="s">
        <v>1479</v>
      </c>
      <c r="C2" s="210"/>
      <c r="D2" s="211"/>
      <c r="E2" s="212"/>
      <c r="F2" s="213"/>
      <c r="G2" s="472" t="s">
        <v>1480</v>
      </c>
    </row>
    <row r="3">
      <c r="A3" s="208">
        <v>1.0</v>
      </c>
      <c r="B3" s="209" t="s">
        <v>1481</v>
      </c>
      <c r="C3" s="210" t="s">
        <v>1274</v>
      </c>
      <c r="D3" s="211" t="s">
        <v>1275</v>
      </c>
      <c r="E3" s="215" t="s">
        <v>47</v>
      </c>
      <c r="F3" s="216"/>
      <c r="G3" s="473" t="s">
        <v>1482</v>
      </c>
    </row>
    <row r="4">
      <c r="A4" s="208">
        <v>2.0</v>
      </c>
      <c r="B4" s="209"/>
      <c r="C4" s="221" t="s">
        <v>1277</v>
      </c>
      <c r="D4" s="222" t="s">
        <v>1278</v>
      </c>
      <c r="E4" s="223" t="s">
        <v>1279</v>
      </c>
      <c r="F4" s="216"/>
      <c r="G4" s="214" t="s">
        <v>1483</v>
      </c>
    </row>
    <row r="5">
      <c r="A5" s="208">
        <v>3.0</v>
      </c>
      <c r="B5" s="224" t="s">
        <v>1484</v>
      </c>
      <c r="C5" s="221" t="s">
        <v>1282</v>
      </c>
      <c r="D5" s="222" t="s">
        <v>1283</v>
      </c>
      <c r="E5" s="215" t="s">
        <v>47</v>
      </c>
      <c r="F5" s="216"/>
      <c r="G5" s="474" t="s">
        <v>1287</v>
      </c>
    </row>
    <row r="6">
      <c r="A6" s="208">
        <v>4.0</v>
      </c>
      <c r="B6" s="209" t="s">
        <v>1485</v>
      </c>
      <c r="C6" s="221" t="s">
        <v>1285</v>
      </c>
      <c r="D6" s="222" t="s">
        <v>1286</v>
      </c>
      <c r="E6" s="226" t="s">
        <v>47</v>
      </c>
      <c r="F6" s="216"/>
      <c r="G6" s="475" t="s">
        <v>1294</v>
      </c>
    </row>
    <row r="7">
      <c r="A7" s="208">
        <v>5.0</v>
      </c>
      <c r="B7" s="209" t="s">
        <v>1486</v>
      </c>
      <c r="C7" s="228" t="s">
        <v>1289</v>
      </c>
      <c r="D7" s="222" t="s">
        <v>1290</v>
      </c>
      <c r="E7" s="215" t="s">
        <v>47</v>
      </c>
      <c r="F7" s="216"/>
      <c r="G7" s="476" t="s">
        <v>1487</v>
      </c>
    </row>
    <row r="8">
      <c r="A8" s="208">
        <v>6.0</v>
      </c>
      <c r="B8" s="209"/>
      <c r="C8" s="221" t="s">
        <v>1292</v>
      </c>
      <c r="D8" s="222" t="s">
        <v>1293</v>
      </c>
      <c r="E8" s="215" t="s">
        <v>1279</v>
      </c>
      <c r="F8" s="216"/>
      <c r="G8" s="477" t="s">
        <v>1488</v>
      </c>
    </row>
    <row r="9">
      <c r="A9" s="231">
        <v>7.0</v>
      </c>
      <c r="B9" s="209" t="s">
        <v>1489</v>
      </c>
      <c r="C9" s="221" t="s">
        <v>1296</v>
      </c>
      <c r="D9" s="222" t="s">
        <v>1297</v>
      </c>
      <c r="E9" s="215" t="s">
        <v>47</v>
      </c>
      <c r="F9" s="216"/>
      <c r="G9" s="478"/>
    </row>
    <row r="10">
      <c r="A10" s="231">
        <v>8.0</v>
      </c>
      <c r="B10" s="234" t="s">
        <v>1490</v>
      </c>
      <c r="C10" s="221" t="s">
        <v>1300</v>
      </c>
      <c r="D10" s="222" t="s">
        <v>1301</v>
      </c>
      <c r="E10" s="215" t="s">
        <v>47</v>
      </c>
      <c r="F10" s="216"/>
      <c r="G10" s="478" t="s">
        <v>1491</v>
      </c>
    </row>
    <row r="11">
      <c r="A11" s="231">
        <v>9.0</v>
      </c>
      <c r="B11" s="209" t="s">
        <v>1492</v>
      </c>
      <c r="C11" s="221" t="s">
        <v>1303</v>
      </c>
      <c r="D11" s="222" t="s">
        <v>1304</v>
      </c>
      <c r="E11" s="215" t="s">
        <v>47</v>
      </c>
      <c r="F11" s="216"/>
      <c r="G11" s="479"/>
    </row>
    <row r="12">
      <c r="A12" s="231">
        <v>10.0</v>
      </c>
      <c r="B12" s="209" t="s">
        <v>1306</v>
      </c>
      <c r="C12" s="221" t="s">
        <v>1307</v>
      </c>
      <c r="D12" s="222" t="s">
        <v>1308</v>
      </c>
      <c r="E12" s="215" t="s">
        <v>47</v>
      </c>
      <c r="F12" s="216"/>
      <c r="G12" s="475" t="s">
        <v>1493</v>
      </c>
    </row>
    <row r="13">
      <c r="A13" s="231">
        <v>11.0</v>
      </c>
      <c r="B13" s="236" t="s">
        <v>1494</v>
      </c>
      <c r="C13" s="221" t="s">
        <v>1310</v>
      </c>
      <c r="D13" s="222" t="s">
        <v>1311</v>
      </c>
      <c r="E13" s="215" t="s">
        <v>47</v>
      </c>
      <c r="F13" s="216"/>
      <c r="G13" s="479"/>
    </row>
    <row r="14">
      <c r="A14" s="231">
        <v>12.0</v>
      </c>
      <c r="B14" s="236" t="s">
        <v>1495</v>
      </c>
      <c r="C14" s="221" t="s">
        <v>1314</v>
      </c>
      <c r="D14" s="222" t="s">
        <v>1315</v>
      </c>
      <c r="E14" s="215" t="s">
        <v>47</v>
      </c>
      <c r="F14" s="216"/>
      <c r="G14" s="473" t="s">
        <v>1496</v>
      </c>
    </row>
    <row r="15">
      <c r="A15" s="231">
        <v>13.0</v>
      </c>
      <c r="B15" s="236" t="s">
        <v>1497</v>
      </c>
      <c r="C15" s="221" t="s">
        <v>1318</v>
      </c>
      <c r="D15" s="222" t="s">
        <v>1319</v>
      </c>
      <c r="E15" s="215" t="s">
        <v>47</v>
      </c>
      <c r="F15" s="216"/>
      <c r="G15" s="480" t="s">
        <v>1498</v>
      </c>
    </row>
    <row r="16">
      <c r="A16" s="231">
        <v>14.0</v>
      </c>
      <c r="B16" s="236" t="s">
        <v>1320</v>
      </c>
      <c r="C16" s="228" t="s">
        <v>1321</v>
      </c>
      <c r="D16" s="222" t="s">
        <v>1322</v>
      </c>
      <c r="E16" s="215" t="s">
        <v>47</v>
      </c>
      <c r="F16" s="216"/>
      <c r="G16" s="481"/>
    </row>
    <row r="17">
      <c r="A17" s="231">
        <v>15.0</v>
      </c>
      <c r="B17" s="236" t="s">
        <v>1499</v>
      </c>
      <c r="C17" s="221" t="s">
        <v>1325</v>
      </c>
      <c r="D17" s="222" t="s">
        <v>1326</v>
      </c>
      <c r="E17" s="215" t="s">
        <v>47</v>
      </c>
      <c r="F17" s="242"/>
      <c r="G17" s="479"/>
    </row>
    <row r="18">
      <c r="A18" s="231">
        <v>16.0</v>
      </c>
      <c r="B18" s="236" t="s">
        <v>1500</v>
      </c>
      <c r="C18" s="221" t="s">
        <v>1329</v>
      </c>
      <c r="D18" s="222" t="s">
        <v>1330</v>
      </c>
      <c r="E18" s="215" t="s">
        <v>47</v>
      </c>
      <c r="F18" s="242"/>
      <c r="G18" s="245"/>
    </row>
    <row r="19">
      <c r="A19" s="231">
        <v>17.0</v>
      </c>
      <c r="B19" s="236"/>
      <c r="C19" s="221" t="s">
        <v>1331</v>
      </c>
      <c r="D19" s="222" t="s">
        <v>1332</v>
      </c>
      <c r="E19" s="215" t="s">
        <v>1279</v>
      </c>
      <c r="F19" s="242"/>
      <c r="G19" s="246"/>
    </row>
    <row r="20">
      <c r="A20" s="247">
        <v>18.0</v>
      </c>
      <c r="B20" s="248" t="s">
        <v>1501</v>
      </c>
      <c r="C20" s="249" t="s">
        <v>1334</v>
      </c>
      <c r="D20" s="250" t="s">
        <v>1335</v>
      </c>
      <c r="E20" s="251" t="s">
        <v>47</v>
      </c>
      <c r="F20" s="252"/>
      <c r="G20" s="253"/>
    </row>
    <row r="21">
      <c r="A21" s="465" t="s">
        <v>1502</v>
      </c>
    </row>
    <row r="22">
      <c r="A22" s="482" t="s">
        <v>1503</v>
      </c>
      <c r="G22" s="483" t="s">
        <v>1504</v>
      </c>
      <c r="H22" s="484"/>
    </row>
    <row r="23">
      <c r="G23" s="485" t="s">
        <v>1505</v>
      </c>
      <c r="H23" s="486" t="s">
        <v>1266</v>
      </c>
    </row>
    <row r="24">
      <c r="G24" s="487" t="s">
        <v>1506</v>
      </c>
      <c r="H24" s="488"/>
    </row>
    <row r="25">
      <c r="G25" s="489" t="s">
        <v>1507</v>
      </c>
      <c r="H25" s="490">
        <v>15.0</v>
      </c>
    </row>
    <row r="26">
      <c r="G26" s="491"/>
      <c r="H26" s="492"/>
    </row>
    <row r="27">
      <c r="G27" s="487" t="s">
        <v>1508</v>
      </c>
      <c r="H27" s="493"/>
    </row>
    <row r="28">
      <c r="G28" s="489" t="s">
        <v>1509</v>
      </c>
      <c r="H28" s="490">
        <v>14.0</v>
      </c>
    </row>
    <row r="29">
      <c r="G29" s="491"/>
      <c r="H29" s="492"/>
    </row>
    <row r="30">
      <c r="G30" s="487" t="s">
        <v>1510</v>
      </c>
      <c r="H30" s="493"/>
    </row>
    <row r="31">
      <c r="G31" s="489" t="s">
        <v>1511</v>
      </c>
      <c r="H31" s="490">
        <v>12.0</v>
      </c>
    </row>
    <row r="32">
      <c r="G32" s="491"/>
      <c r="H32" s="492"/>
    </row>
    <row r="33">
      <c r="G33" s="487" t="s">
        <v>1512</v>
      </c>
      <c r="H33" s="493"/>
    </row>
    <row r="34">
      <c r="G34" s="494" t="s">
        <v>1513</v>
      </c>
      <c r="H34" s="490">
        <v>7.0</v>
      </c>
    </row>
    <row r="35">
      <c r="G35" s="494"/>
      <c r="H35" s="490"/>
    </row>
    <row r="36">
      <c r="G36" s="491"/>
      <c r="H36" s="492"/>
    </row>
    <row r="37">
      <c r="G37" s="495" t="s">
        <v>1514</v>
      </c>
      <c r="H37" s="496" t="s">
        <v>1266</v>
      </c>
    </row>
    <row r="38">
      <c r="G38" s="497" t="s">
        <v>1515</v>
      </c>
      <c r="H38" s="498"/>
    </row>
    <row r="39">
      <c r="G39" s="489" t="s">
        <v>1516</v>
      </c>
      <c r="H39" s="490">
        <v>15.0</v>
      </c>
    </row>
    <row r="40">
      <c r="G40" s="489" t="s">
        <v>1517</v>
      </c>
      <c r="H40" s="490">
        <v>10.0</v>
      </c>
    </row>
    <row r="41">
      <c r="G41" s="489" t="s">
        <v>1518</v>
      </c>
      <c r="H41" s="490">
        <v>14.0</v>
      </c>
    </row>
    <row r="42">
      <c r="G42" s="491"/>
      <c r="H42" s="492"/>
    </row>
    <row r="43">
      <c r="G43" s="497" t="s">
        <v>1519</v>
      </c>
      <c r="H43" s="498"/>
    </row>
    <row r="44">
      <c r="G44" s="499" t="s">
        <v>1520</v>
      </c>
      <c r="H44" s="500">
        <v>7.0</v>
      </c>
    </row>
    <row r="45">
      <c r="G45" s="501" t="s">
        <v>1521</v>
      </c>
      <c r="H45" s="502"/>
    </row>
    <row r="46">
      <c r="G46" s="503" t="s">
        <v>1522</v>
      </c>
      <c r="H46" s="504"/>
    </row>
    <row r="47">
      <c r="G47" s="505" t="s">
        <v>1523</v>
      </c>
      <c r="H47" s="500">
        <v>11.0</v>
      </c>
    </row>
    <row r="48">
      <c r="G48" s="506" t="s">
        <v>1524</v>
      </c>
      <c r="H48" s="507">
        <v>4.0</v>
      </c>
    </row>
    <row r="49">
      <c r="G49" s="505" t="s">
        <v>1525</v>
      </c>
      <c r="H49" s="500">
        <v>1.0</v>
      </c>
    </row>
    <row r="50">
      <c r="G50" s="506"/>
      <c r="H50" s="502"/>
    </row>
    <row r="51">
      <c r="G51" s="503" t="s">
        <v>1512</v>
      </c>
      <c r="H51" s="504"/>
    </row>
    <row r="52">
      <c r="G52" s="508" t="s">
        <v>1526</v>
      </c>
      <c r="H52" s="500">
        <v>9.0</v>
      </c>
    </row>
    <row r="53">
      <c r="G53" s="505"/>
      <c r="H53" s="500"/>
    </row>
    <row r="54">
      <c r="G54" s="506"/>
      <c r="H54" s="502"/>
    </row>
    <row r="55">
      <c r="G55" s="509" t="s">
        <v>1527</v>
      </c>
      <c r="H55" s="510" t="s">
        <v>1266</v>
      </c>
    </row>
    <row r="56">
      <c r="G56" s="511" t="s">
        <v>1528</v>
      </c>
      <c r="H56" s="488"/>
    </row>
    <row r="57">
      <c r="G57" s="505" t="s">
        <v>1529</v>
      </c>
      <c r="H57" s="500">
        <v>18.0</v>
      </c>
    </row>
    <row r="58">
      <c r="G58" s="506"/>
      <c r="H58" s="502"/>
    </row>
    <row r="59">
      <c r="G59" s="511" t="s">
        <v>1530</v>
      </c>
      <c r="H59" s="488"/>
    </row>
    <row r="60">
      <c r="G60" s="505" t="s">
        <v>1531</v>
      </c>
      <c r="H60" s="500">
        <v>13.0</v>
      </c>
    </row>
    <row r="61">
      <c r="G61" s="505" t="s">
        <v>1532</v>
      </c>
      <c r="H61" s="500">
        <v>1.0</v>
      </c>
    </row>
    <row r="62">
      <c r="G62" s="506"/>
      <c r="H62" s="502"/>
    </row>
    <row r="63">
      <c r="G63" s="511" t="s">
        <v>1533</v>
      </c>
      <c r="H63" s="488"/>
    </row>
    <row r="64">
      <c r="G64" s="505" t="s">
        <v>1534</v>
      </c>
      <c r="H64" s="500">
        <v>16.0</v>
      </c>
    </row>
    <row r="65">
      <c r="G65" s="505" t="s">
        <v>1535</v>
      </c>
      <c r="H65" s="500">
        <v>8.0</v>
      </c>
    </row>
    <row r="66">
      <c r="G66" s="506"/>
      <c r="H66" s="502"/>
    </row>
    <row r="67">
      <c r="G67" s="511" t="s">
        <v>1350</v>
      </c>
      <c r="H67" s="488"/>
    </row>
    <row r="68">
      <c r="G68" s="505" t="s">
        <v>1536</v>
      </c>
      <c r="H68" s="500">
        <v>5.0</v>
      </c>
    </row>
    <row r="69">
      <c r="G69" s="512"/>
      <c r="H69" s="512"/>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s>
  <printOptions gridLines="1" horizontalCentered="1"/>
  <pageMargins bottom="0.75" footer="0.0" header="0.0" left="0.7" right="0.7" top="0.75"/>
  <pageSetup fitToHeight="0" paperSize="9" cellComments="atEnd" orientation="portrait" pageOrder="overThenDown"/>
  <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30.63"/>
    <col customWidth="1" min="2" max="2" width="27.75"/>
    <col customWidth="1" min="3" max="3" width="13.25"/>
    <col customWidth="1" min="4" max="4" width="9.63"/>
    <col customWidth="1" min="5" max="5" width="24.88"/>
    <col customWidth="1" min="6" max="6" width="12.13"/>
    <col customWidth="1" min="7" max="7" width="66.88"/>
    <col customWidth="1" min="8" max="18" width="15.13"/>
  </cols>
  <sheetData>
    <row r="1">
      <c r="A1" s="513" t="s">
        <v>1537</v>
      </c>
      <c r="B1" s="514"/>
      <c r="C1" s="514"/>
      <c r="D1" s="515"/>
      <c r="E1" s="515"/>
      <c r="F1" s="516"/>
      <c r="G1" s="239"/>
      <c r="H1" s="241"/>
    </row>
    <row r="2">
      <c r="A2" s="517" t="s">
        <v>1538</v>
      </c>
      <c r="B2" s="518"/>
      <c r="C2" s="519"/>
      <c r="D2" s="520"/>
      <c r="E2" s="521"/>
      <c r="F2" s="522"/>
      <c r="G2" s="523"/>
      <c r="H2" s="241"/>
    </row>
    <row r="3">
      <c r="A3" s="524"/>
      <c r="B3" s="518"/>
      <c r="C3" s="519"/>
      <c r="D3" s="522"/>
      <c r="E3" s="522"/>
      <c r="F3" s="522"/>
      <c r="G3" s="523"/>
      <c r="H3" s="241"/>
    </row>
    <row r="4">
      <c r="A4" s="524"/>
      <c r="B4" s="518"/>
      <c r="C4" s="525"/>
      <c r="D4" s="522"/>
      <c r="E4" s="522"/>
      <c r="F4" s="522"/>
      <c r="G4" s="523"/>
      <c r="H4" s="241"/>
    </row>
    <row r="5">
      <c r="A5" s="524"/>
      <c r="B5" s="518"/>
      <c r="C5" s="519"/>
      <c r="D5" s="522"/>
      <c r="E5" s="522"/>
      <c r="F5" s="522"/>
      <c r="G5" s="523"/>
      <c r="H5" s="241"/>
    </row>
    <row r="6">
      <c r="A6" s="524"/>
      <c r="B6" s="518"/>
      <c r="C6" s="519"/>
      <c r="D6" s="522"/>
      <c r="E6" s="522"/>
      <c r="F6" s="522"/>
      <c r="G6" s="523"/>
      <c r="H6" s="241"/>
    </row>
    <row r="7">
      <c r="A7" s="526"/>
      <c r="B7" s="518"/>
      <c r="C7" s="519"/>
      <c r="D7" s="522"/>
      <c r="E7" s="522"/>
      <c r="F7" s="522"/>
      <c r="G7" s="241"/>
      <c r="H7" s="241"/>
    </row>
    <row r="8">
      <c r="A8" s="524"/>
      <c r="B8" s="518"/>
      <c r="C8" s="519"/>
      <c r="D8" s="522"/>
      <c r="E8" s="522"/>
      <c r="F8" s="522"/>
      <c r="G8" s="523"/>
      <c r="H8" s="241"/>
    </row>
    <row r="9">
      <c r="A9" s="524"/>
      <c r="B9" s="527"/>
      <c r="C9" s="525"/>
      <c r="D9" s="522"/>
      <c r="E9" s="522"/>
      <c r="F9" s="522"/>
      <c r="G9" s="523"/>
      <c r="H9" s="241"/>
    </row>
    <row r="10">
      <c r="A10" s="524"/>
      <c r="B10" s="518"/>
      <c r="C10" s="519"/>
      <c r="D10" s="522"/>
      <c r="E10" s="522"/>
      <c r="F10" s="522"/>
      <c r="G10" s="523"/>
      <c r="H10" s="241"/>
    </row>
    <row r="11">
      <c r="A11" s="528"/>
      <c r="B11" s="518"/>
      <c r="C11" s="519"/>
      <c r="D11" s="522"/>
      <c r="E11" s="522"/>
      <c r="F11" s="522"/>
      <c r="G11" s="523"/>
      <c r="H11" s="241"/>
    </row>
    <row r="12">
      <c r="A12" s="528"/>
      <c r="B12" s="518"/>
      <c r="C12" s="519"/>
      <c r="D12" s="522"/>
      <c r="E12" s="522"/>
      <c r="F12" s="522"/>
      <c r="G12" s="523"/>
      <c r="H12" s="241"/>
    </row>
    <row r="13">
      <c r="A13" s="528"/>
      <c r="B13" s="518"/>
      <c r="C13" s="519"/>
      <c r="D13" s="522"/>
      <c r="E13" s="522"/>
      <c r="F13" s="522"/>
      <c r="G13" s="523"/>
      <c r="H13" s="241"/>
    </row>
    <row r="14">
      <c r="A14" s="529"/>
      <c r="B14" s="241"/>
      <c r="C14" s="241"/>
      <c r="D14" s="530"/>
      <c r="E14" s="531"/>
      <c r="F14" s="241"/>
      <c r="G14" s="241"/>
      <c r="H14" s="241"/>
    </row>
    <row r="15">
      <c r="A15" s="529"/>
      <c r="B15" s="241"/>
      <c r="C15" s="241"/>
      <c r="D15" s="530"/>
      <c r="E15" s="532"/>
      <c r="F15" s="241"/>
      <c r="G15" s="241"/>
      <c r="H15" s="241"/>
    </row>
    <row r="16">
      <c r="A16" s="529"/>
      <c r="B16" s="241"/>
      <c r="C16" s="241"/>
      <c r="D16" s="533"/>
      <c r="E16" s="532"/>
      <c r="F16" s="241"/>
      <c r="G16" s="241"/>
      <c r="H16" s="241"/>
    </row>
    <row r="17">
      <c r="A17" s="529"/>
      <c r="B17" s="241"/>
      <c r="C17" s="241"/>
      <c r="D17" s="533"/>
      <c r="E17" s="532"/>
      <c r="F17" s="241"/>
      <c r="G17" s="241"/>
      <c r="H17" s="241"/>
    </row>
    <row r="18">
      <c r="A18" s="529"/>
      <c r="B18" s="241"/>
      <c r="C18" s="241"/>
      <c r="D18" s="521"/>
      <c r="E18" s="521"/>
      <c r="F18" s="241"/>
      <c r="G18" s="241"/>
      <c r="H18" s="241"/>
    </row>
    <row r="19">
      <c r="A19" s="529"/>
      <c r="B19" s="241"/>
      <c r="C19" s="241"/>
      <c r="D19" s="534"/>
      <c r="E19" s="534"/>
      <c r="F19" s="241"/>
      <c r="G19" s="241"/>
      <c r="H19" s="241"/>
    </row>
    <row r="20">
      <c r="A20" s="197"/>
      <c r="D20" s="217"/>
      <c r="E20" s="217"/>
    </row>
    <row r="21">
      <c r="A21" s="130"/>
      <c r="B21" s="218"/>
      <c r="C21" s="219"/>
      <c r="D21" s="120"/>
      <c r="E21" s="217"/>
    </row>
    <row r="22">
      <c r="A22" s="535"/>
      <c r="B22" s="218"/>
      <c r="C22" s="219"/>
      <c r="D22" s="519"/>
      <c r="E22" s="217"/>
    </row>
    <row r="23">
      <c r="A23" s="535"/>
      <c r="B23" s="218"/>
      <c r="C23" s="219"/>
      <c r="D23" s="536"/>
      <c r="E23" s="217"/>
    </row>
    <row r="24">
      <c r="A24" s="535"/>
      <c r="B24" s="218"/>
      <c r="C24" s="219"/>
      <c r="D24" s="120"/>
      <c r="E24" s="217"/>
    </row>
    <row r="25">
      <c r="A25" s="535"/>
      <c r="B25" s="218"/>
      <c r="C25" s="219"/>
      <c r="D25" s="519"/>
      <c r="E25" s="217"/>
    </row>
    <row r="26">
      <c r="A26" s="535"/>
      <c r="B26" s="218"/>
      <c r="C26" s="219"/>
      <c r="D26" s="120"/>
      <c r="E26" s="217"/>
    </row>
    <row r="27">
      <c r="A27" s="535"/>
      <c r="B27" s="218"/>
      <c r="C27" s="219"/>
      <c r="D27" s="519"/>
      <c r="E27" s="217"/>
    </row>
    <row r="28">
      <c r="A28" s="535"/>
      <c r="B28" s="218"/>
      <c r="C28" s="537"/>
      <c r="D28" s="536"/>
      <c r="E28" s="217"/>
    </row>
    <row r="29">
      <c r="A29" s="535"/>
      <c r="B29" s="218"/>
      <c r="C29" s="219"/>
      <c r="D29" s="120"/>
      <c r="E29" s="217"/>
    </row>
    <row r="30">
      <c r="A30" s="535"/>
      <c r="B30" s="218"/>
      <c r="C30" s="219"/>
      <c r="D30" s="519"/>
      <c r="E30" s="217"/>
    </row>
    <row r="31">
      <c r="A31" s="535"/>
      <c r="B31" s="538"/>
      <c r="C31" s="130"/>
      <c r="D31" s="217"/>
      <c r="E31" s="217"/>
    </row>
    <row r="32">
      <c r="A32" s="535"/>
      <c r="B32" s="538"/>
      <c r="C32" s="130"/>
      <c r="D32" s="217"/>
      <c r="E32" s="217"/>
    </row>
    <row r="33">
      <c r="A33" s="535"/>
      <c r="B33" s="538"/>
      <c r="C33" s="130"/>
      <c r="D33" s="217"/>
      <c r="E33" s="217"/>
    </row>
    <row r="34">
      <c r="A34" s="535"/>
      <c r="B34" s="538"/>
      <c r="C34" s="130"/>
      <c r="D34" s="217"/>
      <c r="E34" s="217"/>
    </row>
    <row r="35">
      <c r="A35" s="535"/>
      <c r="B35" s="538"/>
      <c r="C35" s="130"/>
      <c r="D35" s="217"/>
      <c r="E35" s="217"/>
    </row>
    <row r="36">
      <c r="A36" s="197"/>
      <c r="D36" s="217"/>
      <c r="E36" s="217"/>
    </row>
    <row r="37">
      <c r="A37" s="197"/>
      <c r="D37" s="217"/>
      <c r="E37" s="217"/>
    </row>
    <row r="38">
      <c r="A38" s="197"/>
      <c r="D38" s="217"/>
      <c r="E38" s="217"/>
    </row>
    <row r="39">
      <c r="A39" s="197"/>
      <c r="D39" s="217"/>
      <c r="E39" s="217"/>
    </row>
    <row r="40">
      <c r="A40" s="197"/>
      <c r="D40" s="217"/>
      <c r="E40" s="217"/>
    </row>
    <row r="41">
      <c r="A41" s="197"/>
      <c r="D41" s="217"/>
      <c r="E41" s="217"/>
    </row>
    <row r="42">
      <c r="A42" s="197"/>
      <c r="D42" s="217"/>
      <c r="E42" s="217"/>
    </row>
    <row r="43">
      <c r="A43" s="197"/>
      <c r="D43" s="217"/>
      <c r="E43" s="217"/>
    </row>
    <row r="44">
      <c r="A44" s="197"/>
      <c r="D44" s="217"/>
      <c r="E44" s="217"/>
    </row>
    <row r="45">
      <c r="A45" s="197"/>
      <c r="D45" s="217"/>
      <c r="E45" s="217"/>
    </row>
    <row r="46">
      <c r="A46" s="197"/>
      <c r="D46" s="217"/>
      <c r="E46" s="217"/>
    </row>
    <row r="47">
      <c r="A47" s="197"/>
      <c r="D47" s="217"/>
      <c r="E47" s="217"/>
    </row>
    <row r="48">
      <c r="A48" s="197"/>
      <c r="D48" s="217"/>
      <c r="E48" s="217"/>
    </row>
    <row r="49">
      <c r="A49" s="197"/>
      <c r="D49" s="217"/>
      <c r="E49" s="217"/>
    </row>
    <row r="50">
      <c r="A50" s="197"/>
      <c r="D50" s="217"/>
      <c r="E50" s="217"/>
    </row>
    <row r="51">
      <c r="A51" s="197"/>
      <c r="D51" s="217"/>
      <c r="E51" s="217"/>
    </row>
    <row r="52">
      <c r="A52" s="197"/>
      <c r="D52" s="217"/>
      <c r="E52" s="217"/>
    </row>
    <row r="53">
      <c r="A53" s="197"/>
      <c r="D53" s="217"/>
      <c r="E53" s="217"/>
    </row>
    <row r="54">
      <c r="A54" s="197"/>
      <c r="D54" s="217"/>
      <c r="E54" s="217"/>
    </row>
    <row r="55">
      <c r="A55" s="197"/>
      <c r="D55" s="217"/>
      <c r="E55" s="217"/>
    </row>
    <row r="56">
      <c r="A56" s="197"/>
      <c r="D56" s="217"/>
      <c r="E56" s="217"/>
    </row>
    <row r="57">
      <c r="A57" s="197"/>
      <c r="D57" s="217"/>
      <c r="E57" s="217"/>
    </row>
    <row r="58">
      <c r="A58" s="197"/>
      <c r="D58" s="217"/>
      <c r="E58" s="217"/>
    </row>
    <row r="59">
      <c r="A59" s="197"/>
      <c r="D59" s="217"/>
      <c r="E59" s="217"/>
    </row>
    <row r="60">
      <c r="A60" s="197"/>
      <c r="D60" s="217"/>
      <c r="E60" s="217"/>
    </row>
    <row r="61">
      <c r="A61" s="197"/>
      <c r="D61" s="217"/>
      <c r="E61" s="217"/>
    </row>
    <row r="62">
      <c r="A62" s="197"/>
      <c r="D62" s="217"/>
      <c r="E62" s="217"/>
    </row>
    <row r="63">
      <c r="A63" s="197"/>
      <c r="D63" s="217"/>
      <c r="E63" s="217"/>
    </row>
    <row r="64">
      <c r="A64" s="197"/>
      <c r="D64" s="217"/>
      <c r="E64" s="217"/>
    </row>
    <row r="65">
      <c r="A65" s="197"/>
      <c r="D65" s="217"/>
      <c r="E65" s="217"/>
    </row>
    <row r="66">
      <c r="A66" s="197"/>
      <c r="D66" s="217"/>
      <c r="E66" s="217"/>
    </row>
    <row r="67">
      <c r="A67" s="197"/>
      <c r="D67" s="217"/>
      <c r="E67" s="217"/>
    </row>
    <row r="68">
      <c r="A68" s="197"/>
      <c r="D68" s="217"/>
      <c r="E68" s="217"/>
    </row>
    <row r="69">
      <c r="A69" s="197"/>
      <c r="D69" s="217"/>
      <c r="E69" s="217"/>
    </row>
    <row r="70">
      <c r="A70" s="197"/>
      <c r="D70" s="217"/>
      <c r="E70" s="217"/>
    </row>
    <row r="71">
      <c r="A71" s="197"/>
      <c r="D71" s="217"/>
      <c r="E71" s="217"/>
    </row>
    <row r="72">
      <c r="A72" s="197"/>
      <c r="D72" s="217"/>
      <c r="E72" s="217"/>
    </row>
    <row r="73">
      <c r="A73" s="197"/>
      <c r="D73" s="217"/>
      <c r="E73" s="217"/>
    </row>
    <row r="74">
      <c r="A74" s="197"/>
      <c r="D74" s="217"/>
      <c r="E74" s="217"/>
    </row>
    <row r="75">
      <c r="A75" s="197"/>
      <c r="D75" s="217"/>
      <c r="E75" s="217"/>
    </row>
    <row r="76">
      <c r="A76" s="197"/>
      <c r="D76" s="217"/>
      <c r="E76" s="217"/>
    </row>
    <row r="77">
      <c r="A77" s="197"/>
      <c r="D77" s="217"/>
      <c r="E77" s="217"/>
    </row>
    <row r="78">
      <c r="A78" s="197"/>
      <c r="D78" s="217"/>
      <c r="E78" s="217"/>
    </row>
    <row r="79">
      <c r="A79" s="197"/>
      <c r="D79" s="217"/>
      <c r="E79" s="217"/>
    </row>
    <row r="80">
      <c r="A80" s="197"/>
      <c r="D80" s="217"/>
      <c r="E80" s="217"/>
    </row>
    <row r="81">
      <c r="A81" s="197"/>
      <c r="D81" s="217"/>
      <c r="E81" s="217"/>
    </row>
    <row r="82">
      <c r="A82" s="197"/>
      <c r="D82" s="217"/>
      <c r="E82" s="217"/>
    </row>
    <row r="83">
      <c r="A83" s="197"/>
      <c r="D83" s="217"/>
      <c r="E83" s="217"/>
    </row>
    <row r="84">
      <c r="A84" s="197"/>
      <c r="D84" s="217"/>
      <c r="E84" s="217"/>
    </row>
    <row r="85">
      <c r="A85" s="197"/>
      <c r="D85" s="217"/>
      <c r="E85" s="217"/>
    </row>
    <row r="86">
      <c r="A86" s="197"/>
      <c r="D86" s="217"/>
      <c r="E86" s="217"/>
    </row>
    <row r="87">
      <c r="A87" s="197"/>
      <c r="D87" s="217"/>
      <c r="E87" s="217"/>
    </row>
    <row r="88">
      <c r="A88" s="197"/>
      <c r="D88" s="217"/>
      <c r="E88" s="217"/>
    </row>
    <row r="89">
      <c r="A89" s="197"/>
      <c r="D89" s="217"/>
      <c r="E89" s="217"/>
    </row>
    <row r="90">
      <c r="A90" s="197"/>
      <c r="D90" s="217"/>
      <c r="E90" s="217"/>
    </row>
    <row r="91">
      <c r="A91" s="197"/>
      <c r="D91" s="217"/>
      <c r="E91" s="217"/>
    </row>
    <row r="92">
      <c r="A92" s="197"/>
      <c r="D92" s="217"/>
      <c r="E92" s="217"/>
    </row>
    <row r="93">
      <c r="A93" s="197"/>
      <c r="D93" s="217"/>
      <c r="E93" s="217"/>
    </row>
    <row r="94">
      <c r="A94" s="197"/>
      <c r="D94" s="217"/>
      <c r="E94" s="217"/>
    </row>
    <row r="95">
      <c r="A95" s="197"/>
      <c r="D95" s="217"/>
      <c r="E95" s="217"/>
    </row>
    <row r="96">
      <c r="A96" s="197"/>
      <c r="D96" s="217"/>
      <c r="E96" s="217"/>
    </row>
    <row r="97">
      <c r="A97" s="197"/>
      <c r="D97" s="217"/>
      <c r="E97" s="217"/>
    </row>
  </sheetData>
  <conditionalFormatting sqref="D1:E1">
    <cfRule type="containsText" dxfId="4" priority="1" operator="containsText" text="4">
      <formula>NOT(ISERROR(SEARCH(("4"),(D1))))</formula>
    </cfRule>
  </conditionalFormatting>
  <conditionalFormatting sqref="C2:C13 D14:E17 D19:E97">
    <cfRule type="containsText" dxfId="4" priority="2" operator="containsText" text="4">
      <formula>NOT(ISERROR(SEARCH(("4"),(C2))))</formula>
    </cfRule>
  </conditionalFormatting>
  <conditionalFormatting sqref="E2:E13">
    <cfRule type="containsText" dxfId="3" priority="3" operator="containsText" text="3">
      <formula>NOT(ISERROR(SEARCH(("3"),(E2))))</formula>
    </cfRule>
  </conditionalFormatting>
  <hyperlinks>
    <hyperlink r:id="rId1" location="gid=1806271911" ref="A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15.0"/>
    <col customWidth="1" min="2" max="2" width="32.13"/>
    <col customWidth="1" min="3" max="3" width="5.38"/>
    <col customWidth="1" min="4" max="4" width="28.25"/>
    <col customWidth="1" min="5" max="5" width="5.25"/>
    <col customWidth="1" min="6" max="6" width="37.13"/>
    <col customWidth="1" min="7" max="7" width="5.25"/>
    <col customWidth="1" min="8" max="8" width="30.25"/>
    <col customWidth="1" min="9" max="9" width="5.25"/>
    <col customWidth="1" min="10" max="10" width="3.63"/>
    <col customWidth="1" min="11" max="11" width="33.5"/>
    <col customWidth="1" min="12" max="12" width="5.25"/>
    <col customWidth="1" min="13" max="13" width="3.88"/>
    <col customWidth="1" min="14" max="14" width="37.25"/>
    <col customWidth="1" min="15" max="15" width="13.63"/>
    <col customWidth="1" min="16" max="16" width="13.38"/>
    <col customWidth="1" min="17" max="19" width="15.13"/>
  </cols>
  <sheetData>
    <row r="1">
      <c r="A1" s="539"/>
      <c r="B1" s="540" t="s">
        <v>1539</v>
      </c>
      <c r="C1" s="541"/>
      <c r="D1" s="542" t="s">
        <v>1540</v>
      </c>
      <c r="E1" s="543"/>
      <c r="F1" s="540" t="s">
        <v>1541</v>
      </c>
      <c r="G1" s="541"/>
      <c r="H1" s="542" t="s">
        <v>1542</v>
      </c>
      <c r="I1" s="543"/>
      <c r="J1" s="484"/>
      <c r="K1" s="544" t="s">
        <v>1543</v>
      </c>
      <c r="L1" s="545"/>
      <c r="M1" s="546"/>
      <c r="N1" s="547" t="s">
        <v>1544</v>
      </c>
      <c r="O1" s="548" t="s">
        <v>1545</v>
      </c>
      <c r="P1" s="549" t="s">
        <v>1546</v>
      </c>
    </row>
    <row r="2">
      <c r="A2" s="550"/>
      <c r="B2" s="551" t="s">
        <v>1547</v>
      </c>
      <c r="C2" s="552"/>
      <c r="D2" s="553" t="s">
        <v>1548</v>
      </c>
      <c r="E2" s="554"/>
      <c r="F2" s="551" t="s">
        <v>1549</v>
      </c>
      <c r="G2" s="555"/>
      <c r="H2" s="553" t="s">
        <v>1550</v>
      </c>
      <c r="I2" s="554"/>
      <c r="J2" s="484"/>
      <c r="K2" s="556" t="s">
        <v>1551</v>
      </c>
      <c r="L2" s="557"/>
      <c r="N2" s="558" t="s">
        <v>1552</v>
      </c>
      <c r="O2" s="559" t="s">
        <v>1553</v>
      </c>
      <c r="P2" s="560" t="s">
        <v>1554</v>
      </c>
    </row>
    <row r="3">
      <c r="A3" s="550" t="s">
        <v>1555</v>
      </c>
      <c r="B3" s="561" t="s">
        <v>1556</v>
      </c>
      <c r="C3" s="562"/>
      <c r="D3" s="561" t="s">
        <v>1557</v>
      </c>
      <c r="E3" s="563"/>
      <c r="F3" s="561" t="s">
        <v>1557</v>
      </c>
      <c r="G3" s="564"/>
      <c r="H3" s="561" t="s">
        <v>1558</v>
      </c>
      <c r="I3" s="564"/>
      <c r="J3" s="484"/>
      <c r="K3" s="565" t="s">
        <v>1559</v>
      </c>
      <c r="L3" s="566" t="s">
        <v>1266</v>
      </c>
      <c r="N3" s="558" t="s">
        <v>1560</v>
      </c>
      <c r="O3" s="559" t="s">
        <v>1561</v>
      </c>
      <c r="P3" s="560" t="s">
        <v>1562</v>
      </c>
    </row>
    <row r="4">
      <c r="A4" s="550" t="s">
        <v>1563</v>
      </c>
      <c r="B4" s="567" t="s">
        <v>1479</v>
      </c>
      <c r="C4" s="568"/>
      <c r="D4" s="567" t="s">
        <v>1479</v>
      </c>
      <c r="E4" s="569"/>
      <c r="F4" s="567" t="s">
        <v>1564</v>
      </c>
      <c r="G4" s="568"/>
      <c r="H4" s="567" t="s">
        <v>1565</v>
      </c>
      <c r="I4" s="568"/>
      <c r="J4" s="484"/>
      <c r="K4" s="570" t="s">
        <v>1566</v>
      </c>
      <c r="L4" s="571">
        <v>18.0</v>
      </c>
      <c r="N4" s="558" t="s">
        <v>1567</v>
      </c>
      <c r="O4" s="559" t="s">
        <v>1568</v>
      </c>
      <c r="P4" s="560" t="s">
        <v>1562</v>
      </c>
    </row>
    <row r="5">
      <c r="A5" s="572" t="s">
        <v>1569</v>
      </c>
      <c r="B5" s="573">
        <v>5.0</v>
      </c>
      <c r="C5" s="568"/>
      <c r="D5" s="573">
        <v>4.0</v>
      </c>
      <c r="E5" s="569"/>
      <c r="F5" s="573">
        <v>5.0</v>
      </c>
      <c r="G5" s="568"/>
      <c r="H5" s="573">
        <v>4.0</v>
      </c>
      <c r="I5" s="568"/>
      <c r="J5" s="484"/>
      <c r="K5" s="570" t="s">
        <v>1448</v>
      </c>
      <c r="L5" s="571">
        <v>10.0</v>
      </c>
      <c r="N5" s="558" t="s">
        <v>1552</v>
      </c>
      <c r="O5" s="559" t="s">
        <v>1570</v>
      </c>
      <c r="P5" s="560" t="s">
        <v>1562</v>
      </c>
    </row>
    <row r="6">
      <c r="A6" s="574" t="s">
        <v>1571</v>
      </c>
      <c r="B6" s="575" t="s">
        <v>1572</v>
      </c>
      <c r="C6" s="576" t="s">
        <v>1266</v>
      </c>
      <c r="D6" s="577" t="s">
        <v>1572</v>
      </c>
      <c r="E6" s="578" t="s">
        <v>1266</v>
      </c>
      <c r="F6" s="575" t="s">
        <v>1572</v>
      </c>
      <c r="G6" s="576" t="s">
        <v>1266</v>
      </c>
      <c r="H6" s="579" t="s">
        <v>1572</v>
      </c>
      <c r="I6" s="580" t="s">
        <v>1266</v>
      </c>
      <c r="J6" s="484"/>
      <c r="K6" s="581" t="s">
        <v>1489</v>
      </c>
      <c r="L6" s="582">
        <v>7.0</v>
      </c>
      <c r="N6" s="558" t="s">
        <v>1567</v>
      </c>
      <c r="O6" s="559" t="s">
        <v>1573</v>
      </c>
      <c r="P6" s="560">
        <v>27.9</v>
      </c>
    </row>
    <row r="7">
      <c r="A7" s="583" t="s">
        <v>1136</v>
      </c>
      <c r="B7" s="584" t="s">
        <v>1309</v>
      </c>
      <c r="C7" s="585">
        <v>11.0</v>
      </c>
      <c r="D7" s="586" t="s">
        <v>1333</v>
      </c>
      <c r="E7" s="587">
        <v>18.0</v>
      </c>
      <c r="F7" s="588" t="s">
        <v>1574</v>
      </c>
      <c r="G7" s="589">
        <v>2.0</v>
      </c>
      <c r="H7" s="590" t="s">
        <v>1302</v>
      </c>
      <c r="I7" s="587">
        <v>9.0</v>
      </c>
      <c r="J7" s="484"/>
      <c r="K7" s="591" t="s">
        <v>1575</v>
      </c>
      <c r="L7" s="585">
        <v>6.0</v>
      </c>
      <c r="N7" s="558" t="s">
        <v>1552</v>
      </c>
      <c r="O7" s="559" t="s">
        <v>1570</v>
      </c>
      <c r="P7" s="560" t="s">
        <v>1576</v>
      </c>
    </row>
    <row r="8">
      <c r="A8" s="592" t="s">
        <v>1577</v>
      </c>
      <c r="B8" s="593" t="s">
        <v>1578</v>
      </c>
      <c r="C8" s="594">
        <v>11.0</v>
      </c>
      <c r="D8" s="595" t="s">
        <v>1579</v>
      </c>
      <c r="E8" s="585">
        <v>18.0</v>
      </c>
      <c r="F8" s="596" t="s">
        <v>1580</v>
      </c>
      <c r="G8" s="597">
        <v>2.0</v>
      </c>
      <c r="H8" s="591" t="s">
        <v>1581</v>
      </c>
      <c r="I8" s="585">
        <v>9.0</v>
      </c>
      <c r="J8" s="484"/>
      <c r="K8" s="598" t="s">
        <v>1582</v>
      </c>
      <c r="L8" s="585">
        <v>3.0</v>
      </c>
      <c r="N8" s="558" t="s">
        <v>1567</v>
      </c>
      <c r="O8" s="559" t="s">
        <v>1583</v>
      </c>
      <c r="P8" s="560" t="s">
        <v>1576</v>
      </c>
    </row>
    <row r="9">
      <c r="A9" s="592" t="s">
        <v>1584</v>
      </c>
      <c r="B9" s="598" t="s">
        <v>1585</v>
      </c>
      <c r="C9" s="594">
        <v>11.0</v>
      </c>
      <c r="D9" s="599" t="s">
        <v>1586</v>
      </c>
      <c r="E9" s="585">
        <v>18.0</v>
      </c>
      <c r="F9" s="600" t="s">
        <v>1587</v>
      </c>
      <c r="G9" s="597">
        <v>2.0</v>
      </c>
      <c r="H9" s="591" t="s">
        <v>1588</v>
      </c>
      <c r="I9" s="585">
        <v>9.0</v>
      </c>
      <c r="J9" s="484"/>
      <c r="K9" s="601" t="s">
        <v>1589</v>
      </c>
      <c r="L9" s="602">
        <v>17.0</v>
      </c>
      <c r="N9" s="558" t="s">
        <v>1567</v>
      </c>
      <c r="O9" s="559" t="s">
        <v>1590</v>
      </c>
      <c r="P9" s="560" t="s">
        <v>1576</v>
      </c>
    </row>
    <row r="10">
      <c r="A10" s="592" t="s">
        <v>1591</v>
      </c>
      <c r="B10" s="598" t="s">
        <v>1592</v>
      </c>
      <c r="C10" s="594">
        <v>11.0</v>
      </c>
      <c r="D10" s="603" t="s">
        <v>1593</v>
      </c>
      <c r="E10" s="585">
        <v>18.0</v>
      </c>
      <c r="F10" s="600" t="s">
        <v>1594</v>
      </c>
      <c r="G10" s="604">
        <v>2.0</v>
      </c>
      <c r="H10" s="591" t="s">
        <v>1595</v>
      </c>
      <c r="I10" s="585">
        <v>9.0</v>
      </c>
      <c r="J10" s="484"/>
      <c r="K10" s="581" t="s">
        <v>1596</v>
      </c>
      <c r="L10" s="582">
        <v>10.0</v>
      </c>
      <c r="N10" s="558" t="s">
        <v>1597</v>
      </c>
      <c r="O10" s="559" t="s">
        <v>1598</v>
      </c>
      <c r="P10" s="560" t="s">
        <v>1576</v>
      </c>
    </row>
    <row r="11">
      <c r="A11" s="592" t="s">
        <v>1599</v>
      </c>
      <c r="B11" s="598"/>
      <c r="C11" s="594"/>
      <c r="D11" s="605" t="s">
        <v>1600</v>
      </c>
      <c r="E11" s="585">
        <v>18.0</v>
      </c>
      <c r="F11" s="600" t="s">
        <v>1601</v>
      </c>
      <c r="G11" s="604">
        <v>2.0</v>
      </c>
      <c r="H11" s="591" t="s">
        <v>1602</v>
      </c>
      <c r="I11" s="585">
        <v>9.0</v>
      </c>
      <c r="J11" s="484"/>
      <c r="K11" s="581" t="s">
        <v>1603</v>
      </c>
      <c r="L11" s="582">
        <v>13.0</v>
      </c>
      <c r="N11" s="558" t="s">
        <v>1552</v>
      </c>
      <c r="O11" s="559" t="s">
        <v>1604</v>
      </c>
      <c r="P11" s="560" t="s">
        <v>1576</v>
      </c>
    </row>
    <row r="12">
      <c r="A12" s="592" t="s">
        <v>1605</v>
      </c>
      <c r="B12" s="598" t="s">
        <v>1606</v>
      </c>
      <c r="C12" s="594">
        <v>11.0</v>
      </c>
      <c r="D12" s="599"/>
      <c r="E12" s="585"/>
      <c r="F12" s="606" t="s">
        <v>1607</v>
      </c>
      <c r="G12" s="604">
        <v>2.0</v>
      </c>
      <c r="H12" s="607" t="s">
        <v>1608</v>
      </c>
      <c r="I12" s="585">
        <v>9.0</v>
      </c>
      <c r="J12" s="484"/>
      <c r="K12" s="608" t="s">
        <v>1609</v>
      </c>
      <c r="L12" s="582">
        <v>3.0</v>
      </c>
      <c r="N12" s="558" t="s">
        <v>1552</v>
      </c>
      <c r="O12" s="559" t="s">
        <v>1570</v>
      </c>
      <c r="P12" s="560" t="s">
        <v>1610</v>
      </c>
    </row>
    <row r="13">
      <c r="A13" s="592" t="s">
        <v>1611</v>
      </c>
      <c r="B13" s="609" t="s">
        <v>1612</v>
      </c>
      <c r="C13" s="585">
        <v>11.0</v>
      </c>
      <c r="D13" s="603"/>
      <c r="E13" s="585"/>
      <c r="F13" s="600" t="s">
        <v>1613</v>
      </c>
      <c r="G13" s="604">
        <v>2.0</v>
      </c>
      <c r="H13" s="610" t="s">
        <v>1614</v>
      </c>
      <c r="I13" s="585">
        <v>9.0</v>
      </c>
      <c r="J13" s="484"/>
      <c r="K13" s="581"/>
      <c r="L13" s="582"/>
      <c r="N13" s="558" t="s">
        <v>1567</v>
      </c>
      <c r="O13" s="559" t="s">
        <v>1615</v>
      </c>
      <c r="P13" s="560" t="s">
        <v>1610</v>
      </c>
    </row>
    <row r="14">
      <c r="A14" s="592" t="s">
        <v>1616</v>
      </c>
      <c r="B14" s="611" t="s">
        <v>1617</v>
      </c>
      <c r="C14" s="585">
        <v>11.0</v>
      </c>
      <c r="D14" s="603"/>
      <c r="E14" s="585"/>
      <c r="F14" s="600"/>
      <c r="G14" s="604"/>
      <c r="H14" s="612" t="s">
        <v>1618</v>
      </c>
      <c r="I14" s="585">
        <v>9.0</v>
      </c>
      <c r="J14" s="484"/>
      <c r="K14" s="598" t="s">
        <v>1619</v>
      </c>
      <c r="L14" s="582">
        <v>3.0</v>
      </c>
      <c r="N14" s="613"/>
      <c r="O14" s="614"/>
      <c r="P14" s="315"/>
    </row>
    <row r="15">
      <c r="A15" s="615" t="s">
        <v>1620</v>
      </c>
      <c r="B15" s="616" t="s">
        <v>1621</v>
      </c>
      <c r="C15" s="617">
        <v>11.0</v>
      </c>
      <c r="D15" s="618"/>
      <c r="E15" s="619"/>
      <c r="F15" s="620" t="s">
        <v>1622</v>
      </c>
      <c r="G15" s="621">
        <v>2.0</v>
      </c>
      <c r="H15" s="622" t="s">
        <v>1623</v>
      </c>
      <c r="I15" s="617">
        <v>9.0</v>
      </c>
      <c r="J15" s="484"/>
      <c r="K15" s="623"/>
      <c r="L15" s="624"/>
      <c r="N15" s="613"/>
      <c r="O15" s="614"/>
      <c r="P15" s="315"/>
    </row>
    <row r="16">
      <c r="A16" s="625" t="s">
        <v>1136</v>
      </c>
      <c r="B16" s="626" t="s">
        <v>1624</v>
      </c>
      <c r="C16" s="627">
        <v>4.0</v>
      </c>
      <c r="D16" s="628" t="s">
        <v>1390</v>
      </c>
      <c r="E16" s="629">
        <v>15.0</v>
      </c>
      <c r="F16" s="588" t="s">
        <v>1295</v>
      </c>
      <c r="G16" s="587">
        <v>7.0</v>
      </c>
      <c r="H16" s="630" t="s">
        <v>1299</v>
      </c>
      <c r="I16" s="631">
        <v>8.0</v>
      </c>
      <c r="J16" s="484"/>
      <c r="K16" s="124"/>
      <c r="N16" s="613"/>
      <c r="O16" s="614"/>
      <c r="P16" s="316"/>
    </row>
    <row r="17">
      <c r="A17" s="592" t="s">
        <v>1577</v>
      </c>
      <c r="B17" s="612" t="s">
        <v>1625</v>
      </c>
      <c r="C17" s="627">
        <v>4.0</v>
      </c>
      <c r="D17" s="632" t="s">
        <v>1626</v>
      </c>
      <c r="E17" s="633">
        <v>15.0</v>
      </c>
      <c r="F17" s="634" t="s">
        <v>1627</v>
      </c>
      <c r="G17" s="585">
        <v>7.0</v>
      </c>
      <c r="H17" s="591" t="s">
        <v>1490</v>
      </c>
      <c r="I17" s="585">
        <v>8.0</v>
      </c>
      <c r="J17" s="484"/>
      <c r="N17" s="613"/>
      <c r="O17" s="614"/>
      <c r="P17" s="316"/>
    </row>
    <row r="18">
      <c r="A18" s="635" t="s">
        <v>1584</v>
      </c>
      <c r="B18" s="612" t="s">
        <v>1628</v>
      </c>
      <c r="C18" s="627">
        <v>4.0</v>
      </c>
      <c r="D18" s="636" t="s">
        <v>1629</v>
      </c>
      <c r="E18" s="633">
        <v>15.0</v>
      </c>
      <c r="F18" s="634" t="s">
        <v>1630</v>
      </c>
      <c r="G18" s="585">
        <v>7.0</v>
      </c>
      <c r="H18" s="591" t="s">
        <v>1631</v>
      </c>
      <c r="I18" s="585">
        <v>8.0</v>
      </c>
      <c r="J18" s="484"/>
      <c r="N18" s="613"/>
      <c r="O18" s="614"/>
      <c r="P18" s="316"/>
    </row>
    <row r="19">
      <c r="A19" s="635" t="s">
        <v>1591</v>
      </c>
      <c r="B19" s="637" t="s">
        <v>1632</v>
      </c>
      <c r="C19" s="604">
        <v>4.0</v>
      </c>
      <c r="D19" s="636" t="s">
        <v>1633</v>
      </c>
      <c r="E19" s="633">
        <v>15.0</v>
      </c>
      <c r="F19" s="634" t="s">
        <v>1634</v>
      </c>
      <c r="G19" s="585">
        <v>7.0</v>
      </c>
      <c r="H19" s="591" t="s">
        <v>1635</v>
      </c>
      <c r="I19" s="585">
        <v>8.0</v>
      </c>
      <c r="J19" s="484"/>
      <c r="N19" s="613"/>
      <c r="O19" s="614"/>
      <c r="P19" s="316"/>
    </row>
    <row r="20">
      <c r="A20" s="635" t="s">
        <v>1599</v>
      </c>
      <c r="B20" s="612" t="s">
        <v>1636</v>
      </c>
      <c r="C20" s="604">
        <v>4.0</v>
      </c>
      <c r="D20" s="636" t="s">
        <v>1637</v>
      </c>
      <c r="E20" s="633">
        <v>15.0</v>
      </c>
      <c r="F20" s="634" t="s">
        <v>1638</v>
      </c>
      <c r="G20" s="585">
        <v>7.0</v>
      </c>
      <c r="H20" s="591" t="s">
        <v>1639</v>
      </c>
      <c r="I20" s="585">
        <v>8.0</v>
      </c>
      <c r="J20" s="484"/>
      <c r="N20" s="613"/>
      <c r="O20" s="614"/>
      <c r="P20" s="316"/>
    </row>
    <row r="21">
      <c r="A21" s="635" t="s">
        <v>1605</v>
      </c>
      <c r="B21" s="612" t="s">
        <v>1640</v>
      </c>
      <c r="C21" s="604">
        <v>4.0</v>
      </c>
      <c r="D21" s="636" t="s">
        <v>1641</v>
      </c>
      <c r="E21" s="633">
        <v>15.0</v>
      </c>
      <c r="F21" s="638" t="s">
        <v>1642</v>
      </c>
      <c r="G21" s="585">
        <v>7.0</v>
      </c>
      <c r="H21" s="591" t="s">
        <v>1445</v>
      </c>
      <c r="I21" s="585">
        <v>8.0</v>
      </c>
      <c r="J21" s="484"/>
      <c r="N21" s="613"/>
      <c r="O21" s="614"/>
      <c r="P21" s="316"/>
    </row>
    <row r="22">
      <c r="A22" s="635" t="s">
        <v>1611</v>
      </c>
      <c r="B22" s="612" t="s">
        <v>1643</v>
      </c>
      <c r="C22" s="604">
        <v>4.0</v>
      </c>
      <c r="D22" s="636" t="s">
        <v>1644</v>
      </c>
      <c r="E22" s="633">
        <v>15.0</v>
      </c>
      <c r="F22" s="605" t="s">
        <v>1645</v>
      </c>
      <c r="G22" s="585">
        <v>7.0</v>
      </c>
      <c r="H22" s="611" t="s">
        <v>1646</v>
      </c>
      <c r="I22" s="585">
        <v>8.0</v>
      </c>
      <c r="J22" s="484"/>
      <c r="N22" s="613"/>
      <c r="O22" s="614"/>
      <c r="P22" s="316"/>
    </row>
    <row r="23">
      <c r="A23" s="635" t="s">
        <v>1616</v>
      </c>
      <c r="B23" s="612" t="s">
        <v>1647</v>
      </c>
      <c r="C23" s="604">
        <v>4.0</v>
      </c>
      <c r="D23" s="611" t="s">
        <v>1648</v>
      </c>
      <c r="E23" s="585">
        <v>15.0</v>
      </c>
      <c r="F23" s="639" t="s">
        <v>1649</v>
      </c>
      <c r="G23" s="640">
        <v>18.0</v>
      </c>
      <c r="H23" s="641" t="s">
        <v>1650</v>
      </c>
      <c r="I23" s="585">
        <v>8.0</v>
      </c>
      <c r="J23" s="484"/>
      <c r="N23" s="613"/>
      <c r="O23" s="614"/>
      <c r="P23" s="316"/>
    </row>
    <row r="24">
      <c r="A24" s="642" t="s">
        <v>1620</v>
      </c>
      <c r="B24" s="643" t="s">
        <v>1651</v>
      </c>
      <c r="C24" s="644">
        <v>5.0</v>
      </c>
      <c r="D24" s="616" t="s">
        <v>1652</v>
      </c>
      <c r="E24" s="617">
        <v>15.0</v>
      </c>
      <c r="F24" s="645" t="s">
        <v>1653</v>
      </c>
      <c r="G24" s="646">
        <v>18.0</v>
      </c>
      <c r="H24" s="616" t="s">
        <v>1654</v>
      </c>
      <c r="I24" s="617">
        <v>8.0</v>
      </c>
      <c r="J24" s="484"/>
      <c r="N24" s="613"/>
      <c r="O24" s="614"/>
      <c r="P24" s="316"/>
    </row>
    <row r="25">
      <c r="A25" s="583" t="s">
        <v>1136</v>
      </c>
      <c r="B25" s="647" t="s">
        <v>1306</v>
      </c>
      <c r="C25" s="587">
        <v>10.0</v>
      </c>
      <c r="D25" s="648" t="s">
        <v>1288</v>
      </c>
      <c r="E25" s="631">
        <v>5.0</v>
      </c>
      <c r="F25" s="649" t="s">
        <v>1328</v>
      </c>
      <c r="G25" s="587">
        <v>16.0</v>
      </c>
      <c r="H25" s="649"/>
      <c r="I25" s="587"/>
      <c r="J25" s="484"/>
      <c r="N25" s="613"/>
      <c r="O25" s="614"/>
      <c r="P25" s="316"/>
    </row>
    <row r="26">
      <c r="A26" s="592" t="s">
        <v>1577</v>
      </c>
      <c r="B26" s="607" t="s">
        <v>1655</v>
      </c>
      <c r="C26" s="585">
        <v>10.0</v>
      </c>
      <c r="D26" s="595" t="s">
        <v>1656</v>
      </c>
      <c r="E26" s="631">
        <v>5.0</v>
      </c>
      <c r="F26" s="650" t="s">
        <v>1657</v>
      </c>
      <c r="G26" s="651">
        <v>16.0</v>
      </c>
      <c r="H26" s="652" t="s">
        <v>1658</v>
      </c>
      <c r="I26" s="631">
        <v>13.0</v>
      </c>
      <c r="J26" s="484"/>
      <c r="N26" s="613"/>
      <c r="O26" s="614"/>
      <c r="P26" s="316"/>
    </row>
    <row r="27">
      <c r="A27" s="592" t="s">
        <v>1584</v>
      </c>
      <c r="B27" s="607" t="s">
        <v>1659</v>
      </c>
      <c r="C27" s="585">
        <v>10.0</v>
      </c>
      <c r="D27" s="595" t="s">
        <v>1660</v>
      </c>
      <c r="E27" s="631">
        <v>5.0</v>
      </c>
      <c r="F27" s="638" t="s">
        <v>1661</v>
      </c>
      <c r="G27" s="651">
        <v>16.0</v>
      </c>
      <c r="H27" s="600" t="s">
        <v>1662</v>
      </c>
      <c r="I27" s="631">
        <v>13.0</v>
      </c>
      <c r="J27" s="484"/>
      <c r="N27" s="613"/>
      <c r="O27" s="614"/>
      <c r="P27" s="316"/>
    </row>
    <row r="28">
      <c r="A28" s="592" t="s">
        <v>1591</v>
      </c>
      <c r="B28" s="607" t="s">
        <v>1663</v>
      </c>
      <c r="C28" s="585">
        <v>10.0</v>
      </c>
      <c r="D28" s="595" t="s">
        <v>1664</v>
      </c>
      <c r="E28" s="585">
        <v>5.0</v>
      </c>
      <c r="F28" s="600" t="s">
        <v>1665</v>
      </c>
      <c r="G28" s="594">
        <v>16.0</v>
      </c>
      <c r="H28" s="600" t="s">
        <v>1666</v>
      </c>
      <c r="I28" s="585">
        <v>13.0</v>
      </c>
      <c r="J28" s="484"/>
      <c r="N28" s="613"/>
      <c r="O28" s="614"/>
      <c r="P28" s="316"/>
    </row>
    <row r="29">
      <c r="A29" s="592" t="s">
        <v>1599</v>
      </c>
      <c r="B29" s="653" t="s">
        <v>1667</v>
      </c>
      <c r="C29" s="585">
        <v>10.0</v>
      </c>
      <c r="D29" s="595" t="s">
        <v>1668</v>
      </c>
      <c r="E29" s="585">
        <v>5.0</v>
      </c>
      <c r="F29" s="600" t="s">
        <v>1669</v>
      </c>
      <c r="G29" s="585">
        <v>16.0</v>
      </c>
      <c r="H29" s="600" t="s">
        <v>1670</v>
      </c>
      <c r="I29" s="585">
        <v>13.0</v>
      </c>
      <c r="J29" s="484"/>
      <c r="N29" s="613"/>
      <c r="O29" s="614"/>
      <c r="P29" s="316"/>
    </row>
    <row r="30">
      <c r="A30" s="592" t="s">
        <v>1605</v>
      </c>
      <c r="B30" s="653" t="s">
        <v>1671</v>
      </c>
      <c r="C30" s="585">
        <v>10.0</v>
      </c>
      <c r="D30" s="600" t="s">
        <v>1672</v>
      </c>
      <c r="E30" s="585">
        <v>5.0</v>
      </c>
      <c r="F30" s="600" t="s">
        <v>1673</v>
      </c>
      <c r="G30" s="585">
        <v>16.0</v>
      </c>
      <c r="H30" s="124" t="s">
        <v>1674</v>
      </c>
      <c r="I30" s="585">
        <v>13.0</v>
      </c>
      <c r="J30" s="484"/>
      <c r="N30" s="654"/>
      <c r="O30" s="655"/>
      <c r="P30" s="656"/>
    </row>
    <row r="31">
      <c r="A31" s="635" t="s">
        <v>1611</v>
      </c>
      <c r="B31" s="612" t="s">
        <v>1675</v>
      </c>
      <c r="C31" s="585">
        <v>10.0</v>
      </c>
      <c r="D31" s="600" t="s">
        <v>1676</v>
      </c>
      <c r="E31" s="585">
        <v>5.0</v>
      </c>
      <c r="F31" s="600" t="s">
        <v>1677</v>
      </c>
      <c r="G31" s="585">
        <v>16.0</v>
      </c>
      <c r="H31" s="600" t="s">
        <v>1678</v>
      </c>
      <c r="I31" s="594">
        <v>13.0</v>
      </c>
      <c r="J31" s="484"/>
    </row>
    <row r="32">
      <c r="A32" s="635" t="s">
        <v>1616</v>
      </c>
      <c r="B32" s="612"/>
      <c r="C32" s="585"/>
      <c r="D32" s="657" t="s">
        <v>1679</v>
      </c>
      <c r="E32" s="585">
        <v>5.0</v>
      </c>
      <c r="F32" s="600" t="s">
        <v>1680</v>
      </c>
      <c r="G32" s="585">
        <v>16.0</v>
      </c>
      <c r="H32" s="611" t="s">
        <v>1681</v>
      </c>
      <c r="I32" s="585">
        <v>13.0</v>
      </c>
      <c r="J32" s="484"/>
    </row>
    <row r="33">
      <c r="A33" s="642" t="s">
        <v>1620</v>
      </c>
      <c r="B33" s="618"/>
      <c r="C33" s="658"/>
      <c r="D33" s="618"/>
      <c r="E33" s="619"/>
      <c r="F33" s="659" t="s">
        <v>1682</v>
      </c>
      <c r="G33" s="660">
        <v>12.0</v>
      </c>
      <c r="H33" s="661" t="s">
        <v>1683</v>
      </c>
      <c r="I33" s="640">
        <v>11.0</v>
      </c>
      <c r="J33" s="484"/>
    </row>
    <row r="34">
      <c r="A34" s="583" t="s">
        <v>1136</v>
      </c>
      <c r="B34" s="590" t="s">
        <v>1313</v>
      </c>
      <c r="C34" s="589">
        <v>12.0</v>
      </c>
      <c r="D34" s="662" t="s">
        <v>1291</v>
      </c>
      <c r="E34" s="587">
        <v>6.0</v>
      </c>
      <c r="F34" s="663" t="s">
        <v>1273</v>
      </c>
      <c r="G34" s="587">
        <v>1.0</v>
      </c>
      <c r="H34" s="664" t="s">
        <v>1484</v>
      </c>
      <c r="I34" s="587">
        <v>3.0</v>
      </c>
      <c r="J34" s="484"/>
    </row>
    <row r="35">
      <c r="A35" s="592" t="s">
        <v>1577</v>
      </c>
      <c r="B35" s="598" t="s">
        <v>1684</v>
      </c>
      <c r="C35" s="604">
        <v>12.0</v>
      </c>
      <c r="D35" s="665" t="s">
        <v>1685</v>
      </c>
      <c r="E35" s="585">
        <v>6.0</v>
      </c>
      <c r="F35" s="598" t="s">
        <v>1686</v>
      </c>
      <c r="G35" s="585">
        <v>1.0</v>
      </c>
      <c r="H35" s="595"/>
      <c r="I35" s="585"/>
      <c r="J35" s="484"/>
    </row>
    <row r="36">
      <c r="A36" s="592" t="s">
        <v>1584</v>
      </c>
      <c r="B36" s="598" t="s">
        <v>1385</v>
      </c>
      <c r="C36" s="604">
        <v>12.0</v>
      </c>
      <c r="D36" s="611" t="s">
        <v>1687</v>
      </c>
      <c r="E36" s="585">
        <v>6.0</v>
      </c>
      <c r="F36" s="598" t="s">
        <v>1688</v>
      </c>
      <c r="G36" s="585">
        <v>1.0</v>
      </c>
      <c r="H36" s="595" t="s">
        <v>1689</v>
      </c>
      <c r="I36" s="585">
        <v>3.0</v>
      </c>
      <c r="J36" s="484"/>
    </row>
    <row r="37">
      <c r="A37" s="592" t="s">
        <v>1591</v>
      </c>
      <c r="B37" s="598" t="s">
        <v>1495</v>
      </c>
      <c r="C37" s="604">
        <v>12.0</v>
      </c>
      <c r="D37" s="611" t="s">
        <v>1690</v>
      </c>
      <c r="E37" s="585">
        <v>6.0</v>
      </c>
      <c r="F37" s="598" t="s">
        <v>1691</v>
      </c>
      <c r="G37" s="585">
        <v>1.0</v>
      </c>
      <c r="H37" s="595" t="s">
        <v>1692</v>
      </c>
      <c r="I37" s="585">
        <v>3.0</v>
      </c>
      <c r="J37" s="484"/>
    </row>
    <row r="38">
      <c r="A38" s="592" t="s">
        <v>1599</v>
      </c>
      <c r="B38" s="598" t="s">
        <v>1693</v>
      </c>
      <c r="C38" s="604">
        <v>12.0</v>
      </c>
      <c r="D38" s="611" t="s">
        <v>1694</v>
      </c>
      <c r="E38" s="585">
        <v>6.0</v>
      </c>
      <c r="F38" s="598" t="s">
        <v>1695</v>
      </c>
      <c r="G38" s="585">
        <v>1.0</v>
      </c>
      <c r="H38" s="595" t="s">
        <v>1696</v>
      </c>
      <c r="I38" s="585">
        <v>3.0</v>
      </c>
      <c r="J38" s="484"/>
    </row>
    <row r="39">
      <c r="A39" s="592" t="s">
        <v>1605</v>
      </c>
      <c r="B39" s="598" t="s">
        <v>1697</v>
      </c>
      <c r="C39" s="604">
        <v>12.0</v>
      </c>
      <c r="D39" s="598" t="s">
        <v>1698</v>
      </c>
      <c r="E39" s="585">
        <v>6.0</v>
      </c>
      <c r="F39" s="591" t="s">
        <v>1699</v>
      </c>
      <c r="G39" s="585">
        <v>1.0</v>
      </c>
      <c r="H39" s="595"/>
      <c r="I39" s="585"/>
      <c r="J39" s="484"/>
    </row>
    <row r="40">
      <c r="A40" s="592" t="s">
        <v>1611</v>
      </c>
      <c r="B40" s="598" t="s">
        <v>1700</v>
      </c>
      <c r="C40" s="604">
        <v>12.0</v>
      </c>
      <c r="D40" s="611" t="s">
        <v>1701</v>
      </c>
      <c r="E40" s="585">
        <v>6.0</v>
      </c>
      <c r="F40" s="612" t="s">
        <v>1702</v>
      </c>
      <c r="G40" s="585">
        <v>1.0</v>
      </c>
      <c r="H40" s="595" t="s">
        <v>1703</v>
      </c>
      <c r="I40" s="585">
        <v>3.0</v>
      </c>
      <c r="J40" s="484"/>
    </row>
    <row r="41">
      <c r="A41" s="592" t="s">
        <v>1616</v>
      </c>
      <c r="B41" s="598" t="s">
        <v>1704</v>
      </c>
      <c r="C41" s="604">
        <v>12.0</v>
      </c>
      <c r="D41" s="611" t="s">
        <v>1705</v>
      </c>
      <c r="E41" s="585">
        <v>6.0</v>
      </c>
      <c r="F41" s="593" t="s">
        <v>1706</v>
      </c>
      <c r="G41" s="666">
        <v>1.0</v>
      </c>
      <c r="H41" s="595"/>
      <c r="I41" s="585"/>
      <c r="J41" s="484"/>
    </row>
    <row r="42">
      <c r="A42" s="615" t="s">
        <v>1620</v>
      </c>
      <c r="B42" s="667" t="s">
        <v>1707</v>
      </c>
      <c r="C42" s="668">
        <v>13.0</v>
      </c>
      <c r="D42" s="669"/>
      <c r="E42" s="617"/>
      <c r="F42" s="622" t="s">
        <v>1708</v>
      </c>
      <c r="G42" s="617">
        <v>1.0</v>
      </c>
      <c r="H42" s="581" t="s">
        <v>1709</v>
      </c>
      <c r="I42" s="582">
        <v>2.0</v>
      </c>
      <c r="J42" s="484"/>
    </row>
    <row r="43">
      <c r="A43" s="583" t="s">
        <v>1136</v>
      </c>
      <c r="B43" s="590" t="s">
        <v>1320</v>
      </c>
      <c r="C43" s="587">
        <v>14.0</v>
      </c>
      <c r="D43" s="670"/>
      <c r="E43" s="671"/>
      <c r="F43" s="672" t="s">
        <v>1710</v>
      </c>
      <c r="G43" s="673">
        <v>17.0</v>
      </c>
      <c r="H43" s="674"/>
      <c r="I43" s="675"/>
      <c r="J43" s="484"/>
    </row>
    <row r="44">
      <c r="A44" s="592" t="s">
        <v>1577</v>
      </c>
      <c r="B44" s="598" t="s">
        <v>1711</v>
      </c>
      <c r="C44" s="585">
        <v>14.0</v>
      </c>
      <c r="D44" s="676"/>
      <c r="E44" s="677"/>
      <c r="F44" s="598" t="s">
        <v>1712</v>
      </c>
      <c r="G44" s="602">
        <v>17.0</v>
      </c>
      <c r="H44" s="678"/>
      <c r="I44" s="679"/>
      <c r="J44" s="484"/>
    </row>
    <row r="45">
      <c r="A45" s="592" t="s">
        <v>1584</v>
      </c>
      <c r="B45" s="598" t="s">
        <v>1713</v>
      </c>
      <c r="C45" s="585">
        <v>14.0</v>
      </c>
      <c r="D45" s="680"/>
      <c r="E45" s="677"/>
      <c r="F45" s="598" t="s">
        <v>1714</v>
      </c>
      <c r="G45" s="602">
        <v>17.0</v>
      </c>
      <c r="H45" s="678"/>
      <c r="I45" s="679"/>
      <c r="J45" s="484"/>
    </row>
    <row r="46">
      <c r="A46" s="592" t="s">
        <v>1591</v>
      </c>
      <c r="B46" s="598" t="s">
        <v>1715</v>
      </c>
      <c r="C46" s="585">
        <v>14.0</v>
      </c>
      <c r="D46" s="680"/>
      <c r="E46" s="677"/>
      <c r="F46" s="598" t="s">
        <v>1716</v>
      </c>
      <c r="G46" s="602">
        <v>17.0</v>
      </c>
      <c r="H46" s="678"/>
      <c r="I46" s="679"/>
      <c r="J46" s="484"/>
    </row>
    <row r="47">
      <c r="A47" s="592" t="s">
        <v>1599</v>
      </c>
      <c r="B47" s="598" t="s">
        <v>1717</v>
      </c>
      <c r="C47" s="585">
        <v>14.0</v>
      </c>
      <c r="D47" s="680"/>
      <c r="E47" s="677"/>
      <c r="F47" s="598" t="s">
        <v>1718</v>
      </c>
      <c r="G47" s="602">
        <v>17.0</v>
      </c>
      <c r="H47" s="678"/>
      <c r="I47" s="679"/>
      <c r="J47" s="484"/>
    </row>
    <row r="48">
      <c r="A48" s="592" t="s">
        <v>1605</v>
      </c>
      <c r="B48" s="598" t="s">
        <v>1719</v>
      </c>
      <c r="C48" s="585">
        <v>14.0</v>
      </c>
      <c r="D48" s="678"/>
      <c r="E48" s="677"/>
      <c r="F48" s="681"/>
      <c r="G48" s="602"/>
      <c r="H48" s="678"/>
      <c r="I48" s="679"/>
      <c r="J48" s="484"/>
    </row>
    <row r="49">
      <c r="A49" s="592" t="s">
        <v>1611</v>
      </c>
      <c r="B49" s="598" t="s">
        <v>1720</v>
      </c>
      <c r="C49" s="585">
        <v>14.0</v>
      </c>
      <c r="D49" s="680"/>
      <c r="E49" s="677"/>
      <c r="F49" s="682" t="s">
        <v>1721</v>
      </c>
      <c r="G49" s="602">
        <v>17.0</v>
      </c>
      <c r="H49" s="678"/>
      <c r="I49" s="679"/>
      <c r="J49" s="484"/>
    </row>
    <row r="50">
      <c r="A50" s="592" t="s">
        <v>1616</v>
      </c>
      <c r="B50" s="598" t="s">
        <v>1722</v>
      </c>
      <c r="C50" s="585">
        <v>14.0</v>
      </c>
      <c r="D50" s="680"/>
      <c r="E50" s="677"/>
      <c r="F50" s="683" t="s">
        <v>1723</v>
      </c>
      <c r="G50" s="602">
        <v>17.0</v>
      </c>
      <c r="H50" s="678"/>
      <c r="I50" s="679"/>
      <c r="J50" s="484"/>
    </row>
    <row r="51">
      <c r="A51" s="615" t="s">
        <v>1620</v>
      </c>
      <c r="B51" s="616" t="s">
        <v>1724</v>
      </c>
      <c r="C51" s="684">
        <v>14.0</v>
      </c>
      <c r="D51" s="685"/>
      <c r="E51" s="686"/>
      <c r="F51" s="687" t="s">
        <v>1725</v>
      </c>
      <c r="G51" s="688">
        <v>4.0</v>
      </c>
      <c r="H51" s="685"/>
      <c r="I51" s="689"/>
      <c r="J51" s="484"/>
    </row>
    <row r="52">
      <c r="A52" s="690" t="s">
        <v>1726</v>
      </c>
      <c r="B52" s="691">
        <f>COUNTA(B7:B51)</f>
        <v>42</v>
      </c>
      <c r="C52" s="692"/>
      <c r="D52" s="691">
        <f>COUNTA(D7:D51)</f>
        <v>30</v>
      </c>
      <c r="E52" s="693"/>
      <c r="F52" s="694">
        <f>COUNTA(F7:F51)</f>
        <v>43</v>
      </c>
      <c r="G52" s="693"/>
      <c r="H52" s="691">
        <f>COUNTA(H7:H51)</f>
        <v>32</v>
      </c>
      <c r="I52" s="693"/>
      <c r="J52" s="695">
        <f>SUM(B52,D52,F52,H52)</f>
        <v>147</v>
      </c>
    </row>
    <row r="53">
      <c r="A53" s="696" t="s">
        <v>1727</v>
      </c>
      <c r="B53" s="697"/>
      <c r="C53" s="698"/>
      <c r="D53" s="699"/>
      <c r="E53" s="700"/>
      <c r="F53" s="701"/>
      <c r="G53" s="702"/>
      <c r="H53" s="703"/>
      <c r="I53" s="702"/>
      <c r="J53" s="484"/>
    </row>
    <row r="54">
      <c r="A54" s="704" t="s">
        <v>1728</v>
      </c>
      <c r="B54" s="612"/>
      <c r="C54" s="585"/>
      <c r="D54" s="612"/>
      <c r="E54" s="585"/>
      <c r="F54" s="705"/>
      <c r="G54" s="706"/>
      <c r="H54" s="707"/>
      <c r="I54" s="706"/>
      <c r="J54" s="484"/>
    </row>
    <row r="55">
      <c r="A55" s="704" t="s">
        <v>1729</v>
      </c>
      <c r="B55" s="705"/>
      <c r="C55" s="706"/>
      <c r="D55" s="708"/>
      <c r="E55" s="709"/>
      <c r="F55" s="705"/>
      <c r="G55" s="706"/>
      <c r="H55" s="612"/>
      <c r="I55" s="585"/>
      <c r="J55" s="484"/>
    </row>
    <row r="56">
      <c r="A56" s="710" t="s">
        <v>1730</v>
      </c>
      <c r="B56" s="711"/>
      <c r="C56" s="712"/>
      <c r="D56" s="713"/>
      <c r="E56" s="714"/>
      <c r="F56" s="711"/>
      <c r="G56" s="712"/>
      <c r="H56" s="715"/>
      <c r="I56" s="714"/>
      <c r="J56" s="484"/>
    </row>
    <row r="57">
      <c r="C57" s="217"/>
      <c r="E57" s="217"/>
      <c r="G57" s="217"/>
      <c r="I57" s="217"/>
    </row>
    <row r="58">
      <c r="C58" s="217"/>
      <c r="E58" s="217"/>
      <c r="G58" s="217"/>
      <c r="I58" s="217"/>
    </row>
    <row r="59">
      <c r="C59" s="217"/>
      <c r="E59" s="217"/>
      <c r="G59" s="217"/>
      <c r="I59" s="217"/>
    </row>
    <row r="60">
      <c r="C60" s="217"/>
      <c r="E60" s="217"/>
      <c r="G60" s="217"/>
      <c r="I60" s="217"/>
    </row>
    <row r="61">
      <c r="C61" s="217"/>
      <c r="E61" s="217"/>
      <c r="G61" s="217"/>
      <c r="I61" s="217"/>
    </row>
    <row r="62">
      <c r="C62" s="217"/>
      <c r="E62" s="217"/>
      <c r="G62" s="217"/>
      <c r="I62" s="217"/>
    </row>
    <row r="63">
      <c r="C63" s="217"/>
      <c r="E63" s="217"/>
      <c r="G63" s="217"/>
      <c r="I63" s="217"/>
    </row>
    <row r="64">
      <c r="C64" s="217"/>
      <c r="E64" s="217"/>
      <c r="G64" s="217"/>
      <c r="I64" s="217"/>
    </row>
    <row r="65">
      <c r="C65" s="217"/>
      <c r="E65" s="217"/>
      <c r="G65" s="217"/>
      <c r="I65" s="217"/>
    </row>
    <row r="66">
      <c r="C66" s="217"/>
      <c r="E66" s="217"/>
      <c r="G66" s="217"/>
      <c r="I66" s="217"/>
    </row>
    <row r="67">
      <c r="C67" s="217"/>
      <c r="E67" s="217"/>
      <c r="G67" s="217"/>
      <c r="I67" s="217"/>
    </row>
    <row r="68">
      <c r="C68" s="217"/>
      <c r="E68" s="217"/>
      <c r="G68" s="217"/>
      <c r="I68" s="217"/>
    </row>
    <row r="69">
      <c r="C69" s="217"/>
      <c r="E69" s="217"/>
      <c r="G69" s="217"/>
      <c r="I69" s="217"/>
    </row>
    <row r="70">
      <c r="C70" s="217"/>
      <c r="E70" s="217"/>
      <c r="G70" s="217"/>
      <c r="I70" s="217"/>
    </row>
    <row r="71">
      <c r="C71" s="217"/>
      <c r="E71" s="217"/>
      <c r="G71" s="217"/>
      <c r="I71" s="217"/>
    </row>
    <row r="72">
      <c r="A72" s="716"/>
      <c r="B72" s="717"/>
      <c r="C72" s="718"/>
      <c r="D72" s="717"/>
      <c r="E72" s="718"/>
      <c r="F72" s="717"/>
      <c r="G72" s="718"/>
      <c r="H72" s="717"/>
      <c r="I72" s="718"/>
    </row>
    <row r="73">
      <c r="A73" s="719"/>
      <c r="B73" s="717"/>
      <c r="C73" s="718"/>
      <c r="D73" s="717"/>
      <c r="E73" s="718"/>
      <c r="F73" s="717"/>
      <c r="G73" s="718"/>
      <c r="H73" s="717"/>
      <c r="I73" s="718"/>
    </row>
    <row r="74">
      <c r="A74" s="719"/>
      <c r="B74" s="717"/>
      <c r="C74" s="718"/>
      <c r="D74" s="717"/>
      <c r="E74" s="718"/>
      <c r="F74" s="717"/>
      <c r="G74" s="718"/>
      <c r="H74" s="717"/>
      <c r="I74" s="718"/>
    </row>
    <row r="75">
      <c r="A75" s="719"/>
      <c r="B75" s="720"/>
      <c r="C75" s="718"/>
      <c r="D75" s="717"/>
      <c r="E75" s="718"/>
      <c r="F75" s="717"/>
      <c r="G75" s="718"/>
      <c r="H75" s="717"/>
      <c r="I75" s="718"/>
    </row>
    <row r="76">
      <c r="A76" s="716"/>
      <c r="B76" s="720"/>
      <c r="C76" s="718"/>
      <c r="D76" s="717"/>
      <c r="E76" s="718"/>
      <c r="F76" s="717"/>
      <c r="G76" s="718"/>
      <c r="H76" s="717"/>
      <c r="I76" s="718"/>
    </row>
    <row r="77">
      <c r="A77" s="719"/>
      <c r="B77" s="721"/>
      <c r="C77" s="396"/>
      <c r="D77" s="717"/>
      <c r="E77" s="718"/>
      <c r="F77" s="717"/>
      <c r="G77" s="718"/>
      <c r="H77" s="717"/>
      <c r="I77" s="718"/>
    </row>
    <row r="78">
      <c r="A78" s="719"/>
      <c r="B78" s="720"/>
      <c r="C78" s="718"/>
      <c r="D78" s="717"/>
      <c r="E78" s="718"/>
      <c r="F78" s="717"/>
      <c r="G78" s="718"/>
      <c r="H78" s="717"/>
      <c r="I78" s="718"/>
    </row>
    <row r="79">
      <c r="A79" s="719"/>
      <c r="B79" s="720"/>
      <c r="C79" s="718"/>
      <c r="D79" s="717"/>
      <c r="E79" s="718"/>
      <c r="F79" s="717"/>
      <c r="G79" s="718"/>
      <c r="H79" s="717"/>
      <c r="I79" s="718"/>
    </row>
    <row r="80">
      <c r="A80" s="716"/>
      <c r="B80" s="720"/>
      <c r="C80" s="718"/>
      <c r="D80" s="721"/>
      <c r="E80" s="396"/>
      <c r="F80" s="721"/>
      <c r="G80" s="396"/>
      <c r="H80" s="721"/>
      <c r="I80" s="396"/>
    </row>
    <row r="81">
      <c r="C81" s="217"/>
      <c r="E81" s="217"/>
      <c r="G81" s="217"/>
      <c r="I81" s="217"/>
    </row>
    <row r="82">
      <c r="C82" s="217"/>
      <c r="E82" s="217"/>
      <c r="G82" s="217"/>
      <c r="I82" s="217"/>
    </row>
    <row r="83">
      <c r="C83" s="217"/>
      <c r="E83" s="217"/>
      <c r="G83" s="217"/>
      <c r="I83" s="217"/>
    </row>
    <row r="84">
      <c r="C84" s="217"/>
      <c r="E84" s="217"/>
      <c r="G84" s="217"/>
      <c r="I84" s="217"/>
    </row>
    <row r="85">
      <c r="C85" s="217"/>
      <c r="E85" s="217"/>
      <c r="G85" s="217"/>
      <c r="I85" s="217"/>
    </row>
    <row r="86">
      <c r="C86" s="217"/>
      <c r="E86" s="217"/>
      <c r="G86" s="217"/>
      <c r="I86" s="217"/>
    </row>
    <row r="87">
      <c r="C87" s="217"/>
      <c r="E87" s="217"/>
      <c r="G87" s="217"/>
      <c r="I87" s="217"/>
    </row>
    <row r="88">
      <c r="C88" s="217"/>
      <c r="E88" s="217"/>
      <c r="G88" s="217"/>
      <c r="I88" s="217"/>
    </row>
    <row r="89">
      <c r="C89" s="217"/>
      <c r="E89" s="217"/>
      <c r="G89" s="217"/>
      <c r="I89" s="217"/>
    </row>
    <row r="90">
      <c r="C90" s="217"/>
      <c r="E90" s="217"/>
      <c r="G90" s="217"/>
      <c r="I90" s="217"/>
    </row>
    <row r="91">
      <c r="C91" s="217"/>
      <c r="E91" s="217"/>
      <c r="G91" s="217"/>
      <c r="I91" s="217"/>
    </row>
    <row r="92">
      <c r="C92" s="217"/>
      <c r="E92" s="217"/>
      <c r="G92" s="217"/>
      <c r="I92" s="217"/>
    </row>
    <row r="93">
      <c r="C93" s="217"/>
      <c r="E93" s="217"/>
      <c r="G93" s="217"/>
      <c r="I93" s="217"/>
    </row>
    <row r="94">
      <c r="C94" s="217"/>
      <c r="E94" s="217"/>
      <c r="G94" s="217"/>
      <c r="I94" s="217"/>
    </row>
    <row r="95">
      <c r="C95" s="217"/>
      <c r="E95" s="217"/>
      <c r="G95" s="217"/>
      <c r="I95" s="217"/>
    </row>
    <row r="96">
      <c r="C96" s="217"/>
      <c r="E96" s="217"/>
      <c r="G96" s="217"/>
      <c r="I96" s="217"/>
    </row>
    <row r="97">
      <c r="C97" s="217"/>
      <c r="E97" s="217"/>
      <c r="G97" s="217"/>
      <c r="I97" s="217"/>
    </row>
    <row r="98">
      <c r="C98" s="217"/>
      <c r="E98" s="217"/>
      <c r="G98" s="217"/>
      <c r="I98" s="217"/>
    </row>
    <row r="99">
      <c r="C99" s="217"/>
      <c r="E99" s="217"/>
      <c r="G99" s="217"/>
      <c r="I99" s="217"/>
    </row>
    <row r="100">
      <c r="C100" s="217"/>
      <c r="E100" s="217"/>
      <c r="G100" s="217"/>
      <c r="I100" s="217"/>
    </row>
  </sheetData>
  <conditionalFormatting sqref="D8 F41">
    <cfRule type="containsText" dxfId="0" priority="1" operator="containsText" text="quit">
      <formula>NOT(ISERROR(SEARCH(("quit"),(D8))))</formula>
    </cfRule>
  </conditionalFormatting>
  <printOptions gridLines="1" horizontalCentered="1"/>
  <pageMargins bottom="0.75" footer="0.0" header="0.0" left="0.7" right="0.7" top="0.75"/>
  <pageSetup fitToWidth="0" paperSize="9" orientation="portrait" pageOrder="overThenDown"/>
  <drawing r:id="rId2"/>
  <legacyDrawing r:id="rId3"/>
</worksheet>
</file>