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to\Downloads\"/>
    </mc:Choice>
  </mc:AlternateContent>
  <xr:revisionPtr revIDLastSave="0" documentId="13_ncr:1_{6CA8657A-DBF6-43F6-95FF-667AF2B950D0}" xr6:coauthVersionLast="47" xr6:coauthVersionMax="47" xr10:uidLastSave="{00000000-0000-0000-0000-000000000000}"/>
  <bookViews>
    <workbookView xWindow="-110" yWindow="-110" windowWidth="18470" windowHeight="11020" xr2:uid="{3C24E7B6-6FEC-41DA-9E95-E33606DC81C4}"/>
  </bookViews>
  <sheets>
    <sheet name="PlayTennis" sheetId="7" r:id="rId1"/>
  </sheets>
  <definedNames>
    <definedName name="_xlnm._FilterDatabase" localSheetId="0" hidden="1">PlayTennis!$A$3:$E$17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7" l="1"/>
  <c r="Y44" i="7"/>
  <c r="Z39" i="7"/>
  <c r="X37" i="7"/>
  <c r="Y36" i="7"/>
  <c r="Y32" i="7"/>
  <c r="S34" i="7"/>
  <c r="S39" i="7"/>
  <c r="S43" i="7"/>
  <c r="R41" i="7"/>
  <c r="R40" i="7"/>
  <c r="Q37" i="7"/>
  <c r="R37" i="7" s="1"/>
  <c r="Q36" i="7"/>
  <c r="R36" i="7" s="1"/>
  <c r="R32" i="7"/>
  <c r="C21" i="7"/>
  <c r="B21" i="7"/>
  <c r="D39" i="7"/>
  <c r="E39" i="7" s="1"/>
  <c r="D38" i="7"/>
  <c r="E38" i="7" s="1"/>
  <c r="E35" i="7"/>
  <c r="E34" i="7"/>
  <c r="E31" i="7"/>
  <c r="E30" i="7"/>
  <c r="E29" i="7"/>
  <c r="D31" i="7"/>
  <c r="D30" i="7"/>
  <c r="D29" i="7"/>
  <c r="E25" i="7"/>
  <c r="E26" i="7"/>
  <c r="D25" i="7"/>
  <c r="D26" i="7"/>
  <c r="Z43" i="7" l="1"/>
  <c r="Z34" i="7"/>
  <c r="D24" i="7"/>
  <c r="E21" i="7"/>
  <c r="F28" i="7" l="1"/>
  <c r="F33" i="7"/>
  <c r="F23" i="7"/>
  <c r="F37" i="7"/>
</calcChain>
</file>

<file path=xl/sharedStrings.xml><?xml version="1.0" encoding="utf-8"?>
<sst xmlns="http://schemas.openxmlformats.org/spreadsheetml/2006/main" count="214" uniqueCount="26">
  <si>
    <t>Árbol de decisión</t>
  </si>
  <si>
    <t>Outlook</t>
  </si>
  <si>
    <t>Temperature</t>
  </si>
  <si>
    <t>Humidity</t>
  </si>
  <si>
    <t>Wind</t>
  </si>
  <si>
    <t>Play Tennis</t>
  </si>
  <si>
    <t>Overcast</t>
  </si>
  <si>
    <t>Hot</t>
  </si>
  <si>
    <t>High</t>
  </si>
  <si>
    <t>Weak</t>
  </si>
  <si>
    <t>Yes</t>
  </si>
  <si>
    <t>Cool</t>
  </si>
  <si>
    <t>Normal</t>
  </si>
  <si>
    <t>Strong</t>
  </si>
  <si>
    <t>Mild</t>
  </si>
  <si>
    <t>Rain</t>
  </si>
  <si>
    <t>No</t>
  </si>
  <si>
    <t>Sunny</t>
  </si>
  <si>
    <t>Play</t>
  </si>
  <si>
    <t>Total</t>
  </si>
  <si>
    <t>Temperatura</t>
  </si>
  <si>
    <t>Cold</t>
  </si>
  <si>
    <t>Humedad</t>
  </si>
  <si>
    <t>Incertidumbre</t>
  </si>
  <si>
    <t>Ganancia</t>
  </si>
  <si>
    <t>Como todas son sí, no hay entropía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</si>
</sst>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2.xml"/><Relationship Id="rId21" Type="http://schemas.openxmlformats.org/officeDocument/2006/relationships/customXml" Target="../ink/ink4.xml"/><Relationship Id="rId63" Type="http://schemas.openxmlformats.org/officeDocument/2006/relationships/customXml" Target="../ink/ink13.xml"/><Relationship Id="rId76" Type="http://schemas.openxmlformats.org/officeDocument/2006/relationships/image" Target="../media/image4.png"/><Relationship Id="rId84" Type="http://schemas.openxmlformats.org/officeDocument/2006/relationships/image" Target="../media/image12.png"/><Relationship Id="rId97" Type="http://schemas.openxmlformats.org/officeDocument/2006/relationships/customXml" Target="../ink/ink26.xml"/><Relationship Id="rId146" Type="http://schemas.openxmlformats.org/officeDocument/2006/relationships/image" Target="../media/image39.png"/><Relationship Id="rId159" Type="http://schemas.openxmlformats.org/officeDocument/2006/relationships/customXml" Target="../ink/ink36.xml"/><Relationship Id="rId167" Type="http://schemas.openxmlformats.org/officeDocument/2006/relationships/customXml" Target="../ink/ink37.xml"/><Relationship Id="rId92" Type="http://schemas.openxmlformats.org/officeDocument/2006/relationships/customXml" Target="../ink/ink21.xml"/><Relationship Id="rId16" Type="http://schemas.openxmlformats.org/officeDocument/2006/relationships/image" Target="../media/image9.png"/><Relationship Id="rId24" Type="http://schemas.openxmlformats.org/officeDocument/2006/relationships/image" Target="../media/image13.png"/><Relationship Id="rId37" Type="http://schemas.openxmlformats.org/officeDocument/2006/relationships/customXml" Target="../ink/ink6.xml"/><Relationship Id="rId58" Type="http://schemas.openxmlformats.org/officeDocument/2006/relationships/customXml" Target="../ink/ink8.xml"/><Relationship Id="rId74" Type="http://schemas.openxmlformats.org/officeDocument/2006/relationships/image" Target="../media/image3.png"/><Relationship Id="rId79" Type="http://schemas.openxmlformats.org/officeDocument/2006/relationships/customXml" Target="../ink/ink16.xml"/><Relationship Id="rId87" Type="http://schemas.openxmlformats.org/officeDocument/2006/relationships/customXml" Target="../ink/ink19.xml"/><Relationship Id="rId115" Type="http://schemas.openxmlformats.org/officeDocument/2006/relationships/customXml" Target="../ink/ink30.xml"/><Relationship Id="rId157" Type="http://schemas.openxmlformats.org/officeDocument/2006/relationships/customXml" Target="../ink/ink35.xml"/><Relationship Id="rId61" Type="http://schemas.openxmlformats.org/officeDocument/2006/relationships/customXml" Target="../ink/ink11.xml"/><Relationship Id="rId90" Type="http://schemas.openxmlformats.org/officeDocument/2006/relationships/image" Target="../media/image16.png"/><Relationship Id="rId95" Type="http://schemas.openxmlformats.org/officeDocument/2006/relationships/customXml" Target="../ink/ink24.xml"/><Relationship Id="rId60" Type="http://schemas.openxmlformats.org/officeDocument/2006/relationships/customXml" Target="../ink/ink10.xml"/><Relationship Id="rId78" Type="http://schemas.openxmlformats.org/officeDocument/2006/relationships/image" Target="../media/image5.png"/><Relationship Id="rId81" Type="http://schemas.openxmlformats.org/officeDocument/2006/relationships/customXml" Target="../ink/ink17.xml"/><Relationship Id="rId86" Type="http://schemas.openxmlformats.org/officeDocument/2006/relationships/image" Target="../media/image14.png"/><Relationship Id="rId94" Type="http://schemas.openxmlformats.org/officeDocument/2006/relationships/customXml" Target="../ink/ink23.xml"/><Relationship Id="rId99" Type="http://schemas.openxmlformats.org/officeDocument/2006/relationships/customXml" Target="../ink/ink28.xml"/><Relationship Id="rId156" Type="http://schemas.openxmlformats.org/officeDocument/2006/relationships/image" Target="../media/image44.png"/><Relationship Id="rId14" Type="http://schemas.openxmlformats.org/officeDocument/2006/relationships/image" Target="../media/image8.png"/><Relationship Id="rId56" Type="http://schemas.openxmlformats.org/officeDocument/2006/relationships/image" Target="../media/image28.png"/><Relationship Id="rId77" Type="http://schemas.openxmlformats.org/officeDocument/2006/relationships/customXml" Target="../ink/ink15.xml"/><Relationship Id="rId113" Type="http://schemas.openxmlformats.org/officeDocument/2006/relationships/image" Target="../media/image23.png"/><Relationship Id="rId118" Type="http://schemas.openxmlformats.org/officeDocument/2006/relationships/image" Target="../media/image1.png"/><Relationship Id="rId147" Type="http://schemas.openxmlformats.org/officeDocument/2006/relationships/customXml" Target="../ink/ink34.xml"/><Relationship Id="rId80" Type="http://schemas.openxmlformats.org/officeDocument/2006/relationships/image" Target="../media/image6.png"/><Relationship Id="rId85" Type="http://schemas.openxmlformats.org/officeDocument/2006/relationships/customXml" Target="../ink/ink18.xml"/><Relationship Id="rId93" Type="http://schemas.openxmlformats.org/officeDocument/2006/relationships/customXml" Target="../ink/ink22.xml"/><Relationship Id="rId98" Type="http://schemas.openxmlformats.org/officeDocument/2006/relationships/customXml" Target="../ink/ink27.xml"/><Relationship Id="rId17" Type="http://schemas.openxmlformats.org/officeDocument/2006/relationships/customXml" Target="../ink/ink3.xml"/><Relationship Id="rId25" Type="http://schemas.openxmlformats.org/officeDocument/2006/relationships/customXml" Target="../ink/ink5.xml"/><Relationship Id="rId59" Type="http://schemas.openxmlformats.org/officeDocument/2006/relationships/customXml" Target="../ink/ink9.xml"/><Relationship Id="rId116" Type="http://schemas.openxmlformats.org/officeDocument/2006/relationships/customXml" Target="../ink/ink31.xml"/><Relationship Id="rId158" Type="http://schemas.openxmlformats.org/officeDocument/2006/relationships/image" Target="../media/image45.png"/><Relationship Id="rId20" Type="http://schemas.openxmlformats.org/officeDocument/2006/relationships/image" Target="../media/image11.png"/><Relationship Id="rId62" Type="http://schemas.openxmlformats.org/officeDocument/2006/relationships/customXml" Target="../ink/ink12.xml"/><Relationship Id="rId75" Type="http://schemas.openxmlformats.org/officeDocument/2006/relationships/customXml" Target="../ink/ink14.xml"/><Relationship Id="rId91" Type="http://schemas.openxmlformats.org/officeDocument/2006/relationships/customXml" Target="../ink/ink20.xml"/><Relationship Id="rId96" Type="http://schemas.openxmlformats.org/officeDocument/2006/relationships/customXml" Target="../ink/ink25.xml"/><Relationship Id="rId166" Type="http://schemas.openxmlformats.org/officeDocument/2006/relationships/image" Target="../media/image49.png"/><Relationship Id="rId1" Type="http://schemas.openxmlformats.org/officeDocument/2006/relationships/customXml" Target="../ink/ink1.xml"/><Relationship Id="rId15" Type="http://schemas.openxmlformats.org/officeDocument/2006/relationships/customXml" Target="../ink/ink2.xml"/><Relationship Id="rId36" Type="http://schemas.openxmlformats.org/officeDocument/2006/relationships/image" Target="../media/image10.png"/><Relationship Id="rId57" Type="http://schemas.openxmlformats.org/officeDocument/2006/relationships/customXml" Target="../ink/ink7.xml"/><Relationship Id="rId114" Type="http://schemas.openxmlformats.org/officeDocument/2006/relationships/customXml" Target="../ink/ink29.xml"/><Relationship Id="rId119" Type="http://schemas.openxmlformats.org/officeDocument/2006/relationships/customXml" Target="../ink/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602415</xdr:colOff>
      <xdr:row>17</xdr:row>
      <xdr:rowOff>0</xdr:rowOff>
    </xdr:from>
    <xdr:to>
      <xdr:col>2</xdr:col>
      <xdr:colOff>620775</xdr:colOff>
      <xdr:row>17</xdr:row>
      <xdr:rowOff>18000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2CD8D03-93DF-425F-B50E-BC723DE2A3B5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260775</xdr:colOff>
      <xdr:row>17</xdr:row>
      <xdr:rowOff>0</xdr:rowOff>
    </xdr:from>
    <xdr:to>
      <xdr:col>2</xdr:col>
      <xdr:colOff>305415</xdr:colOff>
      <xdr:row>17</xdr:row>
      <xdr:rowOff>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984F16E-7043-4594-BF94-03FC10E5FFE8}"/>
                </a:ext>
              </a:extLst>
            </xdr14:cNvPr>
            <xdr14:cNvContentPartPr/>
          </xdr14:nvContentPartPr>
          <xdr14:nvPr macro=""/>
          <xdr14:xfrm>
            <a:off x="918000" y="8971575"/>
            <a:ext cx="44640" cy="936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FF3C5A9F-245C-4A70-9977-610B1D69DC6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09000" y="8962935"/>
              <a:ext cx="6228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360</xdr:colOff>
      <xdr:row>16</xdr:row>
      <xdr:rowOff>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AB90D9D0-5CEF-4E46-9E15-98C016752AD3}"/>
                </a:ext>
              </a:extLst>
            </xdr14:cNvPr>
            <xdr14:cNvContentPartPr/>
          </xdr14:nvContentPartPr>
          <xdr14:nvPr macro=""/>
          <xdr14:xfrm>
            <a:off x="4108320" y="13087455"/>
            <a:ext cx="360" cy="57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A12BFFED-3BA9-4873-8ADB-9894D7E5A60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99320" y="13078455"/>
              <a:ext cx="18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122895</xdr:colOff>
      <xdr:row>17</xdr:row>
      <xdr:rowOff>0</xdr:rowOff>
    </xdr:from>
    <xdr:to>
      <xdr:col>2</xdr:col>
      <xdr:colOff>127935</xdr:colOff>
      <xdr:row>17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22541B9F-918E-4810-AAAD-9F49D050670C}"/>
                </a:ext>
              </a:extLst>
            </xdr14:cNvPr>
            <xdr14:cNvContentPartPr/>
          </xdr14:nvContentPartPr>
          <xdr14:nvPr macro=""/>
          <xdr14:xfrm>
            <a:off x="780120" y="12626295"/>
            <a:ext cx="5040" cy="612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B19C46D1-D462-46FB-8F28-6A60F1768F6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71120" y="12617295"/>
              <a:ext cx="226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311805</xdr:colOff>
      <xdr:row>17</xdr:row>
      <xdr:rowOff>0</xdr:rowOff>
    </xdr:from>
    <xdr:to>
      <xdr:col>3</xdr:col>
      <xdr:colOff>319365</xdr:colOff>
      <xdr:row>17</xdr:row>
      <xdr:rowOff>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BC4533D7-43B2-42C0-9DBF-ED639827EF51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6120</xdr:colOff>
      <xdr:row>16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7CF5F5EB-2BFC-4661-84CC-65F76959C0CF}"/>
                </a:ext>
              </a:extLst>
            </xdr14:cNvPr>
            <xdr14:cNvContentPartPr/>
          </xdr14:nvContentPartPr>
          <xdr14:nvPr macro=""/>
          <xdr14:xfrm>
            <a:off x="6391800" y="15626655"/>
            <a:ext cx="612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04B4DA09-36C7-46F9-91DD-C7C4A065334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83160" y="15618015"/>
              <a:ext cx="2376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602415</xdr:colOff>
      <xdr:row>17</xdr:row>
      <xdr:rowOff>0</xdr:rowOff>
    </xdr:from>
    <xdr:ext cx="18360" cy="18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A2B5464-17EC-4E5F-9C26-1118AD27C7EB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311805</xdr:colOff>
      <xdr:row>17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66AA0B2-2BC9-4BFB-A06C-F536B3F366CF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8360" cy="18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7606A370-A832-40E4-A98F-0D3D3F3198A7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228289-4C72-47F1-8B7C-C179FDF3957A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8360" cy="18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9CCE4045-C871-4828-B700-41CE92255EE1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372FD67F-B10E-4969-B90B-B12C5369ADE9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63000</xdr:colOff>
      <xdr:row>16</xdr:row>
      <xdr:rowOff>31320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B6DF49CA-E79F-440E-9DBD-4119427F5D1E}"/>
                </a:ext>
              </a:extLst>
            </xdr14:cNvPr>
            <xdr14:cNvContentPartPr/>
          </xdr14:nvContentPartPr>
          <xdr14:nvPr macro=""/>
          <xdr14:xfrm>
            <a:off x="6204240" y="7219575"/>
            <a:ext cx="63000" cy="3132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160F1B89-88A3-4008-9FB9-B87A63F9B39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199920" y="7215255"/>
              <a:ext cx="71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29160</xdr:colOff>
      <xdr:row>16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F19C1217-6A96-4081-B6AB-6CFBDF0269EB}"/>
                </a:ext>
              </a:extLst>
            </xdr14:cNvPr>
            <xdr14:cNvContentPartPr/>
          </xdr14:nvContentPartPr>
          <xdr14:nvPr macro=""/>
          <xdr14:xfrm>
            <a:off x="6433920" y="6597135"/>
            <a:ext cx="29160" cy="252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C990A96E-F0C5-4F2B-8AF1-F4C9968D97A9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429600" y="6592815"/>
              <a:ext cx="378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12240</xdr:colOff>
      <xdr:row>16</xdr:row>
      <xdr:rowOff>38520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E5B8D0E3-6E38-4F6E-A55F-C4A7E16ED6A2}"/>
                </a:ext>
              </a:extLst>
            </xdr14:cNvPr>
            <xdr14:cNvContentPartPr/>
          </xdr14:nvContentPartPr>
          <xdr14:nvPr macro=""/>
          <xdr14:xfrm>
            <a:off x="6580800" y="6090975"/>
            <a:ext cx="12240" cy="385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49D7EAD-2D4B-4B99-B8F9-88CC6CBFDF04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576480" y="6086655"/>
              <a:ext cx="2088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30600</xdr:colOff>
      <xdr:row>11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9C3BFAAA-A475-4932-B3CA-4843E2AC7E45}"/>
                </a:ext>
              </a:extLst>
            </xdr14:cNvPr>
            <xdr14:cNvContentPartPr/>
          </xdr14:nvContentPartPr>
          <xdr14:nvPr macro=""/>
          <xdr14:xfrm>
            <a:off x="6545520" y="5908455"/>
            <a:ext cx="30600" cy="32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B0A13FF6-1891-4D8E-9640-5E3D98E0654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541200" y="5904135"/>
              <a:ext cx="39240" cy="1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3600</xdr:colOff>
      <xdr:row>16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E6FE6975-F15E-4112-978F-5A560588A5C4}"/>
                </a:ext>
              </a:extLst>
            </xdr14:cNvPr>
            <xdr14:cNvContentPartPr/>
          </xdr14:nvContentPartPr>
          <xdr14:nvPr macro=""/>
          <xdr14:xfrm>
            <a:off x="7341120" y="5979015"/>
            <a:ext cx="3600" cy="720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3B3C5B9F-8704-4EA3-902A-CDD1CD73163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336800" y="5974695"/>
              <a:ext cx="12240" cy="1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7200</xdr:colOff>
      <xdr:row>16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EF44A68-4D2B-4A57-AE6B-7FACDBEB5620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21F9B2DB-0807-4E14-A1C3-CDB2650BC07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5400</xdr:colOff>
      <xdr:row>16</xdr:row>
      <xdr:rowOff>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9CAE18A8-69FD-45A0-8356-F9BF1F8E2B03}"/>
                </a:ext>
              </a:extLst>
            </xdr14:cNvPr>
            <xdr14:cNvContentPartPr/>
          </xdr14:nvContentPartPr>
          <xdr14:nvPr macro=""/>
          <xdr14:xfrm>
            <a:off x="7259400" y="3763155"/>
            <a:ext cx="5400" cy="1080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CB0BB4C7-7CD2-4E37-B96C-AFC011C05E0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7255080" y="3758835"/>
              <a:ext cx="14040" cy="194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602415</xdr:colOff>
      <xdr:row>17</xdr:row>
      <xdr:rowOff>0</xdr:rowOff>
    </xdr:from>
    <xdr:ext cx="18360" cy="18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D4B0AA57-C7A5-4974-85A1-4BA116ECCF7B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311805</xdr:colOff>
      <xdr:row>17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91CBF65-7660-4867-96DF-B9FC1D06FD77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2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B307AD75-547F-46B0-8E29-4BBB197637AD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846DEA1-4DCB-4D3F-AEC3-9EA22B52FF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8360" cy="18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D5B1DEE2-204A-41BA-A988-D6B787DCDE95}"/>
                </a:ext>
              </a:extLst>
            </xdr14:cNvPr>
            <xdr14:cNvContentPartPr/>
          </xdr14:nvContentPartPr>
          <xdr14:nvPr macro=""/>
          <xdr14:xfrm>
            <a:off x="1259640" y="5651655"/>
            <a:ext cx="18360" cy="1800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B0712D3-753F-4337-80C4-DC414C7BE4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51000" y="5643015"/>
              <a:ext cx="3600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15535BDD-8BB3-4785-A4EC-4D1131C5680F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2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489D3AF5-9A3C-4099-B335-5C01F99C6201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5D192F20-B257-451C-AA91-700DC9161D8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560" cy="10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ADAA8304-A20D-43A3-A978-7FD4469C1F56}"/>
                </a:ext>
              </a:extLst>
            </xdr14:cNvPr>
            <xdr14:cNvContentPartPr/>
          </xdr14:nvContentPartPr>
          <xdr14:nvPr macro=""/>
          <xdr14:xfrm>
            <a:off x="1826280" y="5102655"/>
            <a:ext cx="756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3A2FC5D-2CE4-42A0-80FA-7C414F09D2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17280" y="5093655"/>
              <a:ext cx="2520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2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4F64F698-3DFB-4E6A-8ED6-C2041E39AB1C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102C6214-774B-4A1E-A24E-A44C3A79387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11880</xdr:colOff>
      <xdr:row>16</xdr:row>
      <xdr:rowOff>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96EDE98E-65DA-47AD-8220-A28CC69AB92D}"/>
                </a:ext>
              </a:extLst>
            </xdr14:cNvPr>
            <xdr14:cNvContentPartPr/>
          </xdr14:nvContentPartPr>
          <xdr14:nvPr macro=""/>
          <xdr14:xfrm>
            <a:off x="9476273" y="12933157"/>
            <a:ext cx="11880" cy="900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1DBCDE73-FAF3-4121-9F6B-087F73AF6529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467633" y="12924157"/>
              <a:ext cx="29520" cy="266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0</xdr:colOff>
      <xdr:row>16</xdr:row>
      <xdr:rowOff>0</xdr:rowOff>
    </xdr:from>
    <xdr:ext cx="61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D6E2CB88-6681-40D9-8D6C-D634A771ED12}"/>
                </a:ext>
              </a:extLst>
            </xdr14:cNvPr>
            <xdr14:cNvContentPartPr/>
          </xdr14:nvContentPartPr>
          <xdr14:nvPr macro=""/>
          <xdr14:xfrm>
            <a:off x="6391800" y="15626655"/>
            <a:ext cx="612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04B4DA09-36C7-46F9-91DD-C7C4A065334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83160" y="15618015"/>
              <a:ext cx="237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61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AD001C7E-0B6B-4E35-B4DA-D3C59A3C63FD}"/>
                </a:ext>
              </a:extLst>
            </xdr14:cNvPr>
            <xdr14:cNvContentPartPr/>
          </xdr14:nvContentPartPr>
          <xdr14:nvPr macro=""/>
          <xdr14:xfrm>
            <a:off x="6391800" y="15626655"/>
            <a:ext cx="612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04B4DA09-36C7-46F9-91DD-C7C4A065334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83160" y="15618015"/>
              <a:ext cx="237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72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BDDC1EB-813A-4E65-A546-11B36F87C750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F9E4A04E-2729-40E6-ADA2-036D2AB5F08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16</xdr:row>
      <xdr:rowOff>0</xdr:rowOff>
    </xdr:from>
    <xdr:ext cx="1188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44E64311-CFF7-4757-A266-58F68EAE84D7}"/>
                </a:ext>
              </a:extLst>
            </xdr14:cNvPr>
            <xdr14:cNvContentPartPr/>
          </xdr14:nvContentPartPr>
          <xdr14:nvPr macro=""/>
          <xdr14:xfrm>
            <a:off x="9476273" y="12933157"/>
            <a:ext cx="11880" cy="900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0EA80CAA-6D0A-4D98-B0F5-4E494164A344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467633" y="12924157"/>
              <a:ext cx="29520" cy="26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253161</xdr:colOff>
      <xdr:row>3</xdr:row>
      <xdr:rowOff>147688</xdr:rowOff>
    </xdr:from>
    <xdr:to>
      <xdr:col>11</xdr:col>
      <xdr:colOff>202628</xdr:colOff>
      <xdr:row>11</xdr:row>
      <xdr:rowOff>9087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CDEF2013-75D5-451A-BDC9-4EFA35432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990813" y="816923"/>
          <a:ext cx="3925119" cy="1345642"/>
        </a:xfrm>
        <a:prstGeom prst="rect">
          <a:avLst/>
        </a:prstGeom>
      </xdr:spPr>
    </xdr:pic>
    <xdr:clientData/>
  </xdr:twoCellAnchor>
  <xdr:twoCellAnchor editAs="oneCell">
    <xdr:from>
      <xdr:col>9</xdr:col>
      <xdr:colOff>595080</xdr:colOff>
      <xdr:row>3</xdr:row>
      <xdr:rowOff>83760</xdr:rowOff>
    </xdr:from>
    <xdr:to>
      <xdr:col>9</xdr:col>
      <xdr:colOff>602280</xdr:colOff>
      <xdr:row>3</xdr:row>
      <xdr:rowOff>100320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3365DF9D-265A-42FB-8F1A-3E8849FDF4D9}"/>
                </a:ext>
              </a:extLst>
            </xdr14:cNvPr>
            <xdr14:cNvContentPartPr/>
          </xdr14:nvContentPartPr>
          <xdr14:nvPr macro=""/>
          <xdr14:xfrm>
            <a:off x="6684511" y="760363"/>
            <a:ext cx="7200" cy="1656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23C20691-0228-4C24-B27B-AB216E574B65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6675871" y="751363"/>
              <a:ext cx="2484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294600</xdr:colOff>
      <xdr:row>5</xdr:row>
      <xdr:rowOff>86880</xdr:rowOff>
    </xdr:from>
    <xdr:to>
      <xdr:col>16</xdr:col>
      <xdr:colOff>294960</xdr:colOff>
      <xdr:row>5</xdr:row>
      <xdr:rowOff>86880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AD80B8B1-CDE1-4656-BC73-E0B0E2CEBCE2}"/>
                </a:ext>
              </a:extLst>
            </xdr14:cNvPr>
            <xdr14:cNvContentPartPr/>
          </xdr14:nvContentPartPr>
          <xdr14:nvPr macro=""/>
          <xdr14:xfrm>
            <a:off x="11718031" y="1144483"/>
            <a:ext cx="360" cy="36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55728D6B-46CB-43CF-A4F2-AEDAFE70A0DB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1709391" y="113548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313560</xdr:colOff>
      <xdr:row>9</xdr:row>
      <xdr:rowOff>600</xdr:rowOff>
    </xdr:from>
    <xdr:to>
      <xdr:col>15</xdr:col>
      <xdr:colOff>324360</xdr:colOff>
      <xdr:row>9</xdr:row>
      <xdr:rowOff>10680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DB8370FC-FA9D-45A1-BC7A-AD8C74DC6887}"/>
                </a:ext>
              </a:extLst>
            </xdr14:cNvPr>
            <xdr14:cNvContentPartPr/>
          </xdr14:nvContentPartPr>
          <xdr14:nvPr macro=""/>
          <xdr14:xfrm>
            <a:off x="10974991" y="1820203"/>
            <a:ext cx="10800" cy="1008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0923C7AA-CE6B-4C23-9D49-20843B4972A3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0965991" y="1811203"/>
              <a:ext cx="284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240000</xdr:colOff>
      <xdr:row>5</xdr:row>
      <xdr:rowOff>70320</xdr:rowOff>
    </xdr:from>
    <xdr:to>
      <xdr:col>11</xdr:col>
      <xdr:colOff>247200</xdr:colOff>
      <xdr:row>5</xdr:row>
      <xdr:rowOff>83280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DE930396-E3A9-472D-A0EA-757008ABBFC7}"/>
                </a:ext>
              </a:extLst>
            </xdr14:cNvPr>
            <xdr14:cNvContentPartPr/>
          </xdr14:nvContentPartPr>
          <xdr14:nvPr macro=""/>
          <xdr14:xfrm>
            <a:off x="7853431" y="1127923"/>
            <a:ext cx="7200" cy="1296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9DD144DF-C48D-490A-8319-E8AFA5788259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844431" y="1118923"/>
              <a:ext cx="24840" cy="30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18</xdr:col>
      <xdr:colOff>0</xdr:colOff>
      <xdr:row>27</xdr:row>
      <xdr:rowOff>0</xdr:rowOff>
    </xdr:from>
    <xdr:ext cx="720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28DC6D6-01E9-4DCF-93DE-217C7333AD18}"/>
                </a:ext>
              </a:extLst>
            </xdr14:cNvPr>
            <xdr14:cNvContentPartPr/>
          </xdr14:nvContentPartPr>
          <xdr14:nvPr macro=""/>
          <xdr14:xfrm>
            <a:off x="4478400" y="6709035"/>
            <a:ext cx="720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21F9B2DB-0807-4E14-A1C3-CDB2650BC07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474080" y="6704715"/>
              <a:ext cx="15840" cy="9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</xdr:col>
      <xdr:colOff>114300</xdr:colOff>
      <xdr:row>41</xdr:row>
      <xdr:rowOff>6350</xdr:rowOff>
    </xdr:from>
    <xdr:to>
      <xdr:col>3</xdr:col>
      <xdr:colOff>558800</xdr:colOff>
      <xdr:row>44</xdr:row>
      <xdr:rowOff>88900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BF4D429-AAD4-3E79-F09A-E8D3804BEAAE}"/>
            </a:ext>
          </a:extLst>
        </xdr:cNvPr>
        <xdr:cNvSpPr/>
      </xdr:nvSpPr>
      <xdr:spPr>
        <a:xfrm>
          <a:off x="1924050" y="76708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Outlook</a:t>
          </a:r>
        </a:p>
      </xdr:txBody>
    </xdr:sp>
    <xdr:clientData/>
  </xdr:twoCellAnchor>
  <xdr:twoCellAnchor>
    <xdr:from>
      <xdr:col>0</xdr:col>
      <xdr:colOff>558800</xdr:colOff>
      <xdr:row>45</xdr:row>
      <xdr:rowOff>57150</xdr:rowOff>
    </xdr:from>
    <xdr:to>
      <xdr:col>1</xdr:col>
      <xdr:colOff>857250</xdr:colOff>
      <xdr:row>48</xdr:row>
      <xdr:rowOff>139700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F64FC534-80F5-44EA-AE1B-30D6B82F84A6}"/>
            </a:ext>
          </a:extLst>
        </xdr:cNvPr>
        <xdr:cNvSpPr/>
      </xdr:nvSpPr>
      <xdr:spPr>
        <a:xfrm>
          <a:off x="558800" y="84582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2</xdr:col>
      <xdr:colOff>107950</xdr:colOff>
      <xdr:row>45</xdr:row>
      <xdr:rowOff>158750</xdr:rowOff>
    </xdr:from>
    <xdr:to>
      <xdr:col>3</xdr:col>
      <xdr:colOff>552450</xdr:colOff>
      <xdr:row>49</xdr:row>
      <xdr:rowOff>57150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2ACE68D3-BF92-4CDF-B573-4C6EF216E354}"/>
            </a:ext>
          </a:extLst>
        </xdr:cNvPr>
        <xdr:cNvSpPr/>
      </xdr:nvSpPr>
      <xdr:spPr>
        <a:xfrm>
          <a:off x="1917700" y="85598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4</xdr:col>
      <xdr:colOff>76200</xdr:colOff>
      <xdr:row>45</xdr:row>
      <xdr:rowOff>88900</xdr:rowOff>
    </xdr:from>
    <xdr:to>
      <xdr:col>5</xdr:col>
      <xdr:colOff>412750</xdr:colOff>
      <xdr:row>48</xdr:row>
      <xdr:rowOff>171450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B7B5742-0464-4E23-A415-1B3E736BDB53}"/>
            </a:ext>
          </a:extLst>
        </xdr:cNvPr>
        <xdr:cNvSpPr/>
      </xdr:nvSpPr>
      <xdr:spPr>
        <a:xfrm>
          <a:off x="3429000" y="848995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1</xdr:col>
      <xdr:colOff>254000</xdr:colOff>
      <xdr:row>43</xdr:row>
      <xdr:rowOff>180056</xdr:rowOff>
    </xdr:from>
    <xdr:to>
      <xdr:col>2</xdr:col>
      <xdr:colOff>290988</xdr:colOff>
      <xdr:row>45</xdr:row>
      <xdr:rowOff>57150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295DC28D-511D-0597-034D-528B1F2B6770}"/>
            </a:ext>
          </a:extLst>
        </xdr:cNvPr>
        <xdr:cNvCxnSpPr>
          <a:stCxn id="3" idx="3"/>
          <a:endCxn id="10" idx="0"/>
        </xdr:cNvCxnSpPr>
      </xdr:nvCxnSpPr>
      <xdr:spPr>
        <a:xfrm flipH="1">
          <a:off x="1162050" y="8212806"/>
          <a:ext cx="938688" cy="245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44</xdr:row>
      <xdr:rowOff>88900</xdr:rowOff>
    </xdr:from>
    <xdr:to>
      <xdr:col>2</xdr:col>
      <xdr:colOff>717550</xdr:colOff>
      <xdr:row>45</xdr:row>
      <xdr:rowOff>158750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4A46505-7F15-CC97-BE1D-7F5ADEF5C358}"/>
            </a:ext>
          </a:extLst>
        </xdr:cNvPr>
        <xdr:cNvCxnSpPr>
          <a:stCxn id="3" idx="4"/>
          <a:endCxn id="11" idx="0"/>
        </xdr:cNvCxnSpPr>
      </xdr:nvCxnSpPr>
      <xdr:spPr>
        <a:xfrm flipH="1">
          <a:off x="2520950" y="8305800"/>
          <a:ext cx="63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382112</xdr:colOff>
      <xdr:row>43</xdr:row>
      <xdr:rowOff>180056</xdr:rowOff>
    </xdr:from>
    <xdr:to>
      <xdr:col>4</xdr:col>
      <xdr:colOff>679450</xdr:colOff>
      <xdr:row>45</xdr:row>
      <xdr:rowOff>88900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7E3DB16A-CC43-A5A9-E113-9039BB6D4348}"/>
            </a:ext>
          </a:extLst>
        </xdr:cNvPr>
        <xdr:cNvCxnSpPr>
          <a:stCxn id="3" idx="5"/>
          <a:endCxn id="12" idx="0"/>
        </xdr:cNvCxnSpPr>
      </xdr:nvCxnSpPr>
      <xdr:spPr>
        <a:xfrm>
          <a:off x="2953862" y="8212806"/>
          <a:ext cx="1078388" cy="27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95250</xdr:colOff>
      <xdr:row>43</xdr:row>
      <xdr:rowOff>25400</xdr:rowOff>
    </xdr:from>
    <xdr:ext cx="690830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2F06EFD-06CC-A71A-BBEB-AE5A5FB563F0}"/>
            </a:ext>
          </a:extLst>
        </xdr:cNvPr>
        <xdr:cNvSpPr txBox="1"/>
      </xdr:nvSpPr>
      <xdr:spPr>
        <a:xfrm>
          <a:off x="1003300" y="8058150"/>
          <a:ext cx="690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Overcast</a:t>
          </a:r>
        </a:p>
      </xdr:txBody>
    </xdr:sp>
    <xdr:clientData/>
  </xdr:oneCellAnchor>
  <xdr:oneCellAnchor>
    <xdr:from>
      <xdr:col>1</xdr:col>
      <xdr:colOff>876300</xdr:colOff>
      <xdr:row>44</xdr:row>
      <xdr:rowOff>38100</xdr:rowOff>
    </xdr:from>
    <xdr:ext cx="435376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1580CB97-3D51-488F-8679-A4C4946E5792}"/>
            </a:ext>
          </a:extLst>
        </xdr:cNvPr>
        <xdr:cNvSpPr txBox="1"/>
      </xdr:nvSpPr>
      <xdr:spPr>
        <a:xfrm>
          <a:off x="1784350" y="8255000"/>
          <a:ext cx="435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Rain</a:t>
          </a:r>
        </a:p>
      </xdr:txBody>
    </xdr:sp>
    <xdr:clientData/>
  </xdr:oneCellAnchor>
  <xdr:oneCellAnchor>
    <xdr:from>
      <xdr:col>3</xdr:col>
      <xdr:colOff>768350</xdr:colOff>
      <xdr:row>42</xdr:row>
      <xdr:rowOff>139700</xdr:rowOff>
    </xdr:from>
    <xdr:ext cx="535724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FABED8F3-B351-433E-8259-81F2E07A5E22}"/>
            </a:ext>
          </a:extLst>
        </xdr:cNvPr>
        <xdr:cNvSpPr txBox="1"/>
      </xdr:nvSpPr>
      <xdr:spPr>
        <a:xfrm>
          <a:off x="3340100" y="7988300"/>
          <a:ext cx="535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Sunny</a:t>
          </a:r>
        </a:p>
      </xdr:txBody>
    </xdr:sp>
    <xdr:clientData/>
  </xdr:oneCellAnchor>
  <xdr:twoCellAnchor>
    <xdr:from>
      <xdr:col>8</xdr:col>
      <xdr:colOff>400050</xdr:colOff>
      <xdr:row>30</xdr:row>
      <xdr:rowOff>0</xdr:rowOff>
    </xdr:from>
    <xdr:to>
      <xdr:col>10</xdr:col>
      <xdr:colOff>82550</xdr:colOff>
      <xdr:row>33</xdr:row>
      <xdr:rowOff>82550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E3A2E9B6-BEFD-40B2-895E-E4C3585EBDAA}"/>
            </a:ext>
          </a:extLst>
        </xdr:cNvPr>
        <xdr:cNvSpPr/>
      </xdr:nvSpPr>
      <xdr:spPr>
        <a:xfrm>
          <a:off x="6908800" y="56388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Outlook</a:t>
          </a:r>
        </a:p>
      </xdr:txBody>
    </xdr:sp>
    <xdr:clientData/>
  </xdr:twoCellAnchor>
  <xdr:twoCellAnchor>
    <xdr:from>
      <xdr:col>6</xdr:col>
      <xdr:colOff>539750</xdr:colOff>
      <xdr:row>34</xdr:row>
      <xdr:rowOff>50800</xdr:rowOff>
    </xdr:from>
    <xdr:to>
      <xdr:col>8</xdr:col>
      <xdr:colOff>222250</xdr:colOff>
      <xdr:row>37</xdr:row>
      <xdr:rowOff>133350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ED010D2F-DA78-4DED-AF2D-5C4AC104841E}"/>
            </a:ext>
          </a:extLst>
        </xdr:cNvPr>
        <xdr:cNvSpPr/>
      </xdr:nvSpPr>
      <xdr:spPr>
        <a:xfrm>
          <a:off x="5524500" y="6426200"/>
          <a:ext cx="1206500" cy="6350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Yes</a:t>
          </a:r>
        </a:p>
      </xdr:txBody>
    </xdr:sp>
    <xdr:clientData/>
  </xdr:twoCellAnchor>
  <xdr:twoCellAnchor>
    <xdr:from>
      <xdr:col>8</xdr:col>
      <xdr:colOff>393700</xdr:colOff>
      <xdr:row>34</xdr:row>
      <xdr:rowOff>152400</xdr:rowOff>
    </xdr:from>
    <xdr:to>
      <xdr:col>10</xdr:col>
      <xdr:colOff>76200</xdr:colOff>
      <xdr:row>38</xdr:row>
      <xdr:rowOff>50800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AE4AE4A5-BDFE-4493-BB46-4F6337D6309F}"/>
            </a:ext>
          </a:extLst>
        </xdr:cNvPr>
        <xdr:cNvSpPr/>
      </xdr:nvSpPr>
      <xdr:spPr>
        <a:xfrm>
          <a:off x="6902450" y="65278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10</xdr:col>
      <xdr:colOff>381000</xdr:colOff>
      <xdr:row>34</xdr:row>
      <xdr:rowOff>82550</xdr:rowOff>
    </xdr:from>
    <xdr:to>
      <xdr:col>12</xdr:col>
      <xdr:colOff>63500</xdr:colOff>
      <xdr:row>37</xdr:row>
      <xdr:rowOff>165100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ED17388C-EA8B-40FA-9BFF-8CF029381BAA}"/>
            </a:ext>
          </a:extLst>
        </xdr:cNvPr>
        <xdr:cNvSpPr/>
      </xdr:nvSpPr>
      <xdr:spPr>
        <a:xfrm>
          <a:off x="8413750" y="645795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7</xdr:col>
      <xdr:colOff>381000</xdr:colOff>
      <xdr:row>32</xdr:row>
      <xdr:rowOff>173706</xdr:rowOff>
    </xdr:from>
    <xdr:to>
      <xdr:col>8</xdr:col>
      <xdr:colOff>576738</xdr:colOff>
      <xdr:row>34</xdr:row>
      <xdr:rowOff>50800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7B4987ED-A386-4320-908A-2DBA01099629}"/>
            </a:ext>
          </a:extLst>
        </xdr:cNvPr>
        <xdr:cNvCxnSpPr>
          <a:stCxn id="48" idx="3"/>
          <a:endCxn id="49" idx="0"/>
        </xdr:cNvCxnSpPr>
      </xdr:nvCxnSpPr>
      <xdr:spPr>
        <a:xfrm flipH="1">
          <a:off x="6127750" y="6180806"/>
          <a:ext cx="957738" cy="245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234950</xdr:colOff>
      <xdr:row>33</xdr:row>
      <xdr:rowOff>82550</xdr:rowOff>
    </xdr:from>
    <xdr:to>
      <xdr:col>9</xdr:col>
      <xdr:colOff>241300</xdr:colOff>
      <xdr:row>34</xdr:row>
      <xdr:rowOff>152400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A0C5C24C-AE88-456F-82AD-F93E801D8C05}"/>
            </a:ext>
          </a:extLst>
        </xdr:cNvPr>
        <xdr:cNvCxnSpPr>
          <a:stCxn id="48" idx="4"/>
          <a:endCxn id="53" idx="0"/>
        </xdr:cNvCxnSpPr>
      </xdr:nvCxnSpPr>
      <xdr:spPr>
        <a:xfrm flipH="1">
          <a:off x="7505700" y="6273800"/>
          <a:ext cx="63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667862</xdr:colOff>
      <xdr:row>32</xdr:row>
      <xdr:rowOff>173706</xdr:rowOff>
    </xdr:from>
    <xdr:to>
      <xdr:col>11</xdr:col>
      <xdr:colOff>222250</xdr:colOff>
      <xdr:row>34</xdr:row>
      <xdr:rowOff>82550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C8C6B0AE-92B7-4275-9101-3DD73BECC124}"/>
            </a:ext>
          </a:extLst>
        </xdr:cNvPr>
        <xdr:cNvCxnSpPr>
          <a:stCxn id="48" idx="5"/>
          <a:endCxn id="54" idx="0"/>
        </xdr:cNvCxnSpPr>
      </xdr:nvCxnSpPr>
      <xdr:spPr>
        <a:xfrm>
          <a:off x="7938612" y="6180806"/>
          <a:ext cx="1078388" cy="27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241300</xdr:colOff>
      <xdr:row>32</xdr:row>
      <xdr:rowOff>19050</xdr:rowOff>
    </xdr:from>
    <xdr:ext cx="690830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D1A970DF-9227-42B0-9CE6-BBEC5B794B9F}"/>
            </a:ext>
          </a:extLst>
        </xdr:cNvPr>
        <xdr:cNvSpPr txBox="1"/>
      </xdr:nvSpPr>
      <xdr:spPr>
        <a:xfrm>
          <a:off x="5988050" y="6026150"/>
          <a:ext cx="690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Overcast</a:t>
          </a:r>
        </a:p>
      </xdr:txBody>
    </xdr:sp>
    <xdr:clientData/>
  </xdr:oneCellAnchor>
  <xdr:oneCellAnchor>
    <xdr:from>
      <xdr:col>8</xdr:col>
      <xdr:colOff>260350</xdr:colOff>
      <xdr:row>33</xdr:row>
      <xdr:rowOff>31750</xdr:rowOff>
    </xdr:from>
    <xdr:ext cx="435376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C5831AC2-4306-4209-8F2D-FE8F00776E8B}"/>
            </a:ext>
          </a:extLst>
        </xdr:cNvPr>
        <xdr:cNvSpPr txBox="1"/>
      </xdr:nvSpPr>
      <xdr:spPr>
        <a:xfrm>
          <a:off x="6769100" y="6223000"/>
          <a:ext cx="435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Rain</a:t>
          </a:r>
        </a:p>
      </xdr:txBody>
    </xdr:sp>
    <xdr:clientData/>
  </xdr:oneCellAnchor>
  <xdr:oneCellAnchor>
    <xdr:from>
      <xdr:col>10</xdr:col>
      <xdr:colOff>292100</xdr:colOff>
      <xdr:row>31</xdr:row>
      <xdr:rowOff>133350</xdr:rowOff>
    </xdr:from>
    <xdr:ext cx="535724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3E27DBF5-E500-4059-B37C-B7CCECAD021F}"/>
            </a:ext>
          </a:extLst>
        </xdr:cNvPr>
        <xdr:cNvSpPr txBox="1"/>
      </xdr:nvSpPr>
      <xdr:spPr>
        <a:xfrm>
          <a:off x="8324850" y="5956300"/>
          <a:ext cx="535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Sunny</a:t>
          </a:r>
        </a:p>
      </xdr:txBody>
    </xdr:sp>
    <xdr:clientData/>
  </xdr:oneCellAnchor>
  <xdr:twoCellAnchor>
    <xdr:from>
      <xdr:col>14</xdr:col>
      <xdr:colOff>596900</xdr:colOff>
      <xdr:row>46</xdr:row>
      <xdr:rowOff>165100</xdr:rowOff>
    </xdr:from>
    <xdr:to>
      <xdr:col>16</xdr:col>
      <xdr:colOff>279400</xdr:colOff>
      <xdr:row>50</xdr:row>
      <xdr:rowOff>63500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C034F15D-4F91-423F-A2EF-B33B6DF9F258}"/>
            </a:ext>
          </a:extLst>
        </xdr:cNvPr>
        <xdr:cNvSpPr/>
      </xdr:nvSpPr>
      <xdr:spPr>
        <a:xfrm>
          <a:off x="11931650" y="875030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Outlook</a:t>
          </a:r>
        </a:p>
      </xdr:txBody>
    </xdr:sp>
    <xdr:clientData/>
  </xdr:twoCellAnchor>
  <xdr:twoCellAnchor>
    <xdr:from>
      <xdr:col>13</xdr:col>
      <xdr:colOff>247650</xdr:colOff>
      <xdr:row>51</xdr:row>
      <xdr:rowOff>31750</xdr:rowOff>
    </xdr:from>
    <xdr:to>
      <xdr:col>14</xdr:col>
      <xdr:colOff>438150</xdr:colOff>
      <xdr:row>54</xdr:row>
      <xdr:rowOff>114300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363FD5EC-FFBD-42DF-A692-56F4E9404AA9}"/>
            </a:ext>
          </a:extLst>
        </xdr:cNvPr>
        <xdr:cNvSpPr/>
      </xdr:nvSpPr>
      <xdr:spPr>
        <a:xfrm>
          <a:off x="10566400" y="9537700"/>
          <a:ext cx="1206500" cy="6350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Yes</a:t>
          </a:r>
        </a:p>
      </xdr:txBody>
    </xdr:sp>
    <xdr:clientData/>
  </xdr:twoCellAnchor>
  <xdr:twoCellAnchor>
    <xdr:from>
      <xdr:col>14</xdr:col>
      <xdr:colOff>590550</xdr:colOff>
      <xdr:row>51</xdr:row>
      <xdr:rowOff>133350</xdr:rowOff>
    </xdr:from>
    <xdr:to>
      <xdr:col>16</xdr:col>
      <xdr:colOff>273050</xdr:colOff>
      <xdr:row>55</xdr:row>
      <xdr:rowOff>31750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D8CA0130-A7FC-4D51-BDEB-E84707297DD5}"/>
            </a:ext>
          </a:extLst>
        </xdr:cNvPr>
        <xdr:cNvSpPr/>
      </xdr:nvSpPr>
      <xdr:spPr>
        <a:xfrm>
          <a:off x="11925300" y="9639300"/>
          <a:ext cx="1206500" cy="6350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Wind</a:t>
          </a:r>
        </a:p>
      </xdr:txBody>
    </xdr:sp>
    <xdr:clientData/>
  </xdr:twoCellAnchor>
  <xdr:twoCellAnchor>
    <xdr:from>
      <xdr:col>16</xdr:col>
      <xdr:colOff>577850</xdr:colOff>
      <xdr:row>51</xdr:row>
      <xdr:rowOff>63500</xdr:rowOff>
    </xdr:from>
    <xdr:to>
      <xdr:col>18</xdr:col>
      <xdr:colOff>260350</xdr:colOff>
      <xdr:row>54</xdr:row>
      <xdr:rowOff>146050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A526F893-AF2C-4C8A-8F2F-13E00DD93E50}"/>
            </a:ext>
          </a:extLst>
        </xdr:cNvPr>
        <xdr:cNvSpPr/>
      </xdr:nvSpPr>
      <xdr:spPr>
        <a:xfrm>
          <a:off x="13436600" y="9569450"/>
          <a:ext cx="12065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13</xdr:col>
      <xdr:colOff>850900</xdr:colOff>
      <xdr:row>49</xdr:row>
      <xdr:rowOff>154656</xdr:rowOff>
    </xdr:from>
    <xdr:to>
      <xdr:col>15</xdr:col>
      <xdr:colOff>11588</xdr:colOff>
      <xdr:row>51</xdr:row>
      <xdr:rowOff>31750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8CDA15B3-1071-4394-99D6-D3BE63366DAC}"/>
            </a:ext>
          </a:extLst>
        </xdr:cNvPr>
        <xdr:cNvCxnSpPr>
          <a:stCxn id="64" idx="3"/>
          <a:endCxn id="65" idx="0"/>
        </xdr:cNvCxnSpPr>
      </xdr:nvCxnSpPr>
      <xdr:spPr>
        <a:xfrm flipH="1">
          <a:off x="11169650" y="9292306"/>
          <a:ext cx="938688" cy="245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431800</xdr:colOff>
      <xdr:row>50</xdr:row>
      <xdr:rowOff>63500</xdr:rowOff>
    </xdr:from>
    <xdr:to>
      <xdr:col>15</xdr:col>
      <xdr:colOff>438150</xdr:colOff>
      <xdr:row>51</xdr:row>
      <xdr:rowOff>133350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338D6F45-17BA-4805-8E2C-C18690E83E35}"/>
            </a:ext>
          </a:extLst>
        </xdr:cNvPr>
        <xdr:cNvCxnSpPr>
          <a:stCxn id="64" idx="4"/>
          <a:endCxn id="66" idx="0"/>
        </xdr:cNvCxnSpPr>
      </xdr:nvCxnSpPr>
      <xdr:spPr>
        <a:xfrm flipH="1">
          <a:off x="12528550" y="9385300"/>
          <a:ext cx="63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102712</xdr:colOff>
      <xdr:row>49</xdr:row>
      <xdr:rowOff>154656</xdr:rowOff>
    </xdr:from>
    <xdr:to>
      <xdr:col>17</xdr:col>
      <xdr:colOff>419100</xdr:colOff>
      <xdr:row>51</xdr:row>
      <xdr:rowOff>63500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1839B7A-35D9-4057-843D-1D4AF61DB8FD}"/>
            </a:ext>
          </a:extLst>
        </xdr:cNvPr>
        <xdr:cNvCxnSpPr>
          <a:stCxn id="64" idx="5"/>
          <a:endCxn id="69" idx="0"/>
        </xdr:cNvCxnSpPr>
      </xdr:nvCxnSpPr>
      <xdr:spPr>
        <a:xfrm>
          <a:off x="12961462" y="9292306"/>
          <a:ext cx="1078388" cy="27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692150</xdr:colOff>
      <xdr:row>49</xdr:row>
      <xdr:rowOff>0</xdr:rowOff>
    </xdr:from>
    <xdr:ext cx="690830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AC0DA2C5-E7E2-4B00-8BD5-18B3920BBA70}"/>
            </a:ext>
          </a:extLst>
        </xdr:cNvPr>
        <xdr:cNvSpPr txBox="1"/>
      </xdr:nvSpPr>
      <xdr:spPr>
        <a:xfrm>
          <a:off x="11010900" y="9137650"/>
          <a:ext cx="690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Overcast</a:t>
          </a:r>
        </a:p>
      </xdr:txBody>
    </xdr:sp>
    <xdr:clientData/>
  </xdr:oneCellAnchor>
  <xdr:oneCellAnchor>
    <xdr:from>
      <xdr:col>14</xdr:col>
      <xdr:colOff>736600</xdr:colOff>
      <xdr:row>50</xdr:row>
      <xdr:rowOff>44450</xdr:rowOff>
    </xdr:from>
    <xdr:ext cx="435376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EB7E49B2-F53A-491B-9A0A-282FF73650C8}"/>
            </a:ext>
          </a:extLst>
        </xdr:cNvPr>
        <xdr:cNvSpPr txBox="1"/>
      </xdr:nvSpPr>
      <xdr:spPr>
        <a:xfrm>
          <a:off x="12071350" y="9366250"/>
          <a:ext cx="435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Rain</a:t>
          </a:r>
        </a:p>
      </xdr:txBody>
    </xdr:sp>
    <xdr:clientData/>
  </xdr:oneCellAnchor>
  <xdr:oneCellAnchor>
    <xdr:from>
      <xdr:col>16</xdr:col>
      <xdr:colOff>488950</xdr:colOff>
      <xdr:row>48</xdr:row>
      <xdr:rowOff>114300</xdr:rowOff>
    </xdr:from>
    <xdr:ext cx="535724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84E0B190-0AF5-4A3C-8F69-F872921A72C1}"/>
            </a:ext>
          </a:extLst>
        </xdr:cNvPr>
        <xdr:cNvSpPr txBox="1"/>
      </xdr:nvSpPr>
      <xdr:spPr>
        <a:xfrm>
          <a:off x="13347700" y="9067800"/>
          <a:ext cx="535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Sunny</a:t>
          </a:r>
        </a:p>
      </xdr:txBody>
    </xdr:sp>
    <xdr:clientData/>
  </xdr:oneCellAnchor>
  <xdr:twoCellAnchor>
    <xdr:from>
      <xdr:col>14</xdr:col>
      <xdr:colOff>171450</xdr:colOff>
      <xdr:row>57</xdr:row>
      <xdr:rowOff>171450</xdr:rowOff>
    </xdr:from>
    <xdr:to>
      <xdr:col>15</xdr:col>
      <xdr:colOff>146050</xdr:colOff>
      <xdr:row>61</xdr:row>
      <xdr:rowOff>69850</xdr:rowOff>
    </xdr:to>
    <xdr:sp macro="" textlink="">
      <xdr:nvSpPr>
        <xdr:cNvPr id="87" name="Elipse 86">
          <a:extLst>
            <a:ext uri="{FF2B5EF4-FFF2-40B4-BE49-F238E27FC236}">
              <a16:creationId xmlns:a16="http://schemas.microsoft.com/office/drawing/2014/main" id="{9D467F2E-2C0D-4F9A-A068-1EF9D36AB692}"/>
            </a:ext>
          </a:extLst>
        </xdr:cNvPr>
        <xdr:cNvSpPr/>
      </xdr:nvSpPr>
      <xdr:spPr>
        <a:xfrm>
          <a:off x="11506200" y="10782300"/>
          <a:ext cx="7366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15</xdr:col>
      <xdr:colOff>641350</xdr:colOff>
      <xdr:row>57</xdr:row>
      <xdr:rowOff>152400</xdr:rowOff>
    </xdr:from>
    <xdr:to>
      <xdr:col>16</xdr:col>
      <xdr:colOff>596900</xdr:colOff>
      <xdr:row>61</xdr:row>
      <xdr:rowOff>50800</xdr:rowOff>
    </xdr:to>
    <xdr:sp macro="" textlink="">
      <xdr:nvSpPr>
        <xdr:cNvPr id="88" name="Elipse 87">
          <a:extLst>
            <a:ext uri="{FF2B5EF4-FFF2-40B4-BE49-F238E27FC236}">
              <a16:creationId xmlns:a16="http://schemas.microsoft.com/office/drawing/2014/main" id="{152498A7-9260-4626-89E8-CA3697FE8F74}"/>
            </a:ext>
          </a:extLst>
        </xdr:cNvPr>
        <xdr:cNvSpPr/>
      </xdr:nvSpPr>
      <xdr:spPr>
        <a:xfrm>
          <a:off x="12738100" y="10763250"/>
          <a:ext cx="71755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14</xdr:col>
      <xdr:colOff>539750</xdr:colOff>
      <xdr:row>54</xdr:row>
      <xdr:rowOff>122906</xdr:rowOff>
    </xdr:from>
    <xdr:to>
      <xdr:col>15</xdr:col>
      <xdr:colOff>5238</xdr:colOff>
      <xdr:row>57</xdr:row>
      <xdr:rowOff>171450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6E622075-69B6-4FCB-49FA-0E714F2FFF3F}"/>
            </a:ext>
          </a:extLst>
        </xdr:cNvPr>
        <xdr:cNvCxnSpPr>
          <a:stCxn id="66" idx="3"/>
          <a:endCxn id="87" idx="0"/>
        </xdr:cNvCxnSpPr>
      </xdr:nvCxnSpPr>
      <xdr:spPr>
        <a:xfrm flipH="1">
          <a:off x="11874500" y="10181306"/>
          <a:ext cx="227488" cy="600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96362</xdr:colOff>
      <xdr:row>54</xdr:row>
      <xdr:rowOff>122906</xdr:rowOff>
    </xdr:from>
    <xdr:to>
      <xdr:col>16</xdr:col>
      <xdr:colOff>238125</xdr:colOff>
      <xdr:row>57</xdr:row>
      <xdr:rowOff>152400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0229D9A2-41D2-EE53-E331-130F0A254383}"/>
            </a:ext>
          </a:extLst>
        </xdr:cNvPr>
        <xdr:cNvCxnSpPr>
          <a:stCxn id="66" idx="5"/>
          <a:endCxn id="88" idx="0"/>
        </xdr:cNvCxnSpPr>
      </xdr:nvCxnSpPr>
      <xdr:spPr>
        <a:xfrm>
          <a:off x="12955112" y="10181306"/>
          <a:ext cx="141763" cy="581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203200</xdr:colOff>
      <xdr:row>55</xdr:row>
      <xdr:rowOff>44450</xdr:rowOff>
    </xdr:from>
    <xdr:ext cx="512063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B96CEE6B-BFB0-44F1-9A27-82FACEC93328}"/>
            </a:ext>
          </a:extLst>
        </xdr:cNvPr>
        <xdr:cNvSpPr txBox="1"/>
      </xdr:nvSpPr>
      <xdr:spPr>
        <a:xfrm>
          <a:off x="11537950" y="10287000"/>
          <a:ext cx="512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Weak</a:t>
          </a:r>
        </a:p>
      </xdr:txBody>
    </xdr:sp>
    <xdr:clientData/>
  </xdr:oneCellAnchor>
  <xdr:oneCellAnchor>
    <xdr:from>
      <xdr:col>16</xdr:col>
      <xdr:colOff>127000</xdr:colOff>
      <xdr:row>55</xdr:row>
      <xdr:rowOff>19050</xdr:rowOff>
    </xdr:from>
    <xdr:ext cx="560859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DED471FB-2FCE-4FB1-B018-7D5BC731DB5A}"/>
            </a:ext>
          </a:extLst>
        </xdr:cNvPr>
        <xdr:cNvSpPr txBox="1"/>
      </xdr:nvSpPr>
      <xdr:spPr>
        <a:xfrm>
          <a:off x="12985750" y="10261600"/>
          <a:ext cx="560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Strong</a:t>
          </a:r>
        </a:p>
      </xdr:txBody>
    </xdr:sp>
    <xdr:clientData/>
  </xdr:oneCellAnchor>
  <xdr:twoCellAnchor>
    <xdr:from>
      <xdr:col>21</xdr:col>
      <xdr:colOff>648073</xdr:colOff>
      <xdr:row>47</xdr:row>
      <xdr:rowOff>89647</xdr:rowOff>
    </xdr:from>
    <xdr:to>
      <xdr:col>23</xdr:col>
      <xdr:colOff>330573</xdr:colOff>
      <xdr:row>50</xdr:row>
      <xdr:rowOff>174812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C4865BDF-0EB0-4F52-A56F-C7CFDC98406F}"/>
            </a:ext>
          </a:extLst>
        </xdr:cNvPr>
        <xdr:cNvSpPr/>
      </xdr:nvSpPr>
      <xdr:spPr>
        <a:xfrm>
          <a:off x="17322426" y="8979647"/>
          <a:ext cx="1206500" cy="6454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Outlook</a:t>
          </a:r>
        </a:p>
      </xdr:txBody>
    </xdr:sp>
    <xdr:clientData/>
  </xdr:twoCellAnchor>
  <xdr:twoCellAnchor>
    <xdr:from>
      <xdr:col>20</xdr:col>
      <xdr:colOff>44823</xdr:colOff>
      <xdr:row>51</xdr:row>
      <xdr:rowOff>143062</xdr:rowOff>
    </xdr:from>
    <xdr:to>
      <xdr:col>21</xdr:col>
      <xdr:colOff>489323</xdr:colOff>
      <xdr:row>55</xdr:row>
      <xdr:rowOff>38847</xdr:rowOff>
    </xdr:to>
    <xdr:sp macro="" textlink="">
      <xdr:nvSpPr>
        <xdr:cNvPr id="101" name="Elipse 100">
          <a:extLst>
            <a:ext uri="{FF2B5EF4-FFF2-40B4-BE49-F238E27FC236}">
              <a16:creationId xmlns:a16="http://schemas.microsoft.com/office/drawing/2014/main" id="{E22D7AB7-DE49-48DB-BA10-F148A3D7C46E}"/>
            </a:ext>
          </a:extLst>
        </xdr:cNvPr>
        <xdr:cNvSpPr/>
      </xdr:nvSpPr>
      <xdr:spPr>
        <a:xfrm>
          <a:off x="15957176" y="9780121"/>
          <a:ext cx="1206500" cy="642844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Yes</a:t>
          </a:r>
        </a:p>
      </xdr:txBody>
    </xdr:sp>
    <xdr:clientData/>
  </xdr:twoCellAnchor>
  <xdr:twoCellAnchor>
    <xdr:from>
      <xdr:col>21</xdr:col>
      <xdr:colOff>641723</xdr:colOff>
      <xdr:row>52</xdr:row>
      <xdr:rowOff>57897</xdr:rowOff>
    </xdr:from>
    <xdr:to>
      <xdr:col>23</xdr:col>
      <xdr:colOff>324223</xdr:colOff>
      <xdr:row>55</xdr:row>
      <xdr:rowOff>143062</xdr:rowOff>
    </xdr:to>
    <xdr:sp macro="" textlink="">
      <xdr:nvSpPr>
        <xdr:cNvPr id="102" name="Elipse 101">
          <a:extLst>
            <a:ext uri="{FF2B5EF4-FFF2-40B4-BE49-F238E27FC236}">
              <a16:creationId xmlns:a16="http://schemas.microsoft.com/office/drawing/2014/main" id="{2EE28E19-27D8-431D-8CA5-76A2DA3850F6}"/>
            </a:ext>
          </a:extLst>
        </xdr:cNvPr>
        <xdr:cNvSpPr/>
      </xdr:nvSpPr>
      <xdr:spPr>
        <a:xfrm>
          <a:off x="17316076" y="9881721"/>
          <a:ext cx="1206500" cy="64545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Wind</a:t>
          </a:r>
        </a:p>
      </xdr:txBody>
    </xdr:sp>
    <xdr:clientData/>
  </xdr:twoCellAnchor>
  <xdr:twoCellAnchor>
    <xdr:from>
      <xdr:col>23</xdr:col>
      <xdr:colOff>629023</xdr:colOff>
      <xdr:row>51</xdr:row>
      <xdr:rowOff>174812</xdr:rowOff>
    </xdr:from>
    <xdr:to>
      <xdr:col>25</xdr:col>
      <xdr:colOff>311523</xdr:colOff>
      <xdr:row>55</xdr:row>
      <xdr:rowOff>70597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B0B3FC66-6B73-4F35-8B03-19587F47279D}"/>
            </a:ext>
          </a:extLst>
        </xdr:cNvPr>
        <xdr:cNvSpPr/>
      </xdr:nvSpPr>
      <xdr:spPr>
        <a:xfrm>
          <a:off x="18827376" y="9811871"/>
          <a:ext cx="1206500" cy="64284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20</xdr:col>
      <xdr:colOff>648073</xdr:colOff>
      <xdr:row>50</xdr:row>
      <xdr:rowOff>79203</xdr:rowOff>
    </xdr:from>
    <xdr:to>
      <xdr:col>22</xdr:col>
      <xdr:colOff>62761</xdr:colOff>
      <xdr:row>51</xdr:row>
      <xdr:rowOff>143062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FA7F39B2-0EEA-4E64-AB21-B843BB0BE448}"/>
            </a:ext>
          </a:extLst>
        </xdr:cNvPr>
        <xdr:cNvCxnSpPr>
          <a:stCxn id="100" idx="3"/>
          <a:endCxn id="101" idx="0"/>
        </xdr:cNvCxnSpPr>
      </xdr:nvCxnSpPr>
      <xdr:spPr>
        <a:xfrm flipH="1">
          <a:off x="16560426" y="9529497"/>
          <a:ext cx="938688" cy="250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482973</xdr:colOff>
      <xdr:row>50</xdr:row>
      <xdr:rowOff>174812</xdr:rowOff>
    </xdr:from>
    <xdr:to>
      <xdr:col>22</xdr:col>
      <xdr:colOff>489323</xdr:colOff>
      <xdr:row>52</xdr:row>
      <xdr:rowOff>57897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21264C9A-DC17-42E8-88FE-86B401272F1B}"/>
            </a:ext>
          </a:extLst>
        </xdr:cNvPr>
        <xdr:cNvCxnSpPr>
          <a:stCxn id="100" idx="4"/>
          <a:endCxn id="102" idx="0"/>
        </xdr:cNvCxnSpPr>
      </xdr:nvCxnSpPr>
      <xdr:spPr>
        <a:xfrm flipH="1">
          <a:off x="17919326" y="9625106"/>
          <a:ext cx="6350" cy="256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153885</xdr:colOff>
      <xdr:row>50</xdr:row>
      <xdr:rowOff>79203</xdr:rowOff>
    </xdr:from>
    <xdr:to>
      <xdr:col>24</xdr:col>
      <xdr:colOff>470273</xdr:colOff>
      <xdr:row>51</xdr:row>
      <xdr:rowOff>174812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05920CEB-95C0-4FDE-9A24-C2BEEAAD97C9}"/>
            </a:ext>
          </a:extLst>
        </xdr:cNvPr>
        <xdr:cNvCxnSpPr>
          <a:stCxn id="100" idx="5"/>
          <a:endCxn id="103" idx="0"/>
        </xdr:cNvCxnSpPr>
      </xdr:nvCxnSpPr>
      <xdr:spPr>
        <a:xfrm>
          <a:off x="18352238" y="9529497"/>
          <a:ext cx="1078388" cy="282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489323</xdr:colOff>
      <xdr:row>49</xdr:row>
      <xdr:rowOff>111312</xdr:rowOff>
    </xdr:from>
    <xdr:ext cx="690830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32AE461F-F69B-40AA-8C77-2B9427F6BC7A}"/>
            </a:ext>
          </a:extLst>
        </xdr:cNvPr>
        <xdr:cNvSpPr txBox="1"/>
      </xdr:nvSpPr>
      <xdr:spPr>
        <a:xfrm>
          <a:off x="16401676" y="9374841"/>
          <a:ext cx="690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Overcast</a:t>
          </a:r>
        </a:p>
      </xdr:txBody>
    </xdr:sp>
    <xdr:clientData/>
  </xdr:oneCellAnchor>
  <xdr:oneCellAnchor>
    <xdr:from>
      <xdr:col>22</xdr:col>
      <xdr:colOff>25773</xdr:colOff>
      <xdr:row>50</xdr:row>
      <xdr:rowOff>155762</xdr:rowOff>
    </xdr:from>
    <xdr:ext cx="435376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2D453D89-6CEF-4DA8-BA3C-3FD7F5268838}"/>
            </a:ext>
          </a:extLst>
        </xdr:cNvPr>
        <xdr:cNvSpPr txBox="1"/>
      </xdr:nvSpPr>
      <xdr:spPr>
        <a:xfrm>
          <a:off x="17462126" y="9606056"/>
          <a:ext cx="435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Rain</a:t>
          </a:r>
        </a:p>
      </xdr:txBody>
    </xdr:sp>
    <xdr:clientData/>
  </xdr:oneCellAnchor>
  <xdr:oneCellAnchor>
    <xdr:from>
      <xdr:col>23</xdr:col>
      <xdr:colOff>540123</xdr:colOff>
      <xdr:row>49</xdr:row>
      <xdr:rowOff>38848</xdr:rowOff>
    </xdr:from>
    <xdr:ext cx="535724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D3012AC3-2B4C-4994-AEFC-5C00E9F3AA60}"/>
            </a:ext>
          </a:extLst>
        </xdr:cNvPr>
        <xdr:cNvSpPr txBox="1"/>
      </xdr:nvSpPr>
      <xdr:spPr>
        <a:xfrm>
          <a:off x="18738476" y="9302377"/>
          <a:ext cx="535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Sunny</a:t>
          </a:r>
        </a:p>
      </xdr:txBody>
    </xdr:sp>
    <xdr:clientData/>
  </xdr:oneCellAnchor>
  <xdr:twoCellAnchor>
    <xdr:from>
      <xdr:col>21</xdr:col>
      <xdr:colOff>222623</xdr:colOff>
      <xdr:row>58</xdr:row>
      <xdr:rowOff>95997</xdr:rowOff>
    </xdr:from>
    <xdr:to>
      <xdr:col>22</xdr:col>
      <xdr:colOff>197223</xdr:colOff>
      <xdr:row>61</xdr:row>
      <xdr:rowOff>181162</xdr:rowOff>
    </xdr:to>
    <xdr:sp macro="" textlink="">
      <xdr:nvSpPr>
        <xdr:cNvPr id="110" name="Elipse 109">
          <a:extLst>
            <a:ext uri="{FF2B5EF4-FFF2-40B4-BE49-F238E27FC236}">
              <a16:creationId xmlns:a16="http://schemas.microsoft.com/office/drawing/2014/main" id="{2471E7D9-7DB6-4BCB-AE86-462FB4F3300D}"/>
            </a:ext>
          </a:extLst>
        </xdr:cNvPr>
        <xdr:cNvSpPr/>
      </xdr:nvSpPr>
      <xdr:spPr>
        <a:xfrm>
          <a:off x="16896976" y="11040409"/>
          <a:ext cx="736600" cy="6454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22</xdr:col>
      <xdr:colOff>692523</xdr:colOff>
      <xdr:row>58</xdr:row>
      <xdr:rowOff>76947</xdr:rowOff>
    </xdr:from>
    <xdr:to>
      <xdr:col>23</xdr:col>
      <xdr:colOff>648073</xdr:colOff>
      <xdr:row>61</xdr:row>
      <xdr:rowOff>162112</xdr:rowOff>
    </xdr:to>
    <xdr:sp macro="" textlink="">
      <xdr:nvSpPr>
        <xdr:cNvPr id="111" name="Elipse 110">
          <a:extLst>
            <a:ext uri="{FF2B5EF4-FFF2-40B4-BE49-F238E27FC236}">
              <a16:creationId xmlns:a16="http://schemas.microsoft.com/office/drawing/2014/main" id="{D88A8103-2B87-4D57-892B-1A2C555FA59B}"/>
            </a:ext>
          </a:extLst>
        </xdr:cNvPr>
        <xdr:cNvSpPr/>
      </xdr:nvSpPr>
      <xdr:spPr>
        <a:xfrm>
          <a:off x="18128876" y="11021359"/>
          <a:ext cx="717550" cy="6454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???</a:t>
          </a:r>
        </a:p>
      </xdr:txBody>
    </xdr:sp>
    <xdr:clientData/>
  </xdr:twoCellAnchor>
  <xdr:twoCellAnchor>
    <xdr:from>
      <xdr:col>21</xdr:col>
      <xdr:colOff>590923</xdr:colOff>
      <xdr:row>55</xdr:row>
      <xdr:rowOff>47453</xdr:rowOff>
    </xdr:from>
    <xdr:to>
      <xdr:col>22</xdr:col>
      <xdr:colOff>56411</xdr:colOff>
      <xdr:row>58</xdr:row>
      <xdr:rowOff>95997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015BB22D-6F1E-414A-BDA9-9F9512C4D279}"/>
            </a:ext>
          </a:extLst>
        </xdr:cNvPr>
        <xdr:cNvCxnSpPr>
          <a:stCxn id="102" idx="3"/>
          <a:endCxn id="110" idx="0"/>
        </xdr:cNvCxnSpPr>
      </xdr:nvCxnSpPr>
      <xdr:spPr>
        <a:xfrm flipH="1">
          <a:off x="17265276" y="10431571"/>
          <a:ext cx="227488" cy="608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147535</xdr:colOff>
      <xdr:row>55</xdr:row>
      <xdr:rowOff>47453</xdr:rowOff>
    </xdr:from>
    <xdr:to>
      <xdr:col>23</xdr:col>
      <xdr:colOff>289298</xdr:colOff>
      <xdr:row>58</xdr:row>
      <xdr:rowOff>76947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06212510-EA2E-48A1-B427-1D35A604517B}"/>
            </a:ext>
          </a:extLst>
        </xdr:cNvPr>
        <xdr:cNvCxnSpPr>
          <a:stCxn id="102" idx="5"/>
          <a:endCxn id="111" idx="0"/>
        </xdr:cNvCxnSpPr>
      </xdr:nvCxnSpPr>
      <xdr:spPr>
        <a:xfrm>
          <a:off x="18345888" y="10431571"/>
          <a:ext cx="141763" cy="589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254373</xdr:colOff>
      <xdr:row>55</xdr:row>
      <xdr:rowOff>155762</xdr:rowOff>
    </xdr:from>
    <xdr:ext cx="512063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6BD47EDF-3015-411E-8057-5D76AE432200}"/>
            </a:ext>
          </a:extLst>
        </xdr:cNvPr>
        <xdr:cNvSpPr txBox="1"/>
      </xdr:nvSpPr>
      <xdr:spPr>
        <a:xfrm>
          <a:off x="16928726" y="10539880"/>
          <a:ext cx="512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Weak</a:t>
          </a:r>
        </a:p>
      </xdr:txBody>
    </xdr:sp>
    <xdr:clientData/>
  </xdr:oneCellAnchor>
  <xdr:oneCellAnchor>
    <xdr:from>
      <xdr:col>23</xdr:col>
      <xdr:colOff>178173</xdr:colOff>
      <xdr:row>55</xdr:row>
      <xdr:rowOff>130362</xdr:rowOff>
    </xdr:from>
    <xdr:ext cx="560859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F8E6D8CB-37C3-4564-ADF0-1BD35F960570}"/>
            </a:ext>
          </a:extLst>
        </xdr:cNvPr>
        <xdr:cNvSpPr txBox="1"/>
      </xdr:nvSpPr>
      <xdr:spPr>
        <a:xfrm>
          <a:off x="18376526" y="10514480"/>
          <a:ext cx="5608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Strong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174 2 19410,'-28'0'161,"-24"-2"-129,15 2-32,8 6-321,11 28-223,8-5-2851,10-12-1858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 0 18257,'-42'6'-256,"14"-6"-4645,19 0-7238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34 107 21268,'-5'-34'-705,"0"5"-3683,1 10-1377,-6 7 3299,1-1-2243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85 1 22101,'-38'0'-737,"15"0"-1121,9 0 1058,4 2-706,10 4-2049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19 22261,'0'0'-1249,"9"-18"-7976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 0 7911,'0'0'7047,"-10"0"-7784,10 2-31,0 13-1827,-5-3-5092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 4292,'2'0'1395,"22"-4"4227,-24 4-5490,1 0 0,0 0 0,0 0 0,-1-1 0,1 1 0,0 0 0,-1-1 0,1 1 1,0 0-1,-1-1 0,1 1 0,-1-1 0,1 1 0,-1-1 0,1 1 0,-1-1 0,1 1 1,-1-1-1,1 0 0,-1 1 0,0-1 0,1 0 0,0-4 4520,4 3-4942,0 1 17,-1 0-1,1 1 0,0-1 0,0 1 0,0 0 0,7 0 0,8 0-2547,-3-1-1509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7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24 19378,'0'-16'449,"0"13"-866,0-2 449,14 5-4516,4 0 448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5669,'12'0'8873,"-8"0"-9642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12940,'0'8'2627,"0"-1"-5254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5669,'12'0'8873,"-8"0"-9642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3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31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24 19378,'0'-16'449,"0"13"-866,0-2 449,14 5-4516,4 0 448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38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17 45 3940,'3'-12'5285,"-3"-1"-4997,0 6-1537,-3 1-1153,-13-1-2915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405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1 0 5413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12556,'6'0'352,"1"0"-448,-7-3-160,0-1 0,6 2 480,-6 1-224,4-1 64,-4-1-96,0-2-673,6-3-4804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4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35 11915,'0'-7'2979,"0"-8"-3043,0 2-416,7 16-129,-1 9-224,1-2-512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1T22:27:56.3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2146,'9'0'5445,"0"0"-4580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0 1185,'6'17'18225,"-19"-17"-27866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5669,'12'0'8873,"-8"0"-9642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3459,'12'7'4036,"-12"-5"-3075,0 2-961,4 0 192,-4 2-288,4 1-512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23T23:40:06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50 1602,'26'-23'-449,"-2"-3"-704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3928-C09C-40E4-A884-E70E12E36F43}">
  <dimension ref="A1:Z45"/>
  <sheetViews>
    <sheetView showGridLines="0" tabSelected="1" topLeftCell="A8" zoomScale="50" zoomScaleNormal="50" workbookViewId="0">
      <selection activeCell="AA36" sqref="AA36"/>
    </sheetView>
  </sheetViews>
  <sheetFormatPr baseColWidth="10" defaultRowHeight="14.5" x14ac:dyDescent="0.35"/>
  <cols>
    <col min="1" max="1" width="13" customWidth="1"/>
    <col min="2" max="2" width="12.90625" customWidth="1"/>
    <col min="4" max="4" width="11.1796875" bestFit="1" customWidth="1"/>
    <col min="5" max="5" width="12.453125" customWidth="1"/>
    <col min="14" max="14" width="14.54296875" customWidth="1"/>
  </cols>
  <sheetData>
    <row r="1" spans="1:6" ht="23.5" x14ac:dyDescent="0.55000000000000004">
      <c r="D1" s="2" t="s">
        <v>0</v>
      </c>
    </row>
    <row r="3" spans="1:6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/>
    </row>
    <row r="4" spans="1:6" x14ac:dyDescent="0.3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 x14ac:dyDescent="0.35">
      <c r="A5" t="s">
        <v>6</v>
      </c>
      <c r="B5" t="s">
        <v>11</v>
      </c>
      <c r="C5" t="s">
        <v>12</v>
      </c>
      <c r="D5" t="s">
        <v>13</v>
      </c>
      <c r="E5" t="s">
        <v>10</v>
      </c>
    </row>
    <row r="6" spans="1:6" x14ac:dyDescent="0.35">
      <c r="A6" t="s">
        <v>6</v>
      </c>
      <c r="B6" t="s">
        <v>14</v>
      </c>
      <c r="C6" t="s">
        <v>8</v>
      </c>
      <c r="D6" t="s">
        <v>13</v>
      </c>
      <c r="E6" t="s">
        <v>10</v>
      </c>
    </row>
    <row r="7" spans="1:6" x14ac:dyDescent="0.35">
      <c r="A7" t="s">
        <v>6</v>
      </c>
      <c r="B7" t="s">
        <v>7</v>
      </c>
      <c r="C7" t="s">
        <v>12</v>
      </c>
      <c r="D7" t="s">
        <v>9</v>
      </c>
      <c r="E7" t="s">
        <v>10</v>
      </c>
    </row>
    <row r="8" spans="1:6" x14ac:dyDescent="0.35">
      <c r="A8" t="s">
        <v>15</v>
      </c>
      <c r="B8" t="s">
        <v>14</v>
      </c>
      <c r="C8" t="s">
        <v>8</v>
      </c>
      <c r="D8" t="s">
        <v>9</v>
      </c>
      <c r="E8" t="s">
        <v>10</v>
      </c>
    </row>
    <row r="9" spans="1:6" x14ac:dyDescent="0.35">
      <c r="A9" t="s">
        <v>15</v>
      </c>
      <c r="B9" t="s">
        <v>11</v>
      </c>
      <c r="C9" t="s">
        <v>12</v>
      </c>
      <c r="D9" t="s">
        <v>9</v>
      </c>
      <c r="E9" t="s">
        <v>10</v>
      </c>
    </row>
    <row r="10" spans="1:6" x14ac:dyDescent="0.35">
      <c r="A10" t="s">
        <v>15</v>
      </c>
      <c r="B10" t="s">
        <v>11</v>
      </c>
      <c r="C10" t="s">
        <v>12</v>
      </c>
      <c r="D10" t="s">
        <v>13</v>
      </c>
      <c r="E10" t="s">
        <v>16</v>
      </c>
    </row>
    <row r="11" spans="1:6" x14ac:dyDescent="0.35">
      <c r="A11" t="s">
        <v>15</v>
      </c>
      <c r="B11" t="s">
        <v>14</v>
      </c>
      <c r="C11" t="s">
        <v>12</v>
      </c>
      <c r="D11" t="s">
        <v>9</v>
      </c>
      <c r="E11" t="s">
        <v>10</v>
      </c>
    </row>
    <row r="12" spans="1:6" x14ac:dyDescent="0.35">
      <c r="A12" t="s">
        <v>15</v>
      </c>
      <c r="B12" t="s">
        <v>14</v>
      </c>
      <c r="C12" t="s">
        <v>8</v>
      </c>
      <c r="D12" t="s">
        <v>13</v>
      </c>
      <c r="E12" t="s">
        <v>16</v>
      </c>
    </row>
    <row r="13" spans="1:6" x14ac:dyDescent="0.35">
      <c r="A13" t="s">
        <v>17</v>
      </c>
      <c r="B13" t="s">
        <v>7</v>
      </c>
      <c r="C13" t="s">
        <v>8</v>
      </c>
      <c r="D13" t="s">
        <v>9</v>
      </c>
      <c r="E13" t="s">
        <v>16</v>
      </c>
    </row>
    <row r="14" spans="1:6" x14ac:dyDescent="0.35">
      <c r="A14" t="s">
        <v>17</v>
      </c>
      <c r="B14" t="s">
        <v>7</v>
      </c>
      <c r="C14" t="s">
        <v>8</v>
      </c>
      <c r="D14" t="s">
        <v>13</v>
      </c>
      <c r="E14" t="s">
        <v>16</v>
      </c>
    </row>
    <row r="15" spans="1:6" x14ac:dyDescent="0.35">
      <c r="A15" t="s">
        <v>17</v>
      </c>
      <c r="B15" t="s">
        <v>14</v>
      </c>
      <c r="C15" t="s">
        <v>8</v>
      </c>
      <c r="D15" t="s">
        <v>9</v>
      </c>
      <c r="E15" t="s">
        <v>16</v>
      </c>
    </row>
    <row r="16" spans="1:6" x14ac:dyDescent="0.35">
      <c r="A16" t="s">
        <v>17</v>
      </c>
      <c r="B16" t="s">
        <v>11</v>
      </c>
      <c r="C16" t="s">
        <v>12</v>
      </c>
      <c r="D16" t="s">
        <v>9</v>
      </c>
      <c r="E16" t="s">
        <v>10</v>
      </c>
    </row>
    <row r="17" spans="1:26" x14ac:dyDescent="0.35">
      <c r="A17" t="s">
        <v>17</v>
      </c>
      <c r="B17" t="s">
        <v>14</v>
      </c>
      <c r="C17" t="s">
        <v>12</v>
      </c>
      <c r="D17" t="s">
        <v>13</v>
      </c>
      <c r="E17" t="s">
        <v>10</v>
      </c>
    </row>
    <row r="20" spans="1:26" x14ac:dyDescent="0.35">
      <c r="A20" s="5"/>
      <c r="B20" s="4" t="s">
        <v>10</v>
      </c>
      <c r="C20" s="4" t="s">
        <v>16</v>
      </c>
      <c r="D20" s="4" t="s">
        <v>19</v>
      </c>
      <c r="E20" s="4" t="s">
        <v>23</v>
      </c>
      <c r="F20" s="7" t="s">
        <v>24</v>
      </c>
    </row>
    <row r="21" spans="1:26" x14ac:dyDescent="0.35">
      <c r="A21" s="4" t="s">
        <v>18</v>
      </c>
      <c r="B21" s="3">
        <f>COUNTIF(E4:E17, "Yes")</f>
        <v>9</v>
      </c>
      <c r="C21" s="3">
        <f>COUNTIF(E4:E17, "No")</f>
        <v>5</v>
      </c>
      <c r="D21" s="3">
        <v>14</v>
      </c>
      <c r="E21" s="3">
        <f xml:space="preserve"> -1 * ((B21/D21) * LOG(B21/D21, 2)) - (C21/D21) * LOG(C21/D21, 2)</f>
        <v>0.94028595867063092</v>
      </c>
    </row>
    <row r="22" spans="1:26" x14ac:dyDescent="0.35">
      <c r="A22" s="5"/>
      <c r="B22" s="5"/>
      <c r="C22" s="5"/>
      <c r="D22" s="5"/>
      <c r="E22" s="5"/>
    </row>
    <row r="23" spans="1:26" x14ac:dyDescent="0.35">
      <c r="A23" s="4" t="s">
        <v>1</v>
      </c>
      <c r="B23" s="5"/>
      <c r="C23" s="5"/>
      <c r="D23" s="5"/>
      <c r="E23" s="5"/>
      <c r="F23" s="3">
        <f>$E$21-((D24/$D$21)*E24+(D25/$D$21)*E25+(D26/$D$21)*E26)</f>
        <v>0.24674981977443911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U23" s="1" t="s">
        <v>1</v>
      </c>
      <c r="V23" s="1" t="s">
        <v>2</v>
      </c>
      <c r="W23" s="1" t="s">
        <v>3</v>
      </c>
      <c r="X23" s="1" t="s">
        <v>4</v>
      </c>
      <c r="Y23" s="1" t="s">
        <v>5</v>
      </c>
    </row>
    <row r="24" spans="1:26" x14ac:dyDescent="0.35">
      <c r="A24" s="3" t="s">
        <v>6</v>
      </c>
      <c r="B24" s="3">
        <v>4</v>
      </c>
      <c r="C24" s="3">
        <v>0</v>
      </c>
      <c r="D24" s="3">
        <f>SUM(B24:C24)</f>
        <v>4</v>
      </c>
      <c r="E24" s="3">
        <v>0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N24" t="s">
        <v>15</v>
      </c>
      <c r="O24" t="s">
        <v>14</v>
      </c>
      <c r="P24" t="s">
        <v>8</v>
      </c>
      <c r="Q24" t="s">
        <v>9</v>
      </c>
      <c r="R24" t="s">
        <v>10</v>
      </c>
      <c r="U24" t="s">
        <v>17</v>
      </c>
      <c r="V24" t="s">
        <v>7</v>
      </c>
      <c r="W24" t="s">
        <v>8</v>
      </c>
      <c r="X24" t="s">
        <v>9</v>
      </c>
      <c r="Y24" t="s">
        <v>16</v>
      </c>
    </row>
    <row r="25" spans="1:26" x14ac:dyDescent="0.35">
      <c r="A25" s="3" t="s">
        <v>15</v>
      </c>
      <c r="B25" s="3">
        <v>3</v>
      </c>
      <c r="C25" s="3">
        <v>2</v>
      </c>
      <c r="D25" s="3">
        <f t="shared" ref="D25:D26" si="0">SUM(B25:C25)</f>
        <v>5</v>
      </c>
      <c r="E25" s="3">
        <f t="shared" ref="E25:E26" si="1" xml:space="preserve"> -1 * ((B25/D25) * LOG(B25/D25, 2)) - (C25/D25) * LOG(C25/D25, 2)</f>
        <v>0.97095059445466858</v>
      </c>
      <c r="H25" t="s">
        <v>6</v>
      </c>
      <c r="I25" t="s">
        <v>11</v>
      </c>
      <c r="J25" t="s">
        <v>12</v>
      </c>
      <c r="K25" t="s">
        <v>13</v>
      </c>
      <c r="L25" t="s">
        <v>10</v>
      </c>
      <c r="N25" t="s">
        <v>15</v>
      </c>
      <c r="O25" t="s">
        <v>11</v>
      </c>
      <c r="P25" t="s">
        <v>12</v>
      </c>
      <c r="Q25" t="s">
        <v>9</v>
      </c>
      <c r="R25" t="s">
        <v>10</v>
      </c>
      <c r="U25" t="s">
        <v>17</v>
      </c>
      <c r="V25" t="s">
        <v>7</v>
      </c>
      <c r="W25" t="s">
        <v>8</v>
      </c>
      <c r="X25" t="s">
        <v>13</v>
      </c>
      <c r="Y25" t="s">
        <v>16</v>
      </c>
    </row>
    <row r="26" spans="1:26" x14ac:dyDescent="0.35">
      <c r="A26" s="3" t="s">
        <v>17</v>
      </c>
      <c r="B26" s="3">
        <v>2</v>
      </c>
      <c r="C26" s="3">
        <v>3</v>
      </c>
      <c r="D26" s="3">
        <f t="shared" si="0"/>
        <v>5</v>
      </c>
      <c r="E26" s="3">
        <f t="shared" si="1"/>
        <v>0.97095059445466858</v>
      </c>
      <c r="H26" t="s">
        <v>6</v>
      </c>
      <c r="I26" t="s">
        <v>14</v>
      </c>
      <c r="J26" t="s">
        <v>8</v>
      </c>
      <c r="K26" t="s">
        <v>13</v>
      </c>
      <c r="L26" t="s">
        <v>10</v>
      </c>
      <c r="N26" t="s">
        <v>15</v>
      </c>
      <c r="O26" t="s">
        <v>11</v>
      </c>
      <c r="P26" t="s">
        <v>12</v>
      </c>
      <c r="Q26" t="s">
        <v>13</v>
      </c>
      <c r="R26" t="s">
        <v>16</v>
      </c>
      <c r="U26" t="s">
        <v>17</v>
      </c>
      <c r="V26" t="s">
        <v>14</v>
      </c>
      <c r="W26" t="s">
        <v>8</v>
      </c>
      <c r="X26" t="s">
        <v>9</v>
      </c>
      <c r="Y26" t="s">
        <v>16</v>
      </c>
    </row>
    <row r="27" spans="1:26" x14ac:dyDescent="0.35">
      <c r="A27" s="5"/>
      <c r="B27" s="5"/>
      <c r="C27" s="5"/>
      <c r="D27" s="5"/>
      <c r="E27" s="5"/>
      <c r="H27" t="s">
        <v>6</v>
      </c>
      <c r="I27" t="s">
        <v>7</v>
      </c>
      <c r="J27" t="s">
        <v>12</v>
      </c>
      <c r="K27" t="s">
        <v>9</v>
      </c>
      <c r="L27" t="s">
        <v>10</v>
      </c>
      <c r="N27" t="s">
        <v>15</v>
      </c>
      <c r="O27" t="s">
        <v>14</v>
      </c>
      <c r="P27" t="s">
        <v>12</v>
      </c>
      <c r="Q27" t="s">
        <v>9</v>
      </c>
      <c r="R27" t="s">
        <v>10</v>
      </c>
      <c r="U27" t="s">
        <v>17</v>
      </c>
      <c r="V27" t="s">
        <v>11</v>
      </c>
      <c r="W27" t="s">
        <v>12</v>
      </c>
      <c r="X27" t="s">
        <v>9</v>
      </c>
      <c r="Y27" t="s">
        <v>10</v>
      </c>
    </row>
    <row r="28" spans="1:26" x14ac:dyDescent="0.35">
      <c r="A28" s="4" t="s">
        <v>20</v>
      </c>
      <c r="B28" s="5"/>
      <c r="C28" s="5"/>
      <c r="D28" s="5"/>
      <c r="E28" s="5"/>
      <c r="F28" s="3">
        <f>$E$21-((D29/$D$21)*E29+(D30/$D$21)*E30+(D31/$D$21)*E31)</f>
        <v>2.9222565658954647E-2</v>
      </c>
      <c r="N28" t="s">
        <v>15</v>
      </c>
      <c r="O28" t="s">
        <v>14</v>
      </c>
      <c r="P28" t="s">
        <v>8</v>
      </c>
      <c r="Q28" t="s">
        <v>13</v>
      </c>
      <c r="R28" t="s">
        <v>16</v>
      </c>
      <c r="U28" t="s">
        <v>17</v>
      </c>
      <c r="V28" t="s">
        <v>14</v>
      </c>
      <c r="W28" t="s">
        <v>12</v>
      </c>
      <c r="X28" t="s">
        <v>13</v>
      </c>
      <c r="Y28" t="s">
        <v>10</v>
      </c>
    </row>
    <row r="29" spans="1:26" x14ac:dyDescent="0.35">
      <c r="A29" s="3" t="s">
        <v>7</v>
      </c>
      <c r="B29" s="3">
        <v>2</v>
      </c>
      <c r="C29" s="3">
        <v>2</v>
      </c>
      <c r="D29" s="3">
        <f>SUM(B29:C29)</f>
        <v>4</v>
      </c>
      <c r="E29" s="3">
        <f t="shared" ref="E29:E39" si="2" xml:space="preserve"> -1 * ((B29/D29) * LOG(B29/D29, 2)) - (C29/D29) * LOG(C29/D29, 2)</f>
        <v>1</v>
      </c>
      <c r="H29" t="s">
        <v>25</v>
      </c>
    </row>
    <row r="30" spans="1:26" x14ac:dyDescent="0.35">
      <c r="A30" s="3" t="s">
        <v>14</v>
      </c>
      <c r="B30" s="3">
        <v>4</v>
      </c>
      <c r="C30" s="3">
        <v>2</v>
      </c>
      <c r="D30" s="3">
        <f>SUM(B30:C30)</f>
        <v>6</v>
      </c>
      <c r="E30" s="3">
        <f t="shared" si="2"/>
        <v>0.91829583405448956</v>
      </c>
    </row>
    <row r="31" spans="1:26" x14ac:dyDescent="0.35">
      <c r="A31" s="3" t="s">
        <v>21</v>
      </c>
      <c r="B31" s="3">
        <v>3</v>
      </c>
      <c r="C31" s="3">
        <v>1</v>
      </c>
      <c r="D31" s="3">
        <f>SUM(B31:C31)</f>
        <v>4</v>
      </c>
      <c r="E31" s="3">
        <f t="shared" si="2"/>
        <v>0.81127812445913283</v>
      </c>
      <c r="N31" s="5"/>
      <c r="O31" s="4" t="s">
        <v>10</v>
      </c>
      <c r="P31" s="4" t="s">
        <v>16</v>
      </c>
      <c r="Q31" s="4" t="s">
        <v>19</v>
      </c>
      <c r="R31" s="4" t="s">
        <v>23</v>
      </c>
      <c r="S31" s="7" t="s">
        <v>24</v>
      </c>
      <c r="U31" s="5"/>
      <c r="V31" s="4" t="s">
        <v>10</v>
      </c>
      <c r="W31" s="4" t="s">
        <v>16</v>
      </c>
      <c r="X31" s="4" t="s">
        <v>19</v>
      </c>
      <c r="Y31" s="4" t="s">
        <v>23</v>
      </c>
      <c r="Z31" s="7" t="s">
        <v>24</v>
      </c>
    </row>
    <row r="32" spans="1:26" x14ac:dyDescent="0.35">
      <c r="A32" s="5"/>
      <c r="B32" s="5"/>
      <c r="C32" s="5"/>
      <c r="D32" s="5"/>
      <c r="E32" s="5"/>
      <c r="N32" s="4" t="s">
        <v>18</v>
      </c>
      <c r="O32" s="3">
        <v>3</v>
      </c>
      <c r="P32" s="3">
        <v>2</v>
      </c>
      <c r="Q32" s="3">
        <v>5</v>
      </c>
      <c r="R32" s="3">
        <f xml:space="preserve"> -1 * ((O32/Q32) * LOG(O32/Q32, 2)) - (P32/Q32) * LOG(P32/Q32, 2)</f>
        <v>0.97095059445466858</v>
      </c>
      <c r="U32" s="4" t="s">
        <v>18</v>
      </c>
      <c r="V32" s="3">
        <v>2</v>
      </c>
      <c r="W32" s="3">
        <v>3</v>
      </c>
      <c r="X32" s="3">
        <v>5</v>
      </c>
      <c r="Y32" s="3">
        <f xml:space="preserve"> -1 * ((V32/X32) * LOG(V32/X32, 2)) - (W32/X32) * LOG(W32/X32, 2)</f>
        <v>0.97095059445466858</v>
      </c>
    </row>
    <row r="33" spans="1:26" x14ac:dyDescent="0.35">
      <c r="A33" s="6" t="s">
        <v>22</v>
      </c>
      <c r="B33" s="5"/>
      <c r="C33" s="5"/>
      <c r="D33" s="5"/>
      <c r="E33" s="5"/>
      <c r="F33" s="3">
        <f>$E$21-((D34/$D$21)*E34+(D35/$D$21)*E35)</f>
        <v>0.15183550136234136</v>
      </c>
      <c r="N33" s="5"/>
      <c r="O33" s="5"/>
      <c r="P33" s="5"/>
      <c r="Q33" s="5"/>
      <c r="R33" s="5"/>
      <c r="U33" s="5"/>
      <c r="V33" s="5"/>
      <c r="W33" s="5"/>
      <c r="X33" s="5"/>
      <c r="Y33" s="5"/>
    </row>
    <row r="34" spans="1:26" x14ac:dyDescent="0.35">
      <c r="A34" s="3" t="s">
        <v>8</v>
      </c>
      <c r="B34" s="3">
        <v>3</v>
      </c>
      <c r="C34" s="3">
        <v>4</v>
      </c>
      <c r="D34" s="3">
        <v>7</v>
      </c>
      <c r="E34" s="3">
        <f t="shared" si="2"/>
        <v>0.98522813603425163</v>
      </c>
      <c r="N34" s="4" t="s">
        <v>20</v>
      </c>
      <c r="O34" s="5"/>
      <c r="P34" s="5"/>
      <c r="Q34" s="5"/>
      <c r="R34" s="5"/>
      <c r="S34" s="3">
        <f>$R$32-((Q36/$Q$32)*R36+(Q37/$Q$32)*R37)</f>
        <v>1.9973094021974891E-2</v>
      </c>
      <c r="U34" s="4" t="s">
        <v>20</v>
      </c>
      <c r="V34" s="5"/>
      <c r="W34" s="5"/>
      <c r="X34" s="5"/>
      <c r="Y34" s="5"/>
      <c r="Z34" s="3">
        <f>$R$32-((X36/$Q$32)*Y36+(X37/$Q$32)*Y37)</f>
        <v>0.57095059445466856</v>
      </c>
    </row>
    <row r="35" spans="1:26" x14ac:dyDescent="0.35">
      <c r="A35" s="3" t="s">
        <v>12</v>
      </c>
      <c r="B35" s="3">
        <v>6</v>
      </c>
      <c r="C35" s="3">
        <v>1</v>
      </c>
      <c r="D35" s="3">
        <v>7</v>
      </c>
      <c r="E35" s="3">
        <f t="shared" si="2"/>
        <v>0.59167277858232747</v>
      </c>
      <c r="N35" s="3" t="s">
        <v>7</v>
      </c>
      <c r="O35" s="3">
        <v>0</v>
      </c>
      <c r="P35" s="3">
        <v>0</v>
      </c>
      <c r="Q35" s="3">
        <v>0</v>
      </c>
      <c r="R35" s="3">
        <v>0</v>
      </c>
      <c r="U35" s="3" t="s">
        <v>7</v>
      </c>
      <c r="V35" s="3">
        <v>0</v>
      </c>
      <c r="W35" s="3">
        <v>2</v>
      </c>
      <c r="X35" s="3">
        <v>2</v>
      </c>
      <c r="Y35" s="3">
        <v>0</v>
      </c>
    </row>
    <row r="36" spans="1:26" x14ac:dyDescent="0.35">
      <c r="A36" s="5"/>
      <c r="B36" s="5"/>
      <c r="C36" s="5"/>
      <c r="D36" s="5"/>
      <c r="E36" s="5"/>
      <c r="N36" s="3" t="s">
        <v>14</v>
      </c>
      <c r="O36" s="3">
        <v>2</v>
      </c>
      <c r="P36" s="3">
        <v>1</v>
      </c>
      <c r="Q36" s="3">
        <f>SUM(O36:P36)</f>
        <v>3</v>
      </c>
      <c r="R36" s="3">
        <f t="shared" ref="R35:R37" si="3" xml:space="preserve"> -1 * ((O36/Q36) * LOG(O36/Q36, 2)) - (P36/Q36) * LOG(P36/Q36, 2)</f>
        <v>0.91829583405448956</v>
      </c>
      <c r="U36" s="3" t="s">
        <v>14</v>
      </c>
      <c r="V36" s="3">
        <v>1</v>
      </c>
      <c r="W36" s="3">
        <v>1</v>
      </c>
      <c r="X36" s="3">
        <v>2</v>
      </c>
      <c r="Y36" s="3">
        <f t="shared" ref="Y36:Y37" si="4" xml:space="preserve"> -1 * ((V36/X36) * LOG(V36/X36, 2)) - (W36/X36) * LOG(W36/X36, 2)</f>
        <v>1</v>
      </c>
    </row>
    <row r="37" spans="1:26" x14ac:dyDescent="0.35">
      <c r="A37" s="4" t="s">
        <v>4</v>
      </c>
      <c r="B37" s="5"/>
      <c r="C37" s="5"/>
      <c r="D37" s="5"/>
      <c r="E37" s="5"/>
      <c r="F37" s="3">
        <f>$E$21-((D38/$D$21)*E38+(D39/$D$21)*E39)</f>
        <v>4.8127030408269267E-2</v>
      </c>
      <c r="N37" s="3" t="s">
        <v>21</v>
      </c>
      <c r="O37" s="3">
        <v>1</v>
      </c>
      <c r="P37" s="3">
        <v>1</v>
      </c>
      <c r="Q37" s="3">
        <f>SUM(O37:P37)</f>
        <v>2</v>
      </c>
      <c r="R37" s="3">
        <f t="shared" si="3"/>
        <v>1</v>
      </c>
      <c r="U37" s="3" t="s">
        <v>21</v>
      </c>
      <c r="V37" s="3">
        <v>1</v>
      </c>
      <c r="W37" s="3">
        <v>0</v>
      </c>
      <c r="X37" s="3">
        <f>SUM(V37:W37)</f>
        <v>1</v>
      </c>
      <c r="Y37" s="3">
        <v>0</v>
      </c>
    </row>
    <row r="38" spans="1:26" x14ac:dyDescent="0.35">
      <c r="A38" s="3" t="s">
        <v>9</v>
      </c>
      <c r="B38" s="3">
        <v>6</v>
      </c>
      <c r="C38" s="3">
        <v>2</v>
      </c>
      <c r="D38" s="3">
        <f>SUM(B38:C38)</f>
        <v>8</v>
      </c>
      <c r="E38" s="3">
        <f t="shared" si="2"/>
        <v>0.81127812445913283</v>
      </c>
      <c r="N38" s="5"/>
      <c r="O38" s="5"/>
      <c r="P38" s="5"/>
      <c r="Q38" s="5"/>
      <c r="R38" s="5"/>
      <c r="U38" s="5"/>
      <c r="V38" s="5"/>
      <c r="W38" s="5"/>
      <c r="X38" s="5"/>
      <c r="Y38" s="5"/>
    </row>
    <row r="39" spans="1:26" x14ac:dyDescent="0.35">
      <c r="A39" s="3" t="s">
        <v>13</v>
      </c>
      <c r="B39" s="3">
        <v>3</v>
      </c>
      <c r="C39" s="3">
        <v>3</v>
      </c>
      <c r="D39" s="3">
        <f>SUM(B39:C39)</f>
        <v>6</v>
      </c>
      <c r="E39" s="3">
        <f t="shared" si="2"/>
        <v>1</v>
      </c>
      <c r="N39" s="6" t="s">
        <v>22</v>
      </c>
      <c r="O39" s="5"/>
      <c r="P39" s="5"/>
      <c r="Q39" s="5"/>
      <c r="R39" s="5"/>
      <c r="S39" s="3">
        <f>$R$32-((Q40/$Q$32)*R40+(Q41/$Q$32)*R41)</f>
        <v>1.9973094021974891E-2</v>
      </c>
      <c r="U39" s="6" t="s">
        <v>22</v>
      </c>
      <c r="V39" s="5"/>
      <c r="W39" s="5"/>
      <c r="X39" s="5"/>
      <c r="Y39" s="5"/>
      <c r="Z39" s="3">
        <f>$R$32-((X40/$Q$32)*Y40+(X41/$Q$32)*Y41)</f>
        <v>0.97095059445466858</v>
      </c>
    </row>
    <row r="40" spans="1:26" x14ac:dyDescent="0.35">
      <c r="N40" s="3" t="s">
        <v>8</v>
      </c>
      <c r="O40" s="3">
        <v>1</v>
      </c>
      <c r="P40" s="3">
        <v>1</v>
      </c>
      <c r="Q40" s="3">
        <v>2</v>
      </c>
      <c r="R40" s="3">
        <f t="shared" ref="R40:R41" si="5" xml:space="preserve"> -1 * ((O40/Q40) * LOG(O40/Q40, 2)) - (P40/Q40) * LOG(P40/Q40, 2)</f>
        <v>1</v>
      </c>
      <c r="U40" s="3" t="s">
        <v>8</v>
      </c>
      <c r="V40" s="3">
        <v>0</v>
      </c>
      <c r="W40" s="3">
        <v>3</v>
      </c>
      <c r="X40" s="3">
        <v>3</v>
      </c>
      <c r="Y40" s="3">
        <v>0</v>
      </c>
    </row>
    <row r="41" spans="1:26" x14ac:dyDescent="0.35">
      <c r="N41" s="3" t="s">
        <v>12</v>
      </c>
      <c r="O41" s="3">
        <v>2</v>
      </c>
      <c r="P41" s="3">
        <v>1</v>
      </c>
      <c r="Q41" s="3">
        <v>3</v>
      </c>
      <c r="R41" s="3">
        <f t="shared" si="5"/>
        <v>0.91829583405448956</v>
      </c>
      <c r="U41" s="3" t="s">
        <v>12</v>
      </c>
      <c r="V41" s="3">
        <v>2</v>
      </c>
      <c r="W41" s="3">
        <v>0</v>
      </c>
      <c r="X41" s="3">
        <v>2</v>
      </c>
      <c r="Y41" s="3">
        <v>0</v>
      </c>
    </row>
    <row r="42" spans="1:26" x14ac:dyDescent="0.35">
      <c r="N42" s="5"/>
      <c r="O42" s="5"/>
      <c r="P42" s="5"/>
      <c r="Q42" s="5"/>
      <c r="R42" s="5"/>
      <c r="U42" s="5"/>
      <c r="V42" s="5"/>
      <c r="W42" s="5"/>
      <c r="X42" s="5"/>
      <c r="Y42" s="5"/>
    </row>
    <row r="43" spans="1:26" x14ac:dyDescent="0.35">
      <c r="N43" s="4" t="s">
        <v>4</v>
      </c>
      <c r="O43" s="5"/>
      <c r="P43" s="5"/>
      <c r="Q43" s="5"/>
      <c r="R43" s="5"/>
      <c r="S43" s="3">
        <f>$R$32-((Q44/$Q$32)*R44+(Q45/$Q$32)*R45+(Q46/$Q$32)*R46)</f>
        <v>0.97095059445466858</v>
      </c>
      <c r="U43" s="4" t="s">
        <v>4</v>
      </c>
      <c r="V43" s="5"/>
      <c r="W43" s="5"/>
      <c r="X43" s="5"/>
      <c r="Y43" s="5"/>
      <c r="Z43" s="3">
        <f>$R$32-((X44/$Q$32)*Y44+(X45/$Q$32)*Y45+(X46/$Q$32)*Y46)</f>
        <v>1.9973094021974891E-2</v>
      </c>
    </row>
    <row r="44" spans="1:26" x14ac:dyDescent="0.35">
      <c r="N44" s="3" t="s">
        <v>9</v>
      </c>
      <c r="O44" s="3">
        <v>3</v>
      </c>
      <c r="P44" s="3">
        <v>0</v>
      </c>
      <c r="Q44" s="3">
        <v>3</v>
      </c>
      <c r="R44" s="3">
        <v>0</v>
      </c>
      <c r="U44" s="3" t="s">
        <v>9</v>
      </c>
      <c r="V44" s="3">
        <v>1</v>
      </c>
      <c r="W44" s="3">
        <v>2</v>
      </c>
      <c r="X44" s="3">
        <v>3</v>
      </c>
      <c r="Y44" s="3">
        <f t="shared" ref="Y44:Y45" si="6" xml:space="preserve"> -1 * ((V44/X44) * LOG(V44/X44, 2)) - (W44/X44) * LOG(W44/X44, 2)</f>
        <v>0.91829583405448956</v>
      </c>
    </row>
    <row r="45" spans="1:26" x14ac:dyDescent="0.35">
      <c r="N45" s="3" t="s">
        <v>13</v>
      </c>
      <c r="O45" s="3">
        <v>0</v>
      </c>
      <c r="P45" s="3">
        <v>2</v>
      </c>
      <c r="Q45" s="3">
        <v>0</v>
      </c>
      <c r="R45" s="3">
        <v>0</v>
      </c>
      <c r="U45" s="3" t="s">
        <v>13</v>
      </c>
      <c r="V45" s="3">
        <v>1</v>
      </c>
      <c r="W45" s="3">
        <v>1</v>
      </c>
      <c r="X45" s="3">
        <v>2</v>
      </c>
      <c r="Y45" s="3">
        <f t="shared" si="6"/>
        <v>1</v>
      </c>
    </row>
  </sheetData>
  <autoFilter ref="A3:E17" xr:uid="{A972CF23-2DD4-4C6E-B392-A165FE1EED21}">
    <sortState xmlns:xlrd2="http://schemas.microsoft.com/office/spreadsheetml/2017/richdata2" ref="A4:E17">
      <sortCondition ref="A3:A17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040146592A94DBECD54EF7517B744" ma:contentTypeVersion="11" ma:contentTypeDescription="Create a new document." ma:contentTypeScope="" ma:versionID="adf837d6a0396fa9b9172bdbf7777648">
  <xsd:schema xmlns:xsd="http://www.w3.org/2001/XMLSchema" xmlns:xs="http://www.w3.org/2001/XMLSchema" xmlns:p="http://schemas.microsoft.com/office/2006/metadata/properties" xmlns:ns3="796d9208-c2f5-4c15-a68b-8c8c70d0dabb" xmlns:ns4="6d835840-34c4-4ecc-99df-2248d6798e70" targetNamespace="http://schemas.microsoft.com/office/2006/metadata/properties" ma:root="true" ma:fieldsID="ea3f126311a03b3df9cf160a972438bb" ns3:_="" ns4:_="">
    <xsd:import namespace="796d9208-c2f5-4c15-a68b-8c8c70d0dabb"/>
    <xsd:import namespace="6d835840-34c4-4ecc-99df-2248d6798e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d9208-c2f5-4c15-a68b-8c8c70d0d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35840-34c4-4ecc-99df-2248d6798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3CE28-E291-4779-9332-E484183DDE06}">
  <ds:schemaRefs>
    <ds:schemaRef ds:uri="http://schemas.microsoft.com/office/2006/documentManagement/types"/>
    <ds:schemaRef ds:uri="796d9208-c2f5-4c15-a68b-8c8c70d0dabb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d835840-34c4-4ecc-99df-2248d6798e7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F35600-0D04-4B26-B3BC-A3339679AB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065DF-799F-4191-94FA-FD9BC444D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d9208-c2f5-4c15-a68b-8c8c70d0dabb"/>
    <ds:schemaRef ds:uri="6d835840-34c4-4ecc-99df-2248d6798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PlayTennis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Omar Jiménez Armendáriz</cp:lastModifiedBy>
  <dcterms:created xsi:type="dcterms:W3CDTF">2022-03-17T21:40:48Z</dcterms:created>
  <dcterms:modified xsi:type="dcterms:W3CDTF">2024-04-11T22:47:03Z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0x010100A1C040146592A94DBECD54EF7517B744</vt:lpwstr>
  </property>
</Properties>
</file>