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FCDB88DB-B768-4AB3-975F-CD99855ECA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райс" sheetId="2" r:id="rId1"/>
  </sheets>
  <definedNames>
    <definedName name="_xlnm.Print_Area" localSheetId="0">Прайс!$A1:$K328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8" i="2" l="1"/>
  <c r="J327" i="2"/>
  <c r="J326" i="2"/>
  <c r="J325" i="2"/>
  <c r="H324" i="2"/>
  <c r="J324" i="2" s="1"/>
  <c r="J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J317" i="2"/>
  <c r="H317" i="2"/>
  <c r="J314" i="2"/>
  <c r="J313" i="2"/>
  <c r="J312" i="2"/>
  <c r="J311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6" i="2"/>
  <c r="J285" i="2"/>
  <c r="H285" i="2"/>
  <c r="J284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4" i="2"/>
  <c r="J263" i="2"/>
  <c r="J262" i="2"/>
  <c r="J261" i="2"/>
  <c r="J260" i="2"/>
  <c r="J259" i="2"/>
  <c r="J258" i="2"/>
  <c r="O255" i="2"/>
  <c r="J255" i="2"/>
  <c r="O254" i="2"/>
  <c r="J254" i="2"/>
  <c r="O253" i="2"/>
  <c r="J253" i="2"/>
  <c r="J250" i="2"/>
  <c r="J249" i="2"/>
  <c r="J248" i="2"/>
  <c r="J247" i="2"/>
  <c r="H244" i="2"/>
  <c r="J244" i="2" s="1"/>
  <c r="G244" i="2"/>
  <c r="F244" i="2"/>
  <c r="H243" i="2"/>
  <c r="J243" i="2" s="1"/>
  <c r="G243" i="2"/>
  <c r="F243" i="2"/>
  <c r="H242" i="2"/>
  <c r="J242" i="2" s="1"/>
  <c r="G242" i="2"/>
  <c r="F242" i="2" s="1"/>
  <c r="H241" i="2"/>
  <c r="J241" i="2" s="1"/>
  <c r="G241" i="2"/>
  <c r="F241" i="2"/>
  <c r="H240" i="2"/>
  <c r="J240" i="2" s="1"/>
  <c r="G240" i="2"/>
  <c r="F240" i="2"/>
  <c r="H239" i="2"/>
  <c r="J239" i="2" s="1"/>
  <c r="G239" i="2"/>
  <c r="F239" i="2" s="1"/>
  <c r="H238" i="2"/>
  <c r="J238" i="2" s="1"/>
  <c r="G238" i="2"/>
  <c r="F238" i="2"/>
  <c r="H237" i="2"/>
  <c r="J237" i="2" s="1"/>
  <c r="G237" i="2"/>
  <c r="F237" i="2"/>
  <c r="H236" i="2"/>
  <c r="J236" i="2" s="1"/>
  <c r="G236" i="2"/>
  <c r="F236" i="2" s="1"/>
  <c r="H235" i="2"/>
  <c r="J235" i="2" s="1"/>
  <c r="G235" i="2"/>
  <c r="F235" i="2"/>
  <c r="H234" i="2"/>
  <c r="J234" i="2" s="1"/>
  <c r="G234" i="2"/>
  <c r="F234" i="2"/>
  <c r="H233" i="2"/>
  <c r="J233" i="2" s="1"/>
  <c r="G233" i="2"/>
  <c r="F233" i="2" s="1"/>
  <c r="H231" i="2"/>
  <c r="J231" i="2" s="1"/>
  <c r="G231" i="2"/>
  <c r="F231" i="2"/>
  <c r="H230" i="2"/>
  <c r="J230" i="2" s="1"/>
  <c r="G230" i="2"/>
  <c r="F230" i="2"/>
  <c r="H229" i="2"/>
  <c r="J229" i="2" s="1"/>
  <c r="G229" i="2"/>
  <c r="F229" i="2" s="1"/>
  <c r="H228" i="2"/>
  <c r="J228" i="2" s="1"/>
  <c r="G228" i="2"/>
  <c r="F228" i="2"/>
  <c r="H227" i="2"/>
  <c r="J227" i="2" s="1"/>
  <c r="G227" i="2"/>
  <c r="F227" i="2"/>
  <c r="H226" i="2"/>
  <c r="J226" i="2" s="1"/>
  <c r="G226" i="2"/>
  <c r="F226" i="2" s="1"/>
  <c r="H225" i="2"/>
  <c r="J225" i="2" s="1"/>
  <c r="G225" i="2"/>
  <c r="F225" i="2"/>
  <c r="H224" i="2"/>
  <c r="J224" i="2" s="1"/>
  <c r="G224" i="2"/>
  <c r="F224" i="2"/>
  <c r="H223" i="2"/>
  <c r="J223" i="2" s="1"/>
  <c r="G223" i="2"/>
  <c r="F223" i="2" s="1"/>
  <c r="H222" i="2"/>
  <c r="J222" i="2" s="1"/>
  <c r="G222" i="2"/>
  <c r="F222" i="2"/>
  <c r="H221" i="2"/>
  <c r="J221" i="2" s="1"/>
  <c r="G221" i="2"/>
  <c r="F221" i="2"/>
  <c r="H219" i="2"/>
  <c r="J219" i="2" s="1"/>
  <c r="G219" i="2"/>
  <c r="F219" i="2" s="1"/>
  <c r="H218" i="2"/>
  <c r="J218" i="2" s="1"/>
  <c r="G218" i="2"/>
  <c r="F218" i="2"/>
  <c r="H217" i="2"/>
  <c r="J217" i="2" s="1"/>
  <c r="G217" i="2"/>
  <c r="F217" i="2"/>
  <c r="H216" i="2"/>
  <c r="J216" i="2" s="1"/>
  <c r="G216" i="2"/>
  <c r="F216" i="2" s="1"/>
  <c r="H215" i="2"/>
  <c r="J215" i="2" s="1"/>
  <c r="G215" i="2"/>
  <c r="F215" i="2"/>
  <c r="H214" i="2"/>
  <c r="J214" i="2" s="1"/>
  <c r="G214" i="2"/>
  <c r="F214" i="2"/>
  <c r="H213" i="2"/>
  <c r="J213" i="2" s="1"/>
  <c r="G213" i="2"/>
  <c r="F213" i="2" s="1"/>
  <c r="H212" i="2"/>
  <c r="J212" i="2" s="1"/>
  <c r="G212" i="2"/>
  <c r="F212" i="2"/>
  <c r="H211" i="2"/>
  <c r="J211" i="2" s="1"/>
  <c r="G211" i="2"/>
  <c r="F211" i="2"/>
  <c r="H210" i="2"/>
  <c r="J210" i="2" s="1"/>
  <c r="G210" i="2"/>
  <c r="F210" i="2" s="1"/>
  <c r="H209" i="2"/>
  <c r="J209" i="2" s="1"/>
  <c r="G209" i="2"/>
  <c r="F209" i="2"/>
  <c r="H208" i="2"/>
  <c r="J208" i="2" s="1"/>
  <c r="G208" i="2"/>
  <c r="F208" i="2"/>
  <c r="H206" i="2"/>
  <c r="J206" i="2" s="1"/>
  <c r="G206" i="2"/>
  <c r="F206" i="2" s="1"/>
  <c r="H205" i="2"/>
  <c r="J205" i="2" s="1"/>
  <c r="G205" i="2"/>
  <c r="F205" i="2"/>
  <c r="H204" i="2"/>
  <c r="J204" i="2" s="1"/>
  <c r="G204" i="2"/>
  <c r="F204" i="2"/>
  <c r="H203" i="2"/>
  <c r="J203" i="2" s="1"/>
  <c r="G203" i="2"/>
  <c r="F203" i="2" s="1"/>
  <c r="H202" i="2"/>
  <c r="J202" i="2" s="1"/>
  <c r="G202" i="2"/>
  <c r="F202" i="2"/>
  <c r="H201" i="2"/>
  <c r="J201" i="2" s="1"/>
  <c r="G201" i="2"/>
  <c r="F201" i="2"/>
  <c r="H200" i="2"/>
  <c r="J200" i="2" s="1"/>
  <c r="G200" i="2"/>
  <c r="F200" i="2" s="1"/>
  <c r="H199" i="2"/>
  <c r="J199" i="2" s="1"/>
  <c r="G199" i="2"/>
  <c r="F199" i="2"/>
  <c r="H198" i="2"/>
  <c r="J198" i="2" s="1"/>
  <c r="G198" i="2"/>
  <c r="F198" i="2"/>
  <c r="H197" i="2"/>
  <c r="J197" i="2" s="1"/>
  <c r="G197" i="2"/>
  <c r="F197" i="2" s="1"/>
  <c r="H196" i="2"/>
  <c r="J196" i="2" s="1"/>
  <c r="G196" i="2"/>
  <c r="F196" i="2"/>
  <c r="H195" i="2"/>
  <c r="J195" i="2" s="1"/>
  <c r="G195" i="2"/>
  <c r="F195" i="2"/>
  <c r="H194" i="2"/>
  <c r="J194" i="2" s="1"/>
  <c r="G194" i="2"/>
  <c r="F194" i="2" s="1"/>
  <c r="H193" i="2"/>
  <c r="J193" i="2" s="1"/>
  <c r="G193" i="2"/>
  <c r="F193" i="2"/>
  <c r="H192" i="2"/>
  <c r="J192" i="2" s="1"/>
  <c r="G192" i="2"/>
  <c r="F192" i="2"/>
  <c r="H191" i="2"/>
  <c r="J191" i="2" s="1"/>
  <c r="G191" i="2"/>
  <c r="F191" i="2" s="1"/>
  <c r="H190" i="2"/>
  <c r="J190" i="2" s="1"/>
  <c r="G190" i="2"/>
  <c r="F190" i="2"/>
  <c r="H189" i="2"/>
  <c r="J189" i="2" s="1"/>
  <c r="G189" i="2"/>
  <c r="F189" i="2"/>
  <c r="H188" i="2"/>
  <c r="J188" i="2" s="1"/>
  <c r="G188" i="2"/>
  <c r="F188" i="2" s="1"/>
  <c r="H187" i="2"/>
  <c r="J187" i="2" s="1"/>
  <c r="G187" i="2"/>
  <c r="F187" i="2"/>
  <c r="H186" i="2"/>
  <c r="J186" i="2" s="1"/>
  <c r="G186" i="2"/>
  <c r="F186" i="2"/>
  <c r="H184" i="2"/>
  <c r="J184" i="2" s="1"/>
  <c r="G184" i="2"/>
  <c r="F184" i="2" s="1"/>
  <c r="H183" i="2"/>
  <c r="J183" i="2" s="1"/>
  <c r="G183" i="2"/>
  <c r="F183" i="2"/>
  <c r="H182" i="2"/>
  <c r="J182" i="2" s="1"/>
  <c r="G182" i="2"/>
  <c r="F182" i="2"/>
  <c r="H181" i="2"/>
  <c r="J181" i="2" s="1"/>
  <c r="G181" i="2"/>
  <c r="F181" i="2" s="1"/>
  <c r="H180" i="2"/>
  <c r="J180" i="2" s="1"/>
  <c r="G180" i="2"/>
  <c r="F180" i="2"/>
  <c r="H179" i="2"/>
  <c r="J179" i="2" s="1"/>
  <c r="G179" i="2"/>
  <c r="F179" i="2"/>
  <c r="H178" i="2"/>
  <c r="J178" i="2" s="1"/>
  <c r="G178" i="2"/>
  <c r="F178" i="2" s="1"/>
  <c r="H177" i="2"/>
  <c r="J177" i="2" s="1"/>
  <c r="G177" i="2"/>
  <c r="F177" i="2"/>
  <c r="H176" i="2"/>
  <c r="J176" i="2" s="1"/>
  <c r="G176" i="2"/>
  <c r="F176" i="2"/>
  <c r="H175" i="2"/>
  <c r="J175" i="2" s="1"/>
  <c r="G175" i="2"/>
  <c r="F175" i="2" s="1"/>
  <c r="H174" i="2"/>
  <c r="J174" i="2" s="1"/>
  <c r="G174" i="2"/>
  <c r="F174" i="2"/>
  <c r="H173" i="2"/>
  <c r="J173" i="2" s="1"/>
  <c r="G173" i="2"/>
  <c r="F173" i="2"/>
  <c r="H172" i="2"/>
  <c r="J172" i="2" s="1"/>
  <c r="G172" i="2"/>
  <c r="F172" i="2" s="1"/>
  <c r="H171" i="2"/>
  <c r="J171" i="2" s="1"/>
  <c r="G171" i="2"/>
  <c r="F171" i="2"/>
  <c r="H170" i="2"/>
  <c r="J170" i="2" s="1"/>
  <c r="G170" i="2"/>
  <c r="F170" i="2"/>
  <c r="H169" i="2"/>
  <c r="J169" i="2" s="1"/>
  <c r="G169" i="2"/>
  <c r="F169" i="2" s="1"/>
  <c r="H168" i="2"/>
  <c r="J168" i="2" s="1"/>
  <c r="G168" i="2"/>
  <c r="F168" i="2"/>
  <c r="H167" i="2"/>
  <c r="J167" i="2" s="1"/>
  <c r="G167" i="2"/>
  <c r="F167" i="2"/>
  <c r="H166" i="2"/>
  <c r="J166" i="2" s="1"/>
  <c r="F166" i="2"/>
  <c r="H165" i="2"/>
  <c r="J165" i="2" s="1"/>
  <c r="G165" i="2"/>
  <c r="F165" i="2" s="1"/>
  <c r="J164" i="2"/>
  <c r="H164" i="2"/>
  <c r="G164" i="2"/>
  <c r="F164" i="2" s="1"/>
  <c r="H163" i="2"/>
  <c r="J163" i="2" s="1"/>
  <c r="G163" i="2"/>
  <c r="F163" i="2"/>
  <c r="H162" i="2"/>
  <c r="J162" i="2" s="1"/>
  <c r="G162" i="2"/>
  <c r="F162" i="2" s="1"/>
  <c r="J161" i="2"/>
  <c r="H161" i="2"/>
  <c r="G161" i="2"/>
  <c r="F161" i="2" s="1"/>
  <c r="H160" i="2"/>
  <c r="J160" i="2" s="1"/>
  <c r="G160" i="2"/>
  <c r="F160" i="2"/>
  <c r="H159" i="2"/>
  <c r="J159" i="2" s="1"/>
  <c r="G159" i="2"/>
  <c r="F159" i="2" s="1"/>
  <c r="J158" i="2"/>
  <c r="H158" i="2"/>
  <c r="G158" i="2"/>
  <c r="F158" i="2" s="1"/>
  <c r="H157" i="2"/>
  <c r="J157" i="2" s="1"/>
  <c r="G157" i="2"/>
  <c r="F157" i="2"/>
  <c r="H156" i="2"/>
  <c r="J156" i="2" s="1"/>
  <c r="G156" i="2"/>
  <c r="F156" i="2" s="1"/>
  <c r="J154" i="2"/>
  <c r="H154" i="2"/>
  <c r="G154" i="2"/>
  <c r="F154" i="2" s="1"/>
  <c r="H153" i="2"/>
  <c r="J153" i="2" s="1"/>
  <c r="G153" i="2"/>
  <c r="F153" i="2"/>
  <c r="H152" i="2"/>
  <c r="J152" i="2" s="1"/>
  <c r="G152" i="2"/>
  <c r="F152" i="2" s="1"/>
  <c r="J151" i="2"/>
  <c r="H151" i="2"/>
  <c r="G151" i="2"/>
  <c r="F151" i="2" s="1"/>
  <c r="H150" i="2"/>
  <c r="J150" i="2" s="1"/>
  <c r="G150" i="2"/>
  <c r="F150" i="2"/>
  <c r="H149" i="2"/>
  <c r="J149" i="2" s="1"/>
  <c r="G149" i="2"/>
  <c r="F149" i="2" s="1"/>
  <c r="I147" i="2"/>
  <c r="H147" i="2"/>
  <c r="J147" i="2" s="1"/>
  <c r="G147" i="2"/>
  <c r="F147" i="2"/>
  <c r="I146" i="2"/>
  <c r="G146" i="2" s="1"/>
  <c r="F146" i="2" s="1"/>
  <c r="H146" i="2"/>
  <c r="J146" i="2" s="1"/>
  <c r="I145" i="2"/>
  <c r="G145" i="2" s="1"/>
  <c r="F145" i="2" s="1"/>
  <c r="H145" i="2"/>
  <c r="J145" i="2" s="1"/>
  <c r="I144" i="2"/>
  <c r="H144" i="2"/>
  <c r="J144" i="2" s="1"/>
  <c r="G144" i="2"/>
  <c r="F144" i="2"/>
  <c r="I143" i="2"/>
  <c r="H143" i="2"/>
  <c r="J143" i="2" s="1"/>
  <c r="G143" i="2"/>
  <c r="F143" i="2"/>
  <c r="I142" i="2"/>
  <c r="H142" i="2" s="1"/>
  <c r="J142" i="2" s="1"/>
  <c r="G142" i="2"/>
  <c r="F142" i="2"/>
  <c r="I141" i="2"/>
  <c r="H141" i="2" s="1"/>
  <c r="J141" i="2" s="1"/>
  <c r="I140" i="2"/>
  <c r="H140" i="2" s="1"/>
  <c r="J140" i="2" s="1"/>
  <c r="G140" i="2"/>
  <c r="F140" i="2" s="1"/>
  <c r="I139" i="2"/>
  <c r="H139" i="2"/>
  <c r="J139" i="2" s="1"/>
  <c r="G139" i="2"/>
  <c r="F139" i="2" s="1"/>
  <c r="H137" i="2"/>
  <c r="J137" i="2" s="1"/>
  <c r="G137" i="2"/>
  <c r="F137" i="2"/>
  <c r="H136" i="2"/>
  <c r="J136" i="2" s="1"/>
  <c r="G136" i="2"/>
  <c r="F136" i="2"/>
  <c r="H135" i="2"/>
  <c r="J135" i="2" s="1"/>
  <c r="G135" i="2"/>
  <c r="F135" i="2" s="1"/>
  <c r="H134" i="2"/>
  <c r="J134" i="2" s="1"/>
  <c r="G134" i="2"/>
  <c r="F134" i="2"/>
  <c r="H133" i="2"/>
  <c r="J133" i="2" s="1"/>
  <c r="G133" i="2"/>
  <c r="F133" i="2"/>
  <c r="H132" i="2"/>
  <c r="J132" i="2" s="1"/>
  <c r="G132" i="2"/>
  <c r="F132" i="2" s="1"/>
  <c r="H131" i="2"/>
  <c r="J131" i="2" s="1"/>
  <c r="G131" i="2"/>
  <c r="F131" i="2"/>
  <c r="H130" i="2"/>
  <c r="J130" i="2" s="1"/>
  <c r="G130" i="2"/>
  <c r="F130" i="2"/>
  <c r="H129" i="2"/>
  <c r="J129" i="2" s="1"/>
  <c r="G129" i="2"/>
  <c r="F129" i="2" s="1"/>
  <c r="H128" i="2"/>
  <c r="J128" i="2" s="1"/>
  <c r="G128" i="2"/>
  <c r="F128" i="2"/>
  <c r="H127" i="2"/>
  <c r="J127" i="2" s="1"/>
  <c r="G127" i="2"/>
  <c r="F127" i="2"/>
  <c r="H126" i="2"/>
  <c r="J126" i="2" s="1"/>
  <c r="G126" i="2"/>
  <c r="F126" i="2" s="1"/>
  <c r="H125" i="2"/>
  <c r="J125" i="2" s="1"/>
  <c r="G125" i="2"/>
  <c r="F125" i="2"/>
  <c r="H124" i="2"/>
  <c r="J124" i="2" s="1"/>
  <c r="G124" i="2"/>
  <c r="F124" i="2"/>
  <c r="H123" i="2"/>
  <c r="J123" i="2" s="1"/>
  <c r="G123" i="2"/>
  <c r="F123" i="2" s="1"/>
  <c r="H121" i="2"/>
  <c r="J121" i="2" s="1"/>
  <c r="G121" i="2"/>
  <c r="F121" i="2"/>
  <c r="H120" i="2"/>
  <c r="J120" i="2" s="1"/>
  <c r="G120" i="2"/>
  <c r="F120" i="2"/>
  <c r="H118" i="2"/>
  <c r="J118" i="2" s="1"/>
  <c r="G118" i="2"/>
  <c r="F118" i="2" s="1"/>
  <c r="H117" i="2"/>
  <c r="J117" i="2" s="1"/>
  <c r="G117" i="2"/>
  <c r="F117" i="2"/>
  <c r="H116" i="2"/>
  <c r="J116" i="2" s="1"/>
  <c r="G116" i="2"/>
  <c r="F116" i="2"/>
  <c r="H115" i="2"/>
  <c r="J115" i="2" s="1"/>
  <c r="G115" i="2"/>
  <c r="F115" i="2" s="1"/>
  <c r="H114" i="2"/>
  <c r="J114" i="2" s="1"/>
  <c r="G114" i="2"/>
  <c r="F114" i="2"/>
  <c r="H113" i="2"/>
  <c r="J113" i="2" s="1"/>
  <c r="G113" i="2"/>
  <c r="F113" i="2"/>
  <c r="I111" i="2"/>
  <c r="H111" i="2"/>
  <c r="J111" i="2" s="1"/>
  <c r="F111" i="2"/>
  <c r="H110" i="2"/>
  <c r="J110" i="2" s="1"/>
  <c r="G110" i="2"/>
  <c r="F110" i="2"/>
  <c r="H108" i="2"/>
  <c r="J108" i="2" s="1"/>
  <c r="G108" i="2"/>
  <c r="F108" i="2"/>
  <c r="H107" i="2"/>
  <c r="J107" i="2" s="1"/>
  <c r="G107" i="2"/>
  <c r="F107" i="2" s="1"/>
  <c r="H105" i="2"/>
  <c r="J105" i="2" s="1"/>
  <c r="G105" i="2"/>
  <c r="F105" i="2"/>
  <c r="H104" i="2"/>
  <c r="J104" i="2" s="1"/>
  <c r="G104" i="2"/>
  <c r="F104" i="2"/>
  <c r="H103" i="2"/>
  <c r="J103" i="2" s="1"/>
  <c r="G103" i="2"/>
  <c r="F103" i="2" s="1"/>
  <c r="H102" i="2"/>
  <c r="J102" i="2" s="1"/>
  <c r="G102" i="2"/>
  <c r="F102" i="2"/>
  <c r="H101" i="2"/>
  <c r="J101" i="2" s="1"/>
  <c r="G101" i="2"/>
  <c r="F101" i="2"/>
  <c r="H100" i="2"/>
  <c r="J100" i="2" s="1"/>
  <c r="G100" i="2"/>
  <c r="F100" i="2" s="1"/>
  <c r="H99" i="2"/>
  <c r="J99" i="2" s="1"/>
  <c r="G99" i="2"/>
  <c r="F99" i="2"/>
  <c r="H98" i="2"/>
  <c r="J98" i="2" s="1"/>
  <c r="G98" i="2"/>
  <c r="F98" i="2"/>
  <c r="H97" i="2"/>
  <c r="J97" i="2" s="1"/>
  <c r="G97" i="2"/>
  <c r="F97" i="2" s="1"/>
  <c r="H96" i="2"/>
  <c r="J96" i="2" s="1"/>
  <c r="G96" i="2"/>
  <c r="F96" i="2"/>
  <c r="H95" i="2"/>
  <c r="J95" i="2" s="1"/>
  <c r="G95" i="2"/>
  <c r="F95" i="2"/>
  <c r="H94" i="2"/>
  <c r="J94" i="2" s="1"/>
  <c r="G94" i="2"/>
  <c r="F94" i="2" s="1"/>
  <c r="H92" i="2"/>
  <c r="J92" i="2" s="1"/>
  <c r="G92" i="2"/>
  <c r="F92" i="2"/>
  <c r="H91" i="2"/>
  <c r="J91" i="2" s="1"/>
  <c r="G91" i="2"/>
  <c r="F91" i="2"/>
  <c r="H90" i="2"/>
  <c r="J90" i="2" s="1"/>
  <c r="G90" i="2"/>
  <c r="F90" i="2" s="1"/>
  <c r="H89" i="2"/>
  <c r="J89" i="2" s="1"/>
  <c r="G89" i="2"/>
  <c r="F89" i="2"/>
  <c r="H88" i="2"/>
  <c r="J88" i="2" s="1"/>
  <c r="G88" i="2"/>
  <c r="F88" i="2"/>
  <c r="H87" i="2"/>
  <c r="J87" i="2" s="1"/>
  <c r="G87" i="2"/>
  <c r="F87" i="2" s="1"/>
  <c r="H86" i="2"/>
  <c r="J86" i="2" s="1"/>
  <c r="G86" i="2"/>
  <c r="F86" i="2"/>
  <c r="H85" i="2"/>
  <c r="J85" i="2" s="1"/>
  <c r="G85" i="2"/>
  <c r="F85" i="2"/>
  <c r="H84" i="2"/>
  <c r="J84" i="2" s="1"/>
  <c r="G84" i="2"/>
  <c r="F84" i="2" s="1"/>
  <c r="H82" i="2"/>
  <c r="J82" i="2" s="1"/>
  <c r="G82" i="2"/>
  <c r="F82" i="2"/>
  <c r="H81" i="2"/>
  <c r="J81" i="2" s="1"/>
  <c r="G81" i="2"/>
  <c r="F81" i="2"/>
  <c r="H80" i="2"/>
  <c r="J80" i="2" s="1"/>
  <c r="G80" i="2"/>
  <c r="F80" i="2" s="1"/>
  <c r="H79" i="2"/>
  <c r="J79" i="2" s="1"/>
  <c r="G79" i="2"/>
  <c r="F79" i="2"/>
  <c r="H78" i="2"/>
  <c r="J78" i="2" s="1"/>
  <c r="G78" i="2"/>
  <c r="F78" i="2"/>
  <c r="H77" i="2"/>
  <c r="J77" i="2" s="1"/>
  <c r="G77" i="2"/>
  <c r="F77" i="2" s="1"/>
  <c r="H76" i="2"/>
  <c r="J76" i="2" s="1"/>
  <c r="G76" i="2"/>
  <c r="F76" i="2"/>
  <c r="H75" i="2"/>
  <c r="J75" i="2" s="1"/>
  <c r="G75" i="2"/>
  <c r="F75" i="2"/>
  <c r="H74" i="2"/>
  <c r="J74" i="2" s="1"/>
  <c r="G74" i="2"/>
  <c r="F74" i="2" s="1"/>
  <c r="H73" i="2"/>
  <c r="J73" i="2" s="1"/>
  <c r="G73" i="2"/>
  <c r="F73" i="2"/>
  <c r="H72" i="2"/>
  <c r="J72" i="2" s="1"/>
  <c r="G72" i="2"/>
  <c r="F72" i="2"/>
  <c r="H71" i="2"/>
  <c r="J71" i="2" s="1"/>
  <c r="G71" i="2"/>
  <c r="F71" i="2" s="1"/>
  <c r="H70" i="2"/>
  <c r="J70" i="2" s="1"/>
  <c r="G70" i="2"/>
  <c r="F70" i="2"/>
  <c r="H69" i="2"/>
  <c r="J69" i="2" s="1"/>
  <c r="G69" i="2"/>
  <c r="F69" i="2"/>
  <c r="H68" i="2"/>
  <c r="J68" i="2" s="1"/>
  <c r="G68" i="2"/>
  <c r="F68" i="2" s="1"/>
  <c r="H67" i="2"/>
  <c r="J67" i="2" s="1"/>
  <c r="G67" i="2"/>
  <c r="F67" i="2"/>
  <c r="H65" i="2"/>
  <c r="J65" i="2" s="1"/>
  <c r="G65" i="2"/>
  <c r="F65" i="2"/>
  <c r="H64" i="2"/>
  <c r="J64" i="2" s="1"/>
  <c r="G64" i="2"/>
  <c r="F64" i="2" s="1"/>
  <c r="H63" i="2"/>
  <c r="J63" i="2" s="1"/>
  <c r="G63" i="2"/>
  <c r="F63" i="2"/>
  <c r="H62" i="2"/>
  <c r="J62" i="2" s="1"/>
  <c r="G62" i="2"/>
  <c r="F62" i="2"/>
  <c r="H61" i="2"/>
  <c r="J61" i="2" s="1"/>
  <c r="G61" i="2"/>
  <c r="F61" i="2" s="1"/>
  <c r="H60" i="2"/>
  <c r="J60" i="2" s="1"/>
  <c r="G60" i="2"/>
  <c r="F60" i="2"/>
  <c r="H59" i="2"/>
  <c r="J59" i="2" s="1"/>
  <c r="G59" i="2"/>
  <c r="F59" i="2"/>
  <c r="H58" i="2"/>
  <c r="J58" i="2" s="1"/>
  <c r="G58" i="2"/>
  <c r="F58" i="2" s="1"/>
  <c r="H57" i="2"/>
  <c r="J57" i="2" s="1"/>
  <c r="G57" i="2"/>
  <c r="F57" i="2"/>
  <c r="H56" i="2"/>
  <c r="J56" i="2" s="1"/>
  <c r="G56" i="2"/>
  <c r="F56" i="2"/>
  <c r="H55" i="2"/>
  <c r="J55" i="2" s="1"/>
  <c r="G55" i="2"/>
  <c r="F55" i="2" s="1"/>
  <c r="H54" i="2"/>
  <c r="J54" i="2" s="1"/>
  <c r="G54" i="2"/>
  <c r="F54" i="2"/>
  <c r="H53" i="2"/>
  <c r="J53" i="2" s="1"/>
  <c r="G53" i="2"/>
  <c r="F53" i="2"/>
  <c r="H52" i="2"/>
  <c r="J52" i="2" s="1"/>
  <c r="G52" i="2"/>
  <c r="F52" i="2" s="1"/>
  <c r="H51" i="2"/>
  <c r="J51" i="2" s="1"/>
  <c r="G51" i="2"/>
  <c r="F51" i="2"/>
  <c r="H50" i="2"/>
  <c r="J50" i="2" s="1"/>
  <c r="G50" i="2"/>
  <c r="F50" i="2"/>
  <c r="H49" i="2"/>
  <c r="J49" i="2" s="1"/>
  <c r="G49" i="2"/>
  <c r="F49" i="2" s="1"/>
  <c r="H48" i="2"/>
  <c r="J48" i="2" s="1"/>
  <c r="G48" i="2"/>
  <c r="F48" i="2"/>
  <c r="J46" i="2"/>
  <c r="J45" i="2"/>
  <c r="J44" i="2"/>
  <c r="H42" i="2"/>
  <c r="J42" i="2" s="1"/>
  <c r="G42" i="2"/>
  <c r="F42" i="2"/>
  <c r="H41" i="2"/>
  <c r="J41" i="2" s="1"/>
  <c r="G41" i="2"/>
  <c r="F41" i="2"/>
  <c r="J40" i="2"/>
  <c r="H40" i="2"/>
  <c r="G40" i="2"/>
  <c r="F40" i="2" s="1"/>
  <c r="H39" i="2"/>
  <c r="J39" i="2" s="1"/>
  <c r="G39" i="2"/>
  <c r="F39" i="2"/>
  <c r="H38" i="2"/>
  <c r="J38" i="2" s="1"/>
  <c r="G38" i="2"/>
  <c r="F38" i="2"/>
  <c r="J37" i="2"/>
  <c r="H37" i="2"/>
  <c r="G37" i="2"/>
  <c r="F37" i="2" s="1"/>
  <c r="H36" i="2"/>
  <c r="J36" i="2" s="1"/>
  <c r="G36" i="2"/>
  <c r="F36" i="2"/>
  <c r="H35" i="2"/>
  <c r="J35" i="2" s="1"/>
  <c r="G35" i="2"/>
  <c r="F35" i="2"/>
  <c r="J34" i="2"/>
  <c r="H34" i="2"/>
  <c r="G34" i="2"/>
  <c r="F34" i="2" s="1"/>
  <c r="H32" i="2"/>
  <c r="J32" i="2" s="1"/>
  <c r="G32" i="2"/>
  <c r="F32" i="2"/>
  <c r="H31" i="2"/>
  <c r="J31" i="2" s="1"/>
  <c r="G31" i="2"/>
  <c r="F31" i="2"/>
  <c r="J30" i="2"/>
  <c r="H30" i="2"/>
  <c r="G30" i="2"/>
  <c r="F30" i="2" s="1"/>
  <c r="H29" i="2"/>
  <c r="J29" i="2" s="1"/>
  <c r="G29" i="2"/>
  <c r="F29" i="2"/>
  <c r="H28" i="2"/>
  <c r="J28" i="2" s="1"/>
  <c r="G28" i="2"/>
  <c r="F28" i="2"/>
  <c r="J27" i="2"/>
  <c r="H27" i="2"/>
  <c r="G27" i="2"/>
  <c r="F27" i="2" s="1"/>
  <c r="H26" i="2"/>
  <c r="J26" i="2" s="1"/>
  <c r="G26" i="2"/>
  <c r="F26" i="2"/>
  <c r="H25" i="2"/>
  <c r="J25" i="2" s="1"/>
  <c r="G25" i="2"/>
  <c r="F25" i="2"/>
  <c r="J24" i="2"/>
  <c r="H24" i="2"/>
  <c r="G24" i="2"/>
  <c r="F24" i="2" s="1"/>
  <c r="H23" i="2"/>
  <c r="J23" i="2" s="1"/>
  <c r="G23" i="2"/>
  <c r="F23" i="2"/>
  <c r="H22" i="2"/>
  <c r="J22" i="2" s="1"/>
  <c r="G22" i="2"/>
  <c r="F22" i="2"/>
  <c r="J21" i="2"/>
  <c r="H21" i="2"/>
  <c r="G21" i="2"/>
  <c r="F21" i="2" s="1"/>
  <c r="H20" i="2"/>
  <c r="J20" i="2" s="1"/>
  <c r="G20" i="2"/>
  <c r="F20" i="2"/>
  <c r="H19" i="2"/>
  <c r="J19" i="2" s="1"/>
  <c r="G19" i="2"/>
  <c r="F19" i="2"/>
  <c r="J18" i="2"/>
  <c r="H18" i="2"/>
  <c r="G18" i="2"/>
  <c r="F18" i="2" s="1"/>
  <c r="G141" i="2" l="1"/>
  <c r="F141" i="2" s="1"/>
</calcChain>
</file>

<file path=xl/sharedStrings.xml><?xml version="1.0" encoding="utf-8"?>
<sst xmlns="http://schemas.openxmlformats.org/spreadsheetml/2006/main" count="541" uniqueCount="425">
  <si>
    <t>Цены действительны на 23.02.2023</t>
  </si>
  <si>
    <t>Металл</t>
  </si>
  <si>
    <t>Размер</t>
  </si>
  <si>
    <t>Длина</t>
  </si>
  <si>
    <t>Резка, цена за 1 разрез, руб</t>
  </si>
  <si>
    <t>Вес метра/листа</t>
  </si>
  <si>
    <t>Цена за 1 метр от 1 тн., руб</t>
  </si>
  <si>
    <t>Цена от 1 тн. , руб.</t>
  </si>
  <si>
    <t>Цена за метр до 1 тн, руб</t>
  </si>
  <si>
    <t>Цена до 1 тн., руб</t>
  </si>
  <si>
    <t>Цена за метр до 0,5 тн, руб</t>
  </si>
  <si>
    <t>Арматура А3 рифленая                А500С</t>
  </si>
  <si>
    <t>Арматура А1 гладкая                         А240</t>
  </si>
  <si>
    <t xml:space="preserve">Проволока вязальная о/к 1,2мм </t>
  </si>
  <si>
    <t>Проволока ТОС 1,2мм ТУ 24.34.11-0005-557987000освл</t>
  </si>
  <si>
    <t>Проволока ТОЧ 1,2мм ГОСТ 3282-74 метиз</t>
  </si>
  <si>
    <t>Уголок</t>
  </si>
  <si>
    <t>25х3</t>
  </si>
  <si>
    <t>25х4</t>
  </si>
  <si>
    <t>32х3</t>
  </si>
  <si>
    <t>32х4</t>
  </si>
  <si>
    <t>35х3</t>
  </si>
  <si>
    <t>35х4</t>
  </si>
  <si>
    <t>40х3</t>
  </si>
  <si>
    <t>40х4</t>
  </si>
  <si>
    <t>45х4</t>
  </si>
  <si>
    <t>50х4</t>
  </si>
  <si>
    <t>50х5</t>
  </si>
  <si>
    <t>63х5</t>
  </si>
  <si>
    <t>75х5</t>
  </si>
  <si>
    <t>90х6</t>
  </si>
  <si>
    <t>100х7</t>
  </si>
  <si>
    <t>100х10</t>
  </si>
  <si>
    <t>125х8</t>
  </si>
  <si>
    <t>125х10</t>
  </si>
  <si>
    <t>Швеллер                                                  П</t>
  </si>
  <si>
    <t>Швеллер                                 У</t>
  </si>
  <si>
    <t>Балка (Двутавр)</t>
  </si>
  <si>
    <t>10Б1</t>
  </si>
  <si>
    <t>12Б1</t>
  </si>
  <si>
    <t>20 Б1</t>
  </si>
  <si>
    <t>25 Б1</t>
  </si>
  <si>
    <t xml:space="preserve">Лист горячекатанный  </t>
  </si>
  <si>
    <t>1,25х2,5</t>
  </si>
  <si>
    <t>1х2</t>
  </si>
  <si>
    <t>1,5х6</t>
  </si>
  <si>
    <t>Лист рифленый горячекатанный</t>
  </si>
  <si>
    <t>3 риф.</t>
  </si>
  <si>
    <t>4 риф.</t>
  </si>
  <si>
    <t>Лист ПВЛ</t>
  </si>
  <si>
    <t>Просеч-выт 406</t>
  </si>
  <si>
    <t>1х3</t>
  </si>
  <si>
    <t>Просеч-выт 306</t>
  </si>
  <si>
    <t>Лист холоднокатанный</t>
  </si>
  <si>
    <t>Лист оцинкованный</t>
  </si>
  <si>
    <t>0.55</t>
  </si>
  <si>
    <t>Полоса</t>
  </si>
  <si>
    <t>20х4</t>
  </si>
  <si>
    <t>30х4</t>
  </si>
  <si>
    <t>60х5</t>
  </si>
  <si>
    <t>80Х6</t>
  </si>
  <si>
    <t>80Х8</t>
  </si>
  <si>
    <t>100х4</t>
  </si>
  <si>
    <t>100х5</t>
  </si>
  <si>
    <t>100х6</t>
  </si>
  <si>
    <t>100х8</t>
  </si>
  <si>
    <t>Круг (Пруток)</t>
  </si>
  <si>
    <t>Квадрат</t>
  </si>
  <si>
    <t>Труба профильная (квадратная)</t>
  </si>
  <si>
    <t>15х15х1,5 г/к</t>
  </si>
  <si>
    <t>20х20х1,5  г/к</t>
  </si>
  <si>
    <t>20х20х2</t>
  </si>
  <si>
    <t>25х25х1,5  г/к</t>
  </si>
  <si>
    <t>25х25х2</t>
  </si>
  <si>
    <t>30х30х1,5  г/к</t>
  </si>
  <si>
    <t>30х30х2</t>
  </si>
  <si>
    <t>40х40х1,5 г/к</t>
  </si>
  <si>
    <t>40х40х2</t>
  </si>
  <si>
    <t>40х40х3</t>
  </si>
  <si>
    <t>40х40х4</t>
  </si>
  <si>
    <t>50х50х1,5 г/к</t>
  </si>
  <si>
    <t>50х50х2</t>
  </si>
  <si>
    <t>50х50х3</t>
  </si>
  <si>
    <t>50х50х4</t>
  </si>
  <si>
    <t>60х60х1,5 г/к</t>
  </si>
  <si>
    <t>60х60х2</t>
  </si>
  <si>
    <t>60х60х3</t>
  </si>
  <si>
    <t>60х60х4</t>
  </si>
  <si>
    <t>60х60х5</t>
  </si>
  <si>
    <t>80х80x2</t>
  </si>
  <si>
    <t>80х80x3</t>
  </si>
  <si>
    <t>80x80x4</t>
  </si>
  <si>
    <t>100х100x3</t>
  </si>
  <si>
    <t>100х100x4</t>
  </si>
  <si>
    <t>100х100x5</t>
  </si>
  <si>
    <t>120х120х4</t>
  </si>
  <si>
    <t>Труба профильная (прямоугольная)</t>
  </si>
  <si>
    <t>40х20х1,5 г/к</t>
  </si>
  <si>
    <t>40х20х1,5 х/к</t>
  </si>
  <si>
    <t>40х20х2</t>
  </si>
  <si>
    <t>40х20х3</t>
  </si>
  <si>
    <t>40х25х1,5 г/к</t>
  </si>
  <si>
    <t>40х25х2</t>
  </si>
  <si>
    <t xml:space="preserve">50x25х1.5 г/к  </t>
  </si>
  <si>
    <t>50х25х2</t>
  </si>
  <si>
    <t>50х30х2</t>
  </si>
  <si>
    <t>60х30х1,5 г/к</t>
  </si>
  <si>
    <t>60х30х2</t>
  </si>
  <si>
    <t>60х30х3</t>
  </si>
  <si>
    <t>60х40х1,5 г/к</t>
  </si>
  <si>
    <t>60х40х2</t>
  </si>
  <si>
    <t>60х40х3</t>
  </si>
  <si>
    <t>80х40х2</t>
  </si>
  <si>
    <t>80х40х3</t>
  </si>
  <si>
    <t>80х60х2</t>
  </si>
  <si>
    <t>80х60х3</t>
  </si>
  <si>
    <t>100х50х3</t>
  </si>
  <si>
    <t xml:space="preserve">Труба ВГП                          ГОСТ 3262-75  </t>
  </si>
  <si>
    <t>15х2,5</t>
  </si>
  <si>
    <t>15х2,8</t>
  </si>
  <si>
    <t>20х2,5</t>
  </si>
  <si>
    <t>20х2,8</t>
  </si>
  <si>
    <t>25х2,8</t>
  </si>
  <si>
    <t>25х3,2</t>
  </si>
  <si>
    <t>32х2,8</t>
  </si>
  <si>
    <t>32х3,2</t>
  </si>
  <si>
    <t>40х3,0</t>
  </si>
  <si>
    <t>40х3,5</t>
  </si>
  <si>
    <t>50х3</t>
  </si>
  <si>
    <t>50х3,5</t>
  </si>
  <si>
    <t>Труба Электросварная ГОСТ 10704-91</t>
  </si>
  <si>
    <t>51х1,5</t>
  </si>
  <si>
    <t>57х3</t>
  </si>
  <si>
    <t>57х3,5</t>
  </si>
  <si>
    <t>76х3</t>
  </si>
  <si>
    <t>76х3,5</t>
  </si>
  <si>
    <t>89х3</t>
  </si>
  <si>
    <t>89х3,5</t>
  </si>
  <si>
    <t>108х3</t>
  </si>
  <si>
    <t>108х3,5</t>
  </si>
  <si>
    <t>108х4</t>
  </si>
  <si>
    <t>159х4,5</t>
  </si>
  <si>
    <t>Труба ВГП                       оцинкованная</t>
  </si>
  <si>
    <t>50х3,0</t>
  </si>
  <si>
    <t>Длина , м</t>
  </si>
  <si>
    <t>вес, кг</t>
  </si>
  <si>
    <t>Цена за бухту (от 10 шт), руб</t>
  </si>
  <si>
    <t>Цена за бухту, руб</t>
  </si>
  <si>
    <t>Арматура пластиковая             (в бухтах)</t>
  </si>
  <si>
    <t>А 6</t>
  </si>
  <si>
    <t>50 (бухта)</t>
  </si>
  <si>
    <t>А 8</t>
  </si>
  <si>
    <t>А 10</t>
  </si>
  <si>
    <t>А 12</t>
  </si>
  <si>
    <t>Раскрой, м</t>
  </si>
  <si>
    <t>Вес, кг</t>
  </si>
  <si>
    <t>Цена за 1 лист , руб</t>
  </si>
  <si>
    <t>Вес листа</t>
  </si>
  <si>
    <t>от 50 листов</t>
  </si>
  <si>
    <t>Проф. Лист зеленый</t>
  </si>
  <si>
    <t xml:space="preserve"> 0,35х1,15х2,0</t>
  </si>
  <si>
    <t>1,15х2,0</t>
  </si>
  <si>
    <t>Проф. Лист коричневый</t>
  </si>
  <si>
    <t>Проф. Лист оцинков.</t>
  </si>
  <si>
    <t>Цена за 1 рулон, руб</t>
  </si>
  <si>
    <t>Сетка стальная сварная (в рулонах)</t>
  </si>
  <si>
    <t>50х50х1,6</t>
  </si>
  <si>
    <t>1,5х45</t>
  </si>
  <si>
    <t>1,8х45</t>
  </si>
  <si>
    <t>50х60х1,6</t>
  </si>
  <si>
    <t>0,25х48</t>
  </si>
  <si>
    <t>0,2х48</t>
  </si>
  <si>
    <t>0,35х48</t>
  </si>
  <si>
    <t>0,3х48</t>
  </si>
  <si>
    <t>50х50х1,6 оц</t>
  </si>
  <si>
    <t>вес листа, кг</t>
  </si>
  <si>
    <t>Цена за единицу , руб</t>
  </si>
  <si>
    <t>Сетка стальная сварная (в картах)</t>
  </si>
  <si>
    <t>50х50х3 (факт 55х55х2,5)</t>
  </si>
  <si>
    <t>0,5х2</t>
  </si>
  <si>
    <t>50х50х4 (факт 55х55х3,5)</t>
  </si>
  <si>
    <t>100х100х3 (факт 120х120х2,5)</t>
  </si>
  <si>
    <t>1,5х2</t>
  </si>
  <si>
    <t>2х3</t>
  </si>
  <si>
    <t>100х100х4 (факт 120х120х3,5)</t>
  </si>
  <si>
    <t>100х100х4 (факт 110х110х3,7)</t>
  </si>
  <si>
    <t>100х100х5 (факт 120х120х4,5)</t>
  </si>
  <si>
    <t>Размер, мм</t>
  </si>
  <si>
    <t>Цена за тонну, руб</t>
  </si>
  <si>
    <t>Цена за бухту                          от 1 тн, руб</t>
  </si>
  <si>
    <t>Цена за бухту до 0,5 тн, руб</t>
  </si>
  <si>
    <t>Проволока ТОС 1,2мм ТУ 24.34.11-0005-55798700освл</t>
  </si>
  <si>
    <t>Цена за шт. (от 100 шт), руб</t>
  </si>
  <si>
    <t>Цена за шт., руб</t>
  </si>
  <si>
    <t>Заглушка для трубы 15х15</t>
  </si>
  <si>
    <t>Заглушка для трубы 20х20</t>
  </si>
  <si>
    <t>Заглушка для трубы 25х25</t>
  </si>
  <si>
    <t>Заглушка для трубы 30х30</t>
  </si>
  <si>
    <t>Заглушка для трубы 40x20</t>
  </si>
  <si>
    <t>Заглушка для трубы 40x25</t>
  </si>
  <si>
    <t>Заглушка для трубы 40х40</t>
  </si>
  <si>
    <t>Заглушка для трубы 50х25</t>
  </si>
  <si>
    <t>Заглушка для трубы 50х50</t>
  </si>
  <si>
    <t>Заглушка для трубы 60х30</t>
  </si>
  <si>
    <t>Заглушка для трубы 60х40</t>
  </si>
  <si>
    <t>Заглушка для трубы 60х60</t>
  </si>
  <si>
    <t>Заглушка для трубы 60х60 "Домик"</t>
  </si>
  <si>
    <t>Заглушка для трубы 80х40</t>
  </si>
  <si>
    <t>Заглушка для трубы 80х80</t>
  </si>
  <si>
    <t>Заглушка для трубы 100х100</t>
  </si>
  <si>
    <t>Заглушка для трубы 100х50</t>
  </si>
  <si>
    <t>Заглушка для трубы d48</t>
  </si>
  <si>
    <t>Заглушка для трубы d57</t>
  </si>
  <si>
    <t>Заглушка для трубы d76</t>
  </si>
  <si>
    <t>Цена за пачку от 10 шт, руб</t>
  </si>
  <si>
    <t>Цена за пачку , руб</t>
  </si>
  <si>
    <t>Электроды</t>
  </si>
  <si>
    <t>Электроды для сварки МР-3 Люкс 3,0 мм ММК- 5 кг</t>
  </si>
  <si>
    <t>Электроды для сварки МР-3 Люкс 3,0 мм ММК- уп 1 кг</t>
  </si>
  <si>
    <t>Электроды СпецЭл/МР-3 С 3ММ 5 кг</t>
  </si>
  <si>
    <t>Электроды для сварки МР-3С Люкс 4,0 мм ЛЭЗ- 5 кг</t>
  </si>
  <si>
    <t>Цена за шт (от  15шт), руб</t>
  </si>
  <si>
    <t>Цена за шт (до 15шт), руб</t>
  </si>
  <si>
    <t>Цена за шт, руб</t>
  </si>
  <si>
    <t>Сваи винтовые</t>
  </si>
  <si>
    <t>ВС  57/200х1,5м</t>
  </si>
  <si>
    <t>ВС  57/200х2м</t>
  </si>
  <si>
    <t>ВС  76/250х2,5м</t>
  </si>
  <si>
    <t>ВС  76/250х2м</t>
  </si>
  <si>
    <t>ВС  89/250х2,5м</t>
  </si>
  <si>
    <t>ВС  89/250х2м</t>
  </si>
  <si>
    <t>ВС 108/300х2,5м</t>
  </si>
  <si>
    <t>ВС 108/300х2м</t>
  </si>
  <si>
    <t>Оголовок  57</t>
  </si>
  <si>
    <t>Оголовок  76</t>
  </si>
  <si>
    <t>Оголовок  89</t>
  </si>
  <si>
    <t>Оголовок 108</t>
  </si>
  <si>
    <t>https://metallboss.ru/product/armatura-a3-a500s-6-mm-riflenaya/</t>
  </si>
  <si>
    <t>https://metallboss.ru/product/armatura-a3-a500s-8-mm-riflenaya/</t>
  </si>
  <si>
    <t>https://metallboss.ru/product/armatura-a3-a500s-10-mm-riflenaya/</t>
  </si>
  <si>
    <t>https://metallboss.ru/product/armatura-a3-a500s-12-mm-riflenaya-buhty/</t>
  </si>
  <si>
    <t>https://metallboss.ru/product/armatura-a3-a500s-14-mm-riflenaya/</t>
  </si>
  <si>
    <t>https://metallboss.ru/product/armatura-a3-a500s-16-mm-riflenaya/</t>
  </si>
  <si>
    <t>https://metallboss.ru/product/armatura-a3-a500s-18-mm-riflenaya/</t>
  </si>
  <si>
    <t>https://metallboss.ru/product/armatura-a3-a500s-20-mm-riflenaya/</t>
  </si>
  <si>
    <t>https://metallboss.ru/product/armatura-a3-a500s-22-mm-riflenaya/</t>
  </si>
  <si>
    <t>https://metallboss.ru/product/armatura-a3-a500s-25-mm-riflenaya/</t>
  </si>
  <si>
    <t>https://metallboss.ru/product/armatura-a3-a500s-28-mm-riflenaya/</t>
  </si>
  <si>
    <t>https://metallboss.ru/product/armatura-a3-a500s-32-mm-riflenaya/</t>
  </si>
  <si>
    <t>https://metallboss.ru/product/armatura-a3-a500s-36-mm-riflenaya/</t>
  </si>
  <si>
    <t>https://metallboss.ru/product/armatura-a1-a240-6-mm-gladkaya/</t>
  </si>
  <si>
    <t>https://metallboss.ru/product/armatura-a1-a240-8-mm-gladkaya/</t>
  </si>
  <si>
    <t>https://metallboss.ru/product/armatura-a1-a240-10-mm-gladkaya-buhta/</t>
  </si>
  <si>
    <t>https://metallboss.ru/product/armatura-a1-a240-12-mm-gladkaya-buhta/</t>
  </si>
  <si>
    <t>https://metallboss.ru/product/armatura-a1-a240-14-mm-gladkaya-buhta/</t>
  </si>
  <si>
    <t>https://metallboss.ru/product/armatura-a1-a240-20-mm-gladkaya/</t>
  </si>
  <si>
    <t>https://metallboss.ru/product/armatura-a1-a240-25-mm-gladkaya/</t>
  </si>
  <si>
    <t>https://metallboss.ru/product/armatura-a1-a240-18-mm-gladkaya-buhta/</t>
  </si>
  <si>
    <t>https://metallboss.ru/product/ugolok-metallicheskij-25h25h3-g-k/</t>
  </si>
  <si>
    <t>https://metallboss.ru/product/ugolok-metallicheskij-25h25h4/</t>
  </si>
  <si>
    <t>https://metallboss.ru/product/ugolok-metallicheskij-32h32h3/</t>
  </si>
  <si>
    <t>https://metallboss.ru/product/ugolok-metallicheskij-32h32h4/</t>
  </si>
  <si>
    <t>https://metallboss.ru/product/ugolok-metallicheskij-35h35h3/</t>
  </si>
  <si>
    <t>https://metallboss.ru/product/ugolok-metallicheskij-35h35h4/</t>
  </si>
  <si>
    <t>https://metallboss.ru/product/ugolok-metallicheskij-40h40h3/</t>
  </si>
  <si>
    <t>https://metallboss.ru/product/ugolok-metallicheskij-40h40h4/</t>
  </si>
  <si>
    <t>https://metallboss.ru/product/ugolok-metallicheskij-45h45h4/</t>
  </si>
  <si>
    <t>https://metallboss.ru/product/ugolok-metallicheskij-50h50h4/</t>
  </si>
  <si>
    <t>https://metallboss.ru/product/ugolok-metallicheskij-50h50h5/</t>
  </si>
  <si>
    <t>https://metallboss.ru/product/ugolok-metallicheskij-63h63h5/</t>
  </si>
  <si>
    <t>https://metallboss.ru/product/ugolok-metallicheskij-75h75h5/</t>
  </si>
  <si>
    <t>https://metallboss.ru/product/ugolok-metallicheskij-90h90h6/</t>
  </si>
  <si>
    <t>https://metallboss.ru/product/ugolok-metallicheskij-100h100h7-g-k/</t>
  </si>
  <si>
    <t>https://metallboss.ru/product/ugolok-metallicheskij-100h100h10-g-k/</t>
  </si>
  <si>
    <t>https://metallboss.ru/product/ugolok-metallicheskij-125h125h10-g-k/</t>
  </si>
  <si>
    <t>https://metallboss.ru/product/shveller-6-5p-st-3/</t>
  </si>
  <si>
    <t>https://metallboss.ru/product/shveller-8p-st-09g2s/</t>
  </si>
  <si>
    <t>https://metallboss.ru/product/shveller-12p-st-3-12m/</t>
  </si>
  <si>
    <t>https://metallboss.ru/product/shveller-10p-st-3-12m/</t>
  </si>
  <si>
    <t>https://metallboss.ru/product/shveller-14p-st-3-12m/</t>
  </si>
  <si>
    <t>https://metallboss.ru/product/shveller-16p-st-3-12m/</t>
  </si>
  <si>
    <t>https://metallboss.ru/product/shveller-18p-st-3-12m/</t>
  </si>
  <si>
    <t>https://metallboss.ru/product/shveller-20p-st-3-12m/</t>
  </si>
  <si>
    <t>https://metallboss.ru/product/shveller-22p-st-3/</t>
  </si>
  <si>
    <t>https://metallboss.ru/product/shveller-24p-st-3-2/</t>
  </si>
  <si>
    <t>https://metallboss.ru/product/shveller-27p-st-3-12m/</t>
  </si>
  <si>
    <t>https://metallboss.ru/product/shveller-30p-st-3-12m/</t>
  </si>
  <si>
    <t>https://metallboss.ru/product/shveller-5u-st-3/</t>
  </si>
  <si>
    <t>https://metallboss.ru/product/shveller-14u-st-3-12m/</t>
  </si>
  <si>
    <t>https://metallboss.ru/product/shveller-16u-st-3-12m/</t>
  </si>
  <si>
    <t>https://metallboss.ru/product/shveller-18u-st-09g2s/</t>
  </si>
  <si>
    <t>https://metallboss.ru/product/balka-dvutavrovaya-dvutavr-10b1-09g2s/</t>
  </si>
  <si>
    <t>https://metallboss.ru/product/balka-dvutavrovaya-dvutavr-12b1-09g2s/</t>
  </si>
  <si>
    <t>https://metallboss.ru/product/balka-dvutavrovaya-dvutavr-14-st-3/</t>
  </si>
  <si>
    <t>https://metallboss.ru/product/balka-dvutavrovaya-dvutavr-16b1-09g2s/</t>
  </si>
  <si>
    <t>https://metallboss.ru/product/balka-dvutavrovaya-dvutavr-20b1-09g2s/</t>
  </si>
  <si>
    <t>https://metallboss.ru/product/balka-dvutavrovaya-dvutavr-20b2-09g2s/</t>
  </si>
  <si>
    <t>https://metallboss.ru/product/list-goryachekatanyj-1-5-mm-st1-3-1250h2500/</t>
  </si>
  <si>
    <t>https://metallboss.ru/product/list-goryachekatanyj-2-mm-st20-1250h2500/</t>
  </si>
  <si>
    <t>https://metallboss.ru/product/list-goryachekatanyj-3-mm-st20-1250h2500/</t>
  </si>
  <si>
    <t>https://metallboss.ru/product/list-goryachekatanyj-4-mm-10hsnd-1500h6000/</t>
  </si>
  <si>
    <t>https://metallboss.ru/product/list-goryachekatanyj-5-mm-st1-3-1500h6000/</t>
  </si>
  <si>
    <t>https://metallboss.ru/product/list-goryachekatanyj-6-mm-st45-1500h6000/</t>
  </si>
  <si>
    <t>https://metallboss.ru/product/list-goryachekatanyj-8-mm-st1-3-1500h6000/</t>
  </si>
  <si>
    <t>https://metallboss.ru/product/list-goryachekatanyj-10-mm-st1-3-1500h6000/</t>
  </si>
  <si>
    <t>https://metallboss.ru/product/list-goryachekatanyj-12-mm-st1-3-1500h6000/</t>
  </si>
  <si>
    <t>https://metallboss.ru/product/list-goryachekatanyj-16-mm-st35-1500h6000/</t>
  </si>
  <si>
    <t>https://metallboss.ru/product/list-goryachekatanyj-20-mm-st1-3-1500h6000/</t>
  </si>
  <si>
    <t>https://metallboss.ru/product/list-riflenyj-3-mm-1250h2500-romb/</t>
  </si>
  <si>
    <t>https://metallboss.ru/product/list-riflenyj-4-mm-1500h6000-romb/</t>
  </si>
  <si>
    <t>https://metallboss.ru/product/list-prosechno-vytyazhnoj-pvl-406-1200h3400h4-mm/</t>
  </si>
  <si>
    <t>https://metallboss.ru/product/list-holodnokatanyj-1-mm-st08-1250h2500/</t>
  </si>
  <si>
    <t>https://metallboss.ru/product/list-holodnokatanyj-1-2-mm-65g-1250h2500/</t>
  </si>
  <si>
    <t>https://metallboss.ru/product/list-holodnokatanyj-1-5-mm-st08-1250h2500/</t>
  </si>
  <si>
    <t>https://metallboss.ru/product/list-holodnokatanyj-1-8-mm-st08-1250h2500/</t>
  </si>
  <si>
    <t>https://metallboss.ru/product/list-holodnokatanyj-2-mm-st08-1250h2500/</t>
  </si>
  <si>
    <t>https://metallboss.ru/product/list-holodnokatanyj-3-mm-st08-1250h2500/</t>
  </si>
  <si>
    <t>https://metallboss.ru/product/list-ocinkovannyj-0-55h1000h2000-mm/</t>
  </si>
  <si>
    <t>https://metallboss.ru/product/list-ocinkovannyj-0-55h1250h2500-mm/</t>
  </si>
  <si>
    <t>https://metallboss.ru/product/polosa-stalnaya-4h30-st-1-3/</t>
  </si>
  <si>
    <t>https://metallboss.ru/product/polosa-stalnaya-4h50-st-1-3/</t>
  </si>
  <si>
    <t>https://metallboss.ru/product/polosa-stalnaya-5h50-st-1-3/</t>
  </si>
  <si>
    <t>https://metallboss.ru/product/polosa-stalnaya-8h80-st-1-3/</t>
  </si>
  <si>
    <t>https://metallboss.ru/product/polosa-stalnaya-8h100-st-1-3/</t>
  </si>
  <si>
    <t>https://metallboss.ru/product/polosa-stalnaya-4h40-st-1-3/</t>
  </si>
  <si>
    <t>https://metallboss.ru/product/polosa-stalnaya-3h60-st-1-3/</t>
  </si>
  <si>
    <t>https://metallboss.ru/product/polosa-stalnaya-6h75-st-1-3/</t>
  </si>
  <si>
    <t>https://metallboss.ru/product/polosa-stalnaya-4h200-st-1-3/</t>
  </si>
  <si>
    <t>https://metallboss.ru/product/polosa-stalnaya-5h200-st-1-3/</t>
  </si>
  <si>
    <t>https://metallboss.ru/product/polosa-stalnaya-10h90-st-1-3/</t>
  </si>
  <si>
    <t>https://metallboss.ru/product/krug-stalnoj-14-mm-st-65g/</t>
  </si>
  <si>
    <t>https://metallboss.ru/product/krug-stalnoj-16-mm-st-65g/</t>
  </si>
  <si>
    <t>https://metallboss.ru/product/krug-stalnoj-20-mm-st-9hs/</t>
  </si>
  <si>
    <t>https://metallboss.ru/product/krug-stalnoj-25-mm-st-1-3/</t>
  </si>
  <si>
    <t>https://metallboss.ru/product/krug-stalnoj-10-mm-st-65g/</t>
  </si>
  <si>
    <t>https://metallboss.ru/product/krug-stalnoj-12-mm-st-65g/</t>
  </si>
  <si>
    <t>https://metallboss.ru/product/krug-metallicheskij-12-mm-st-35/</t>
  </si>
  <si>
    <t>https://metallboss.ru/product/kvadrat-metallicheskij-8h8-8-mm-st-1-3/</t>
  </si>
  <si>
    <t>https://metallboss.ru/product/kvadrat-metallicheskij-10h10-10-mm-st-1-3/</t>
  </si>
  <si>
    <t>https://metallboss.ru/product/kvadrat-metallicheskij-12h12-12-mm-st-1-3/</t>
  </si>
  <si>
    <t>https://metallboss.ru/product/kvadrat-metallicheskij-14h14-14-mm-st-1-3/</t>
  </si>
  <si>
    <t>https://metallboss.ru/product/kvadrat-metallicheskij-16h16-16-mm-st-1-3/</t>
  </si>
  <si>
    <t>https://metallboss.ru/product/kvadrat-metallicheskij-20h20-20-mm-st-1-3/</t>
  </si>
  <si>
    <t>https://metallboss.ru/product/truba-profilnaya-kvadratnaya-15h15h1-5-st-09g2/</t>
  </si>
  <si>
    <t>https://metallboss.ru/product/truba-profilnaya-kvadratnaya-20h20h1-2-st-3-6-m/</t>
  </si>
  <si>
    <t>https://metallboss.ru/product/truba-profilnaya-kvadratnaya-20h20h2-st-3-6-m/</t>
  </si>
  <si>
    <t>https://metallboss.ru/product/truba-profilnaya-kvadratnaya-25h25h1-5-st-3-6-m/</t>
  </si>
  <si>
    <t>https://metallboss.ru/product/truba-profilnaya-kvadratnaya-25h25h2-st-09g2s-6-m/</t>
  </si>
  <si>
    <t>https://metallboss.ru/product/truba-profilnaya-kvadratnaya-30h30h1-5-st-3-6-m/</t>
  </si>
  <si>
    <t>https://metallboss.ru/product/truba-profilnaya-kvadratnaya-30h30h2-st-3-6-m/</t>
  </si>
  <si>
    <t>https://metallboss.ru/product/truba-profilnaya-kvadratnaya-40h40h1-5-st-3-6-m/</t>
  </si>
  <si>
    <t>https://metallboss.ru/product/truba-profilnaya-kvadratnaya-40h40h2-st-3-6-m/</t>
  </si>
  <si>
    <t>https://metallboss.ru/product/truba-profilnaya-kvadratnaya-40h40h3-st-09g2s/</t>
  </si>
  <si>
    <t>https://metallboss.ru/product/truba-profilnaya-kvadratnaya-40h40h4-st-09g2s-6-m/</t>
  </si>
  <si>
    <t>https://metallboss.ru/product/truba-profilnaya-kvadratnaya-50h50h1-5-st-3-6-m/</t>
  </si>
  <si>
    <t>https://metallboss.ru/product/truba-profilnaya-kvadratnaya-50h50h2-st-09g2s/</t>
  </si>
  <si>
    <t>https://metallboss.ru/product/truba-profilnaya-kvadratnaya-50h50h3-st-09g2s/</t>
  </si>
  <si>
    <t>https://metallboss.ru/product/truba-profilnaya-kvadratnaya-50h50h4-st-3-6-m/</t>
  </si>
  <si>
    <t>https://metallboss.ru/product/truba-profilnaya-kvadratnaya-60h60h1-5-st-09g2/</t>
  </si>
  <si>
    <t>https://metallboss.ru/product/truba-profilnaya-kvadratnaya-60h60h2-st-09g2s/</t>
  </si>
  <si>
    <t>https://metallboss.ru/product/truba-profilnaya-kvadratnaya-60h60h3-st-3-6-m/</t>
  </si>
  <si>
    <t>https://metallboss.ru/product/truba-profilnaya-kvadratnaya-60h60h4-st-3-6-m/</t>
  </si>
  <si>
    <t>https://metallboss.ru/product/truba-profilnaya-kvadratnaya-60h60h5-st-3-6-m/</t>
  </si>
  <si>
    <t>https://metallboss.ru/product/truba-profilnaya-kvadratnaya-80h80h2-st-3-6-m/</t>
  </si>
  <si>
    <t>https://metallboss.ru/product/truba-profilnaya-kvadratnaya-80h80h2-st-3-12-m/</t>
  </si>
  <si>
    <t>https://metallboss.ru/product/truba-profilnaya-kvadratnaya-80h80h3-st-3-6-m/</t>
  </si>
  <si>
    <t>https://metallboss.ru/product/truba-profilnaya-kvadratnaya-80h80h3-st-3-12-m/</t>
  </si>
  <si>
    <t>https://metallboss.ru/product/truba-profilnaya-kvadratnaya-80h80h4-09g2s-12-m/</t>
  </si>
  <si>
    <t>https://metallboss.ru/product/truba-profilnaya-kvadratnaya-100h100h3-st-3-12-m/</t>
  </si>
  <si>
    <t>https://metallboss.ru/product/truba-profilnaya-kvadratnaya-100h100h4-st-3-12-m/</t>
  </si>
  <si>
    <t>https://metallboss.ru/product/truba-profilnaya-kvadratnaya-100h100h5-st-3-12-m/</t>
  </si>
  <si>
    <t>https://metallboss.ru/product/truba-profilnaya-kvadratnaya-120h120h4-st-3-12-m/</t>
  </si>
  <si>
    <t>https://metallboss.ru/product/truba-profilnaya-pryamougolnaya-40h20h1-5-s/</t>
  </si>
  <si>
    <t>https://metallboss.ru/product/truba-profilnaya-pryamougolnaya-40h20h2-s/</t>
  </si>
  <si>
    <t>https://metallboss.ru/product/truba-profilnaya-pryamougolnaya-40h20h3-s/</t>
  </si>
  <si>
    <t>https://metallboss.ru/product/truba-profilnaya-pryamougolnaya-40h25h1-5-s/</t>
  </si>
  <si>
    <t>https://metallboss.ru/product/truba-profilnaya-pryamougolnaya-40h25h2-st-3-6-m/</t>
  </si>
  <si>
    <t>https://metallboss.ru/product/truba-profilnaya-pryamougolnaya-50h25h1-5-s/</t>
  </si>
  <si>
    <t>https://metallboss.ru/product/truba-profilnaya-pryamougolnaya-50h25h2-st-3-6-m/</t>
  </si>
  <si>
    <t>https://metallboss.ru/product/truba-profilnaya-pryamougolnaya-50h30h2-st-09g2s-6-m/</t>
  </si>
  <si>
    <t>https://metallboss.ru/product/truba-profilnaya-pryamougolnaya-60h30h1-5-st-3-6-m/</t>
  </si>
  <si>
    <t>https://metallboss.ru/product/truba-profilnaya-pryamougolnaya-60h30h2-s/</t>
  </si>
  <si>
    <t>https://metallboss.ru/product/truba-profilnaya-pryamougolnaya-60h30h3-s-2/</t>
  </si>
  <si>
    <t>https://metallboss.ru/product/truba-profilnaya-pryamougolnaya-60h40h1-5-s/</t>
  </si>
  <si>
    <t>https://metallboss.ru/product/truba-profilnaya-pryamougolnaya-60h40h2-st-3-6-m/</t>
  </si>
  <si>
    <t>https://metallboss.ru/product/truba-profilnaya-pryamougolnaya-60h40h3-s/</t>
  </si>
  <si>
    <t>https://metallboss.ru/product/truba-profilnaya-pryamougolnaya-80h40h2-s/</t>
  </si>
  <si>
    <t>https://metallboss.ru/product/truba-profilnaya-pryamougolnaya-80h40h3-s-2/</t>
  </si>
  <si>
    <t>https://metallboss.ru/product/truba-profilnaya-pryamougolnaya-80h60h2-st-3-6-m/</t>
  </si>
  <si>
    <t>https://metallboss.ru/product/truba-profilnaya-pryamougolnaya-80h60h3-st-3-12-m/</t>
  </si>
  <si>
    <t>https://metallboss.ru/product/truba-profilnaya-pryamougolnaya-100h50h3-s-3/</t>
  </si>
  <si>
    <t>https://metallboss.ru/product/truba-vgp-vodogazoprovodnaya-15h2-8-7-8m/</t>
  </si>
  <si>
    <t>https://metallboss.ru/product/truba-vgp-vodogazoprovodnaya-15h2-8-6m/</t>
  </si>
  <si>
    <t>https://metallboss.ru/product/truba-vgp-vodogazoprovodnaya-20h2-5-6m/</t>
  </si>
  <si>
    <t>https://metallboss.ru/product/truba-vgp-vodogazoprovodnaya-20h2-8-6m/</t>
  </si>
  <si>
    <t>https://metallboss.ru/product/truba-vgp-vodogazoprovodnaya-25h2-8-6m/</t>
  </si>
  <si>
    <t>https://metallboss.ru/product/truba-vgp-vodogazoprovodnaya-25h3-2-6m/</t>
  </si>
  <si>
    <t>https://metallboss.ru/product/truba-vgp-vodogazoprovodnaya-32h2-8-6m/</t>
  </si>
  <si>
    <t>https://metallboss.ru/product/truba-vgp-vodogazoprovodnaya-32h3-2-6m/</t>
  </si>
  <si>
    <t>https://metallboss.ru/product/truba-vgp-vodogazoprovodnaya-40h3-6m/</t>
  </si>
  <si>
    <t>https://metallboss.ru/product/truba-vgp-vodogazoprovodnaya-40h3-5-6m/</t>
  </si>
  <si>
    <t>https://metallboss.ru/product/truba-vgp-vodogazoprovodnaya-50h3-6m/</t>
  </si>
  <si>
    <t>https://metallboss.ru/product/truba-vgp-vodogazoprovodnaya-50h3-5-6m/</t>
  </si>
  <si>
    <t>https://metallboss.ru/product/truba-elektrosvarnaya-48h3-st-3-6-m/</t>
  </si>
  <si>
    <t>https://metallboss.ru/product/truba-elektrosvarnaya-57h4-5-st-10-20-10-m/</t>
  </si>
  <si>
    <t>https://metallboss.ru/product/truba-elektrosvarnaya-76h3-st-10-20-12-m/</t>
  </si>
  <si>
    <t>https://metallboss.ru/product/truba-elektrosvarnaya-76h4-5-st-3-12-m/</t>
  </si>
  <si>
    <t>https://metallboss.ru/product/truba-elektrosvarnaya-108h4-5-st-10-20-12-m/</t>
  </si>
  <si>
    <t>https://metallboss.ru/product/truba-elektrosvarnaya-159h5-5-st-09g2s-12-m/</t>
  </si>
  <si>
    <t>https://metallboss.ru/product/truba-vgp-vodogazoprovodnaya-ocinkovannaya-15h2-5-7-8m/</t>
  </si>
  <si>
    <t>https://metallboss.ru/product/truba-vgp-vodogazoprovodnaya-ocinkov-24/</t>
  </si>
  <si>
    <t>https://metallboss.ru/product/truba-vgp-vodogazoprovodnaya-ocinkovannaya-20h2-5-7-8m/</t>
  </si>
  <si>
    <t>https://metallboss.ru/product/truba-vgp-vodogazoprovodnaya-ocinkovannaya-25h2-8-7-8m/</t>
  </si>
  <si>
    <t>https://metallboss.ru/product/truba-vgp-vodogazoprovodnaya-ocinkovannaya-25h2-8-6m/</t>
  </si>
  <si>
    <t>https://metallboss.ru/product/truba-vgp-vodogazoprovodnaya-ocinkovannaya-25h3-2-7-8m/</t>
  </si>
  <si>
    <t>https://metallboss.ru/product/truba-vgp-vodogazoprovodnaya-ocinkovannaya-32h2-8-6m/</t>
  </si>
  <si>
    <t>https://metallboss.ru/product/truba-vgp-vodogazoprovodnaya-ocinkovannaya-32h3-2-7-8m/</t>
  </si>
  <si>
    <t>https://metallboss.ru/product/truba-vgp-vodogazoprovodnaya-ocinkov-21/</t>
  </si>
  <si>
    <t>https://metallboss.ru/product/truba-vgp-vodogazoprovodnaya-ocinkovannaya-40h3-5-7-8m/</t>
  </si>
  <si>
    <t>https://metallboss.ru/product/truba-vgp-vodogazoprovodnaya-ocinkovannaya-50h3-7-8m/</t>
  </si>
  <si>
    <t>https://metallboss.ru/product/truba-vgp-vodogazoprovodnaya-ocinkov-11/</t>
  </si>
  <si>
    <t>https://metallboss.ru/product/setka-svarnaya-50h50-1-6-mm/</t>
  </si>
  <si>
    <t>Металл в Москве, Очаковское шоссе, д. 32</t>
  </si>
  <si>
    <t>Тел: 8 (495) 29 000 92</t>
  </si>
  <si>
    <r>
      <t xml:space="preserve">  </t>
    </r>
    <r>
      <rPr>
        <sz val="36"/>
        <rFont val="Times New Roman"/>
        <family val="1"/>
        <charset val="204"/>
      </rPr>
      <t xml:space="preserve"> www.metallboss.ru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</si>
</sst>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₽"/>
    <numFmt numFmtId="165" formatCode="0.000"/>
    <numFmt numFmtId="166" formatCode="0.0"/>
    <numFmt numFmtId="167" formatCode="_-* #,##0.00&quot;р.&quot;_-;\-* #,##0.00&quot;р.&quot;_-;_-* &quot;-&quot;??&quot;р.&quot;_-;_-@_-"/>
    <numFmt numFmtId="168" formatCode="#,##0.00\ _₽"/>
  </numFmts>
  <fonts count="20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30"/>
      <name val="Times New Roman"/>
      <family val="1"/>
      <charset val="204"/>
    </font>
    <font>
      <sz val="20"/>
      <name val="Times New Roman"/>
      <family val="1"/>
      <charset val="204"/>
    </font>
    <font>
      <b/>
      <sz val="20"/>
      <name val="Times New Roman"/>
      <family val="1"/>
      <charset val="204"/>
    </font>
    <font>
      <b/>
      <i/>
      <sz val="20"/>
      <name val="Times New Roman"/>
      <family val="1"/>
      <charset val="204"/>
    </font>
    <font>
      <i/>
      <sz val="20"/>
      <name val="Times New Roman"/>
      <family val="1"/>
      <charset val="204"/>
    </font>
    <font>
      <b/>
      <sz val="12"/>
      <name val="Arial Cyr"/>
      <family val="2"/>
      <charset val="204"/>
    </font>
    <font>
      <sz val="9"/>
      <name val="Arial Cyr"/>
      <family val="2"/>
      <charset val="204"/>
    </font>
    <font>
      <b/>
      <sz val="2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8"/>
      <color indexed="8"/>
      <name val="Arial Cyr"/>
      <charset val="204"/>
    </font>
    <font>
      <sz val="18"/>
      <color indexed="8"/>
      <name val="Arial Cyr"/>
      <charset val="204"/>
    </font>
    <font>
      <sz val="18"/>
      <name val="Arial Cyr"/>
      <charset val="204"/>
    </font>
    <font>
      <b/>
      <sz val="20"/>
      <color indexed="8"/>
      <name val="Arial Cyr"/>
      <charset val="204"/>
    </font>
    <font>
      <b/>
      <sz val="18"/>
      <name val="Arial Cyr"/>
      <charset val="204"/>
    </font>
    <font>
      <b/>
      <sz val="10"/>
      <name val="Arial Cyr"/>
      <family val="2"/>
      <charset val="204"/>
    </font>
    <font>
      <sz val="3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164" fontId="3" fillId="0" borderId="0" xfId="0" applyNumberFormat="1" applyFont="1" applyAlignment="1">
      <alignment wrapText="1"/>
    </xf>
    <xf numFmtId="164" fontId="3" fillId="0" borderId="0" xfId="0" applyNumberFormat="1" applyFont="1"/>
    <xf numFmtId="0" fontId="6" fillId="0" borderId="0" xfId="0" applyFont="1" applyAlignment="1">
      <alignment vertical="center"/>
    </xf>
    <xf numFmtId="0" fontId="5" fillId="0" borderId="0" xfId="0" applyFont="1"/>
    <xf numFmtId="4" fontId="5" fillId="0" borderId="0" xfId="0" applyNumberFormat="1" applyFont="1"/>
    <xf numFmtId="164" fontId="5" fillId="0" borderId="0" xfId="0" applyNumberFormat="1" applyFont="1" applyAlignment="1">
      <alignment wrapText="1"/>
    </xf>
    <xf numFmtId="164" fontId="5" fillId="0" borderId="0" xfId="0" applyNumberFormat="1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4" fontId="10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shrinkToFit="1"/>
    </xf>
    <xf numFmtId="1" fontId="14" fillId="2" borderId="3" xfId="0" applyNumberFormat="1" applyFont="1" applyFill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4" fontId="14" fillId="0" borderId="3" xfId="0" applyNumberFormat="1" applyFont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shrinkToFit="1"/>
    </xf>
    <xf numFmtId="1" fontId="14" fillId="2" borderId="4" xfId="0" applyNumberFormat="1" applyFont="1" applyFill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4" fontId="14" fillId="0" borderId="4" xfId="0" applyNumberFormat="1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" fontId="14" fillId="2" borderId="5" xfId="0" applyNumberFormat="1" applyFont="1" applyFill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4" fontId="14" fillId="0" borderId="5" xfId="0" applyNumberFormat="1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165" fontId="14" fillId="0" borderId="3" xfId="0" applyNumberFormat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 wrapText="1"/>
    </xf>
    <xf numFmtId="165" fontId="14" fillId="0" borderId="4" xfId="0" applyNumberFormat="1" applyFont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65" fontId="14" fillId="0" borderId="5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3" fontId="14" fillId="0" borderId="4" xfId="0" applyNumberFormat="1" applyFont="1" applyBorder="1" applyAlignment="1">
      <alignment horizontal="center" vertical="center" wrapText="1"/>
    </xf>
    <xf numFmtId="3" fontId="14" fillId="0" borderId="5" xfId="0" applyNumberFormat="1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1" fontId="14" fillId="0" borderId="3" xfId="0" applyNumberFormat="1" applyFont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vertical="center"/>
    </xf>
    <xf numFmtId="166" fontId="14" fillId="0" borderId="3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shrinkToFit="1"/>
    </xf>
    <xf numFmtId="0" fontId="14" fillId="0" borderId="3" xfId="0" applyFont="1" applyBorder="1" applyAlignment="1">
      <alignment horizontal="left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16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1" fontId="15" fillId="2" borderId="4" xfId="0" applyNumberFormat="1" applyFont="1" applyFill="1" applyBorder="1" applyAlignment="1">
      <alignment horizontal="center" vertical="center" wrapText="1"/>
    </xf>
    <xf numFmtId="2" fontId="15" fillId="0" borderId="4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164" fontId="15" fillId="0" borderId="5" xfId="0" applyNumberFormat="1" applyFont="1" applyBorder="1" applyAlignment="1">
      <alignment horizontal="center" vertical="center" wrapText="1"/>
    </xf>
    <xf numFmtId="0" fontId="1" fillId="0" borderId="0" xfId="0" applyFont="1"/>
    <xf numFmtId="1" fontId="13" fillId="0" borderId="2" xfId="0" applyNumberFormat="1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4" fontId="14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4" fontId="14" fillId="0" borderId="5" xfId="0" applyNumberFormat="1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3" fontId="14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168" fontId="13" fillId="0" borderId="2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center" vertical="center"/>
    </xf>
    <xf numFmtId="3" fontId="15" fillId="0" borderId="4" xfId="0" applyNumberFormat="1" applyFont="1" applyBorder="1" applyAlignment="1">
      <alignment horizontal="center" vertical="center" wrapText="1"/>
    </xf>
    <xf numFmtId="3" fontId="15" fillId="0" borderId="4" xfId="0" applyNumberFormat="1" applyFont="1" applyBorder="1" applyAlignment="1">
      <alignment horizontal="center" vertical="center"/>
    </xf>
    <xf numFmtId="3" fontId="15" fillId="0" borderId="5" xfId="0" applyNumberFormat="1" applyFont="1" applyBorder="1" applyAlignment="1">
      <alignment horizontal="center" vertical="center" wrapText="1"/>
    </xf>
    <xf numFmtId="3" fontId="15" fillId="0" borderId="5" xfId="0" applyNumberFormat="1" applyFont="1" applyBorder="1" applyAlignment="1">
      <alignment horizontal="center" vertical="center"/>
    </xf>
    <xf numFmtId="4" fontId="17" fillId="0" borderId="2" xfId="0" applyNumberFormat="1" applyFont="1" applyBorder="1" applyAlignment="1">
      <alignment horizontal="center" vertical="center" wrapText="1"/>
    </xf>
    <xf numFmtId="3" fontId="15" fillId="0" borderId="4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8" fillId="0" borderId="0" xfId="0" applyFont="1"/>
    <xf numFmtId="0" fontId="14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 wrapText="1"/>
    </xf>
    <xf numFmtId="4" fontId="14" fillId="0" borderId="6" xfId="0" applyNumberFormat="1" applyFont="1" applyBorder="1" applyAlignment="1">
      <alignment horizontal="center" vertical="center" wrapText="1"/>
    </xf>
    <xf numFmtId="0" fontId="1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" fontId="12" fillId="0" borderId="0" xfId="0" applyNumberFormat="1" applyFont="1" applyAlignment="1">
      <alignment horizontal="center" vertical="center" wrapText="1"/>
    </xf>
    <xf numFmtId="4" fontId="12" fillId="0" borderId="2" xfId="0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 shrinkToFit="1"/>
    </xf>
    <xf numFmtId="167" fontId="13" fillId="0" borderId="2" xfId="0" applyNumberFormat="1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3" fontId="14" fillId="0" borderId="4" xfId="0" applyNumberFormat="1" applyFont="1" applyBorder="1" applyAlignment="1">
      <alignment horizontal="center" vertical="center" wrapText="1"/>
    </xf>
    <xf numFmtId="3" fontId="14" fillId="0" borderId="5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8"/>
  <sheetViews>
    <sheetView tabSelected="1" view="pageBreakPreview" zoomScale="60" zoomScaleNormal="60" workbookViewId="0">
      <selection activeCell="A17" sqref="A17:I17"/>
    </sheetView>
  </sheetViews>
  <sheetFormatPr defaultRowHeight="12.75" customHeight="1" x14ac:dyDescent="0.2"/>
  <cols>
    <col min="1" max="1" width="44.42578125" style="1" customWidth="1"/>
    <col min="2" max="2" width="28.7109375" style="2" customWidth="1"/>
    <col min="3" max="4" width="18.140625" style="3" customWidth="1"/>
    <col min="5" max="5" width="16.85546875" style="3" customWidth="1"/>
    <col min="6" max="6" width="25.7109375" style="4" customWidth="1"/>
    <col min="7" max="7" width="22.7109375" style="5" customWidth="1"/>
    <col min="8" max="8" width="19.42578125" style="4" customWidth="1"/>
    <col min="9" max="9" width="23.28515625" style="6" customWidth="1"/>
    <col min="10" max="10" width="20.28515625" style="4" customWidth="1"/>
    <col min="11" max="11" width="13.28515625" style="3" customWidth="1"/>
    <col min="12" max="12" width="16.85546875" style="3" hidden="1" customWidth="1"/>
    <col min="13" max="13" width="18" style="6" hidden="1" customWidth="1"/>
    <col min="14" max="14" width="3.85546875" style="3" customWidth="1"/>
    <col min="15" max="15" width="24.85546875" style="3" hidden="1" customWidth="1"/>
    <col min="16" max="16" width="9.140625" style="3" customWidth="1"/>
    <col min="17" max="16384" width="9.140625" style="3"/>
  </cols>
  <sheetData>
    <row r="1" spans="1:14" ht="29.25" customHeight="1" x14ac:dyDescent="0.55000000000000004">
      <c r="A1" s="112" t="s">
        <v>422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24.75" customHeight="1" x14ac:dyDescent="0.35">
      <c r="A2" s="155" t="s">
        <v>423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</row>
    <row r="3" spans="1:14" ht="39" customHeight="1" thickBot="1" x14ac:dyDescent="0.7">
      <c r="A3" s="113" t="s">
        <v>424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14" ht="5.25" hidden="1" customHeight="1" thickBot="1" x14ac:dyDescent="0.45">
      <c r="A4" s="7"/>
      <c r="B4" s="8"/>
      <c r="C4" s="8"/>
      <c r="D4" s="8"/>
      <c r="E4" s="8"/>
      <c r="F4" s="9"/>
      <c r="G4" s="10"/>
      <c r="I4" s="11"/>
      <c r="K4" s="8"/>
      <c r="L4" s="8"/>
      <c r="M4" s="11"/>
    </row>
    <row r="5" spans="1:14" ht="24" customHeight="1" thickBot="1" x14ac:dyDescent="0.45">
      <c r="A5" s="114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2"/>
      <c r="L5" s="12"/>
      <c r="M5" s="12"/>
      <c r="N5" s="12"/>
    </row>
    <row r="6" spans="1:14" ht="15" hidden="1" customHeight="1" x14ac:dyDescent="0.4">
      <c r="A6" s="7"/>
      <c r="B6" s="8"/>
      <c r="C6" s="8"/>
      <c r="D6" s="8"/>
      <c r="E6" s="8"/>
      <c r="F6" s="9"/>
      <c r="G6" s="10"/>
      <c r="I6" s="11"/>
      <c r="K6" s="8"/>
      <c r="L6" s="8"/>
      <c r="M6" s="11"/>
    </row>
    <row r="7" spans="1:14" ht="1.5" hidden="1" customHeight="1" x14ac:dyDescent="0.4">
      <c r="A7" s="7"/>
      <c r="B7" s="8"/>
      <c r="C7" s="8"/>
      <c r="D7" s="8"/>
      <c r="E7" s="8"/>
      <c r="F7" s="9"/>
      <c r="G7" s="10"/>
      <c r="I7" s="11"/>
      <c r="K7" s="8"/>
      <c r="L7" s="8"/>
      <c r="M7" s="11"/>
    </row>
    <row r="8" spans="1:14" ht="2.25" hidden="1" customHeight="1" x14ac:dyDescent="0.2"/>
    <row r="9" spans="1:14" ht="9" hidden="1" customHeight="1" x14ac:dyDescent="0.2"/>
    <row r="10" spans="1:14" ht="12.75" hidden="1" customHeight="1" x14ac:dyDescent="0.2"/>
    <row r="11" spans="1:14" ht="12.75" hidden="1" customHeight="1" x14ac:dyDescent="0.2"/>
    <row r="12" spans="1:14" ht="12.75" hidden="1" customHeight="1" x14ac:dyDescent="0.2"/>
    <row r="13" spans="1:14" ht="9.75" hidden="1" customHeight="1" x14ac:dyDescent="0.2">
      <c r="A13" s="13"/>
      <c r="B13" s="14"/>
      <c r="C13" s="14"/>
      <c r="D13" s="15"/>
      <c r="E13" s="15"/>
      <c r="F13" s="16"/>
      <c r="G13" s="17"/>
      <c r="I13" s="18"/>
      <c r="K13" s="15"/>
      <c r="L13" s="15"/>
      <c r="M13" s="18"/>
    </row>
    <row r="14" spans="1:14" ht="15.75" hidden="1" customHeight="1" x14ac:dyDescent="0.2">
      <c r="A14" s="115" t="s">
        <v>1</v>
      </c>
      <c r="B14" s="115" t="s">
        <v>2</v>
      </c>
      <c r="C14" s="115" t="s">
        <v>3</v>
      </c>
      <c r="D14" s="117" t="s">
        <v>4</v>
      </c>
      <c r="E14" s="117" t="s">
        <v>5</v>
      </c>
      <c r="F14" s="119" t="s">
        <v>6</v>
      </c>
      <c r="G14" s="121" t="s">
        <v>7</v>
      </c>
      <c r="H14" s="119" t="s">
        <v>8</v>
      </c>
      <c r="I14" s="121" t="s">
        <v>9</v>
      </c>
      <c r="J14" s="119" t="s">
        <v>10</v>
      </c>
      <c r="M14" s="3"/>
    </row>
    <row r="15" spans="1:14" ht="49.5" customHeight="1" thickBot="1" x14ac:dyDescent="0.25">
      <c r="A15" s="116"/>
      <c r="B15" s="116"/>
      <c r="C15" s="116"/>
      <c r="D15" s="118"/>
      <c r="E15" s="118"/>
      <c r="F15" s="120"/>
      <c r="G15" s="122"/>
      <c r="H15" s="120"/>
      <c r="I15" s="122"/>
      <c r="J15" s="120"/>
      <c r="M15" s="3"/>
    </row>
    <row r="16" spans="1:14" ht="20.25" customHeight="1" thickBot="1" x14ac:dyDescent="0.25">
      <c r="A16" s="116"/>
      <c r="B16" s="116"/>
      <c r="C16" s="116"/>
      <c r="D16" s="118"/>
      <c r="E16" s="118"/>
      <c r="F16" s="120"/>
      <c r="G16" s="122"/>
      <c r="H16" s="120"/>
      <c r="I16" s="122"/>
      <c r="J16" s="120"/>
      <c r="M16" s="3"/>
    </row>
    <row r="17" spans="1:13" ht="24" customHeight="1" thickBot="1" x14ac:dyDescent="0.25">
      <c r="A17" s="123"/>
      <c r="B17" s="123"/>
      <c r="C17" s="123"/>
      <c r="D17" s="123"/>
      <c r="E17" s="123"/>
      <c r="F17" s="123"/>
      <c r="G17" s="123"/>
      <c r="H17" s="123"/>
      <c r="I17" s="123"/>
      <c r="M17" s="3"/>
    </row>
    <row r="18" spans="1:13" ht="21" customHeight="1" thickBot="1" x14ac:dyDescent="0.4">
      <c r="A18" s="124" t="s">
        <v>11</v>
      </c>
      <c r="B18" s="19">
        <v>6</v>
      </c>
      <c r="C18" s="20">
        <v>6</v>
      </c>
      <c r="D18" s="21">
        <v>8</v>
      </c>
      <c r="E18" s="22">
        <v>0.25</v>
      </c>
      <c r="F18" s="23">
        <f>G18*E18/1000</f>
        <v>12.3725</v>
      </c>
      <c r="G18" s="24">
        <f>I18-400</f>
        <v>49490</v>
      </c>
      <c r="H18" s="23">
        <f>I18*E18/1000</f>
        <v>12.4725</v>
      </c>
      <c r="I18" s="24">
        <v>49890</v>
      </c>
      <c r="J18" s="23">
        <f>H18*1.1</f>
        <v>13.719750000000001</v>
      </c>
      <c r="K18" s="111" t="s">
        <v>237</v>
      </c>
      <c r="M18" s="3"/>
    </row>
    <row r="19" spans="1:13" ht="21" customHeight="1" thickBot="1" x14ac:dyDescent="0.4">
      <c r="A19" s="124"/>
      <c r="B19" s="25">
        <v>8</v>
      </c>
      <c r="C19" s="26">
        <v>6</v>
      </c>
      <c r="D19" s="27">
        <v>12</v>
      </c>
      <c r="E19" s="28">
        <v>0.41</v>
      </c>
      <c r="F19" s="29">
        <f t="shared" ref="F19:F99" si="0">G19*E19/1000</f>
        <v>20.290899999999997</v>
      </c>
      <c r="G19" s="30">
        <f t="shared" ref="G19:G95" si="1">I19-400</f>
        <v>49490</v>
      </c>
      <c r="H19" s="29">
        <f t="shared" ref="H19:H100" si="2">I19*E19/1000</f>
        <v>20.454899999999999</v>
      </c>
      <c r="I19" s="30">
        <v>49890</v>
      </c>
      <c r="J19" s="29">
        <f t="shared" ref="J19:J99" si="3">H19*1.1</f>
        <v>22.500389999999999</v>
      </c>
      <c r="K19" s="111" t="s">
        <v>238</v>
      </c>
      <c r="M19" s="3"/>
    </row>
    <row r="20" spans="1:13" ht="21" customHeight="1" thickBot="1" x14ac:dyDescent="0.4">
      <c r="A20" s="124"/>
      <c r="B20" s="25">
        <v>8</v>
      </c>
      <c r="C20" s="26">
        <v>11.7</v>
      </c>
      <c r="D20" s="27">
        <v>12</v>
      </c>
      <c r="E20" s="28">
        <v>0.41</v>
      </c>
      <c r="F20" s="29">
        <f t="shared" si="0"/>
        <v>19.880899999999997</v>
      </c>
      <c r="G20" s="30">
        <f t="shared" si="1"/>
        <v>48490</v>
      </c>
      <c r="H20" s="29">
        <f t="shared" si="2"/>
        <v>20.044899999999998</v>
      </c>
      <c r="I20" s="30">
        <v>48890</v>
      </c>
      <c r="J20" s="29">
        <f t="shared" si="3"/>
        <v>22.049389999999999</v>
      </c>
      <c r="K20" s="111" t="s">
        <v>238</v>
      </c>
      <c r="M20" s="3"/>
    </row>
    <row r="21" spans="1:13" ht="21" customHeight="1" thickBot="1" x14ac:dyDescent="0.4">
      <c r="A21" s="124"/>
      <c r="B21" s="31">
        <v>10</v>
      </c>
      <c r="C21" s="26">
        <v>6</v>
      </c>
      <c r="D21" s="27">
        <v>12</v>
      </c>
      <c r="E21" s="28">
        <v>0.64</v>
      </c>
      <c r="F21" s="29">
        <f t="shared" si="0"/>
        <v>31.033600000000003</v>
      </c>
      <c r="G21" s="30">
        <f>I21-400</f>
        <v>48490</v>
      </c>
      <c r="H21" s="29">
        <f t="shared" si="2"/>
        <v>31.289600000000004</v>
      </c>
      <c r="I21" s="30">
        <v>48890</v>
      </c>
      <c r="J21" s="29">
        <f t="shared" si="3"/>
        <v>34.418560000000006</v>
      </c>
      <c r="K21" s="111" t="s">
        <v>239</v>
      </c>
      <c r="M21" s="3"/>
    </row>
    <row r="22" spans="1:13" ht="21" customHeight="1" thickBot="1" x14ac:dyDescent="0.4">
      <c r="A22" s="124"/>
      <c r="B22" s="31">
        <v>10</v>
      </c>
      <c r="C22" s="31">
        <v>12</v>
      </c>
      <c r="D22" s="27">
        <v>16</v>
      </c>
      <c r="E22" s="28">
        <v>0.64</v>
      </c>
      <c r="F22" s="29">
        <f t="shared" si="0"/>
        <v>31.033600000000003</v>
      </c>
      <c r="G22" s="30">
        <f t="shared" si="1"/>
        <v>48490</v>
      </c>
      <c r="H22" s="29">
        <f t="shared" si="2"/>
        <v>31.289600000000004</v>
      </c>
      <c r="I22" s="30">
        <v>48890</v>
      </c>
      <c r="J22" s="29">
        <f t="shared" si="3"/>
        <v>34.418560000000006</v>
      </c>
      <c r="K22" s="111" t="s">
        <v>239</v>
      </c>
      <c r="M22" s="3"/>
    </row>
    <row r="23" spans="1:13" ht="21" customHeight="1" thickBot="1" x14ac:dyDescent="0.4">
      <c r="A23" s="124"/>
      <c r="B23" s="31">
        <v>12</v>
      </c>
      <c r="C23" s="31">
        <v>11.7</v>
      </c>
      <c r="D23" s="27">
        <v>20</v>
      </c>
      <c r="E23" s="28">
        <v>0.92</v>
      </c>
      <c r="F23" s="29">
        <f t="shared" si="0"/>
        <v>42.770800000000001</v>
      </c>
      <c r="G23" s="30">
        <f t="shared" si="1"/>
        <v>46490</v>
      </c>
      <c r="H23" s="29">
        <f t="shared" si="2"/>
        <v>43.138800000000003</v>
      </c>
      <c r="I23" s="30">
        <v>46890</v>
      </c>
      <c r="J23" s="29">
        <f t="shared" si="3"/>
        <v>47.452680000000008</v>
      </c>
      <c r="K23" s="111" t="s">
        <v>240</v>
      </c>
      <c r="M23" s="3"/>
    </row>
    <row r="24" spans="1:13" ht="21" customHeight="1" thickBot="1" x14ac:dyDescent="0.4">
      <c r="A24" s="124"/>
      <c r="B24" s="31">
        <v>14</v>
      </c>
      <c r="C24" s="31">
        <v>11.7</v>
      </c>
      <c r="D24" s="27">
        <v>24</v>
      </c>
      <c r="E24" s="28">
        <v>1.25</v>
      </c>
      <c r="F24" s="29">
        <f t="shared" si="0"/>
        <v>58.112499999999997</v>
      </c>
      <c r="G24" s="30">
        <f t="shared" si="1"/>
        <v>46490</v>
      </c>
      <c r="H24" s="29">
        <f t="shared" si="2"/>
        <v>58.612499999999997</v>
      </c>
      <c r="I24" s="30">
        <v>46890</v>
      </c>
      <c r="J24" s="29">
        <f t="shared" si="3"/>
        <v>64.473749999999995</v>
      </c>
      <c r="K24" s="111" t="s">
        <v>241</v>
      </c>
      <c r="M24" s="3"/>
    </row>
    <row r="25" spans="1:13" ht="21" customHeight="1" thickBot="1" x14ac:dyDescent="0.4">
      <c r="A25" s="124"/>
      <c r="B25" s="31">
        <v>16</v>
      </c>
      <c r="C25" s="31">
        <v>11.7</v>
      </c>
      <c r="D25" s="27">
        <v>28</v>
      </c>
      <c r="E25" s="28">
        <v>1.63</v>
      </c>
      <c r="F25" s="29">
        <f t="shared" si="0"/>
        <v>75.778700000000001</v>
      </c>
      <c r="G25" s="30">
        <f t="shared" si="1"/>
        <v>46490</v>
      </c>
      <c r="H25" s="29">
        <f t="shared" si="2"/>
        <v>76.430700000000002</v>
      </c>
      <c r="I25" s="30">
        <v>46890</v>
      </c>
      <c r="J25" s="29">
        <f t="shared" si="3"/>
        <v>84.07377000000001</v>
      </c>
      <c r="K25" s="111" t="s">
        <v>242</v>
      </c>
      <c r="M25" s="3"/>
    </row>
    <row r="26" spans="1:13" ht="21" customHeight="1" thickBot="1" x14ac:dyDescent="0.4">
      <c r="A26" s="124"/>
      <c r="B26" s="31">
        <v>18</v>
      </c>
      <c r="C26" s="31">
        <v>11.7</v>
      </c>
      <c r="D26" s="27">
        <v>32</v>
      </c>
      <c r="E26" s="28">
        <v>2.06</v>
      </c>
      <c r="F26" s="29">
        <f t="shared" si="0"/>
        <v>95.769400000000005</v>
      </c>
      <c r="G26" s="30">
        <f t="shared" si="1"/>
        <v>46490</v>
      </c>
      <c r="H26" s="29">
        <f t="shared" si="2"/>
        <v>96.593400000000003</v>
      </c>
      <c r="I26" s="30">
        <v>46890</v>
      </c>
      <c r="J26" s="29">
        <f t="shared" si="3"/>
        <v>106.25274000000002</v>
      </c>
      <c r="K26" s="111" t="s">
        <v>243</v>
      </c>
      <c r="M26" s="3"/>
    </row>
    <row r="27" spans="1:13" ht="21" customHeight="1" thickBot="1" x14ac:dyDescent="0.4">
      <c r="A27" s="124"/>
      <c r="B27" s="31">
        <v>20</v>
      </c>
      <c r="C27" s="31">
        <v>11.7</v>
      </c>
      <c r="D27" s="27">
        <v>40</v>
      </c>
      <c r="E27" s="28">
        <v>2.54</v>
      </c>
      <c r="F27" s="29">
        <f t="shared" si="0"/>
        <v>118.08460000000001</v>
      </c>
      <c r="G27" s="30">
        <f t="shared" si="1"/>
        <v>46490</v>
      </c>
      <c r="H27" s="29">
        <f t="shared" si="2"/>
        <v>119.1006</v>
      </c>
      <c r="I27" s="30">
        <v>46890</v>
      </c>
      <c r="J27" s="29">
        <f t="shared" si="3"/>
        <v>131.01066</v>
      </c>
      <c r="K27" s="111" t="s">
        <v>244</v>
      </c>
      <c r="M27" s="3"/>
    </row>
    <row r="28" spans="1:13" ht="21" customHeight="1" thickBot="1" x14ac:dyDescent="0.4">
      <c r="A28" s="124"/>
      <c r="B28" s="31">
        <v>22</v>
      </c>
      <c r="C28" s="31">
        <v>11.7</v>
      </c>
      <c r="D28" s="27">
        <v>42</v>
      </c>
      <c r="E28" s="28">
        <v>3.07</v>
      </c>
      <c r="F28" s="29">
        <f t="shared" si="0"/>
        <v>142.7243</v>
      </c>
      <c r="G28" s="30">
        <f t="shared" si="1"/>
        <v>46490</v>
      </c>
      <c r="H28" s="29">
        <f t="shared" si="2"/>
        <v>143.95229999999998</v>
      </c>
      <c r="I28" s="30">
        <v>46890</v>
      </c>
      <c r="J28" s="29">
        <f t="shared" si="3"/>
        <v>158.34752999999998</v>
      </c>
      <c r="K28" s="111" t="s">
        <v>245</v>
      </c>
      <c r="M28" s="3"/>
    </row>
    <row r="29" spans="1:13" ht="21" customHeight="1" thickBot="1" x14ac:dyDescent="0.4">
      <c r="A29" s="124"/>
      <c r="B29" s="31">
        <v>25</v>
      </c>
      <c r="C29" s="31">
        <v>11.7</v>
      </c>
      <c r="D29" s="27">
        <v>60</v>
      </c>
      <c r="E29" s="28">
        <v>3.97</v>
      </c>
      <c r="F29" s="29">
        <f t="shared" si="0"/>
        <v>184.56530000000001</v>
      </c>
      <c r="G29" s="30">
        <f t="shared" si="1"/>
        <v>46490</v>
      </c>
      <c r="H29" s="29">
        <f t="shared" si="2"/>
        <v>186.15330000000003</v>
      </c>
      <c r="I29" s="30">
        <v>46890</v>
      </c>
      <c r="J29" s="29">
        <f t="shared" si="3"/>
        <v>204.76863000000006</v>
      </c>
      <c r="K29" s="111" t="s">
        <v>246</v>
      </c>
      <c r="M29" s="3"/>
    </row>
    <row r="30" spans="1:13" ht="21" customHeight="1" thickBot="1" x14ac:dyDescent="0.4">
      <c r="A30" s="124"/>
      <c r="B30" s="31">
        <v>28</v>
      </c>
      <c r="C30" s="31">
        <v>11.7</v>
      </c>
      <c r="D30" s="27">
        <v>80</v>
      </c>
      <c r="E30" s="28">
        <v>5.03</v>
      </c>
      <c r="F30" s="29">
        <f t="shared" si="0"/>
        <v>233.84470000000002</v>
      </c>
      <c r="G30" s="30">
        <f t="shared" si="1"/>
        <v>46490</v>
      </c>
      <c r="H30" s="29">
        <f t="shared" si="2"/>
        <v>235.85670000000002</v>
      </c>
      <c r="I30" s="30">
        <v>46890</v>
      </c>
      <c r="J30" s="29">
        <f t="shared" si="3"/>
        <v>259.44237000000004</v>
      </c>
      <c r="K30" s="111" t="s">
        <v>247</v>
      </c>
      <c r="M30" s="3"/>
    </row>
    <row r="31" spans="1:13" ht="21" customHeight="1" thickBot="1" x14ac:dyDescent="0.4">
      <c r="A31" s="124"/>
      <c r="B31" s="31">
        <v>32</v>
      </c>
      <c r="C31" s="31">
        <v>11.7</v>
      </c>
      <c r="D31" s="27">
        <v>160</v>
      </c>
      <c r="E31" s="28">
        <v>6.5</v>
      </c>
      <c r="F31" s="29">
        <f t="shared" si="0"/>
        <v>302.185</v>
      </c>
      <c r="G31" s="30">
        <f t="shared" si="1"/>
        <v>46490</v>
      </c>
      <c r="H31" s="29">
        <f t="shared" si="2"/>
        <v>304.78500000000003</v>
      </c>
      <c r="I31" s="30">
        <v>46890</v>
      </c>
      <c r="J31" s="29">
        <f t="shared" si="3"/>
        <v>335.26350000000008</v>
      </c>
      <c r="K31" s="111" t="s">
        <v>248</v>
      </c>
      <c r="M31" s="3"/>
    </row>
    <row r="32" spans="1:13" ht="21" customHeight="1" thickBot="1" x14ac:dyDescent="0.4">
      <c r="A32" s="124"/>
      <c r="B32" s="32">
        <v>36</v>
      </c>
      <c r="C32" s="32">
        <v>11.7</v>
      </c>
      <c r="D32" s="33">
        <v>180</v>
      </c>
      <c r="E32" s="34">
        <v>8.23</v>
      </c>
      <c r="F32" s="35">
        <f>G32*E32/1000</f>
        <v>382.61270000000002</v>
      </c>
      <c r="G32" s="36">
        <f>I32-400</f>
        <v>46490</v>
      </c>
      <c r="H32" s="35">
        <f>I32*E32/1000</f>
        <v>385.90469999999999</v>
      </c>
      <c r="I32" s="36">
        <v>46890</v>
      </c>
      <c r="J32" s="35">
        <f>H32*1.1</f>
        <v>424.49517000000003</v>
      </c>
      <c r="K32" s="111" t="s">
        <v>249</v>
      </c>
      <c r="M32" s="3"/>
    </row>
    <row r="33" spans="1:13" ht="24" customHeight="1" thickBot="1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M33" s="3"/>
    </row>
    <row r="34" spans="1:13" ht="21" customHeight="1" thickBot="1" x14ac:dyDescent="0.4">
      <c r="A34" s="125" t="s">
        <v>12</v>
      </c>
      <c r="B34" s="37">
        <v>6</v>
      </c>
      <c r="C34" s="37">
        <v>6</v>
      </c>
      <c r="D34" s="38">
        <v>12</v>
      </c>
      <c r="E34" s="39">
        <v>0.23</v>
      </c>
      <c r="F34" s="23">
        <f t="shared" si="0"/>
        <v>11.152700000000001</v>
      </c>
      <c r="G34" s="24">
        <f t="shared" si="1"/>
        <v>48490</v>
      </c>
      <c r="H34" s="23">
        <f t="shared" si="2"/>
        <v>11.2447</v>
      </c>
      <c r="I34" s="24">
        <v>48890</v>
      </c>
      <c r="J34" s="23">
        <f t="shared" si="3"/>
        <v>12.36917</v>
      </c>
      <c r="K34" s="111" t="s">
        <v>250</v>
      </c>
      <c r="M34" s="3"/>
    </row>
    <row r="35" spans="1:13" ht="21" customHeight="1" thickBot="1" x14ac:dyDescent="0.4">
      <c r="A35" s="125"/>
      <c r="B35" s="31">
        <v>6.5</v>
      </c>
      <c r="C35" s="31">
        <v>6</v>
      </c>
      <c r="D35" s="40">
        <v>12</v>
      </c>
      <c r="E35" s="41">
        <v>0.27</v>
      </c>
      <c r="F35" s="29">
        <f>G35*E35/1000</f>
        <v>15.252300000000002</v>
      </c>
      <c r="G35" s="30">
        <f>I35-400</f>
        <v>56490</v>
      </c>
      <c r="H35" s="29">
        <f>I35*E35/1000</f>
        <v>15.360300000000001</v>
      </c>
      <c r="I35" s="30">
        <v>56890</v>
      </c>
      <c r="J35" s="29">
        <f>H35*1.1</f>
        <v>16.896330000000003</v>
      </c>
      <c r="K35" s="111" t="s">
        <v>250</v>
      </c>
      <c r="M35" s="3"/>
    </row>
    <row r="36" spans="1:13" ht="21" customHeight="1" thickBot="1" x14ac:dyDescent="0.4">
      <c r="A36" s="125"/>
      <c r="B36" s="31">
        <v>8</v>
      </c>
      <c r="C36" s="31">
        <v>6</v>
      </c>
      <c r="D36" s="40">
        <v>18</v>
      </c>
      <c r="E36" s="41">
        <v>0.41</v>
      </c>
      <c r="F36" s="29">
        <f t="shared" si="0"/>
        <v>19.880899999999997</v>
      </c>
      <c r="G36" s="30">
        <f t="shared" si="1"/>
        <v>48490</v>
      </c>
      <c r="H36" s="29">
        <f t="shared" si="2"/>
        <v>20.044899999999998</v>
      </c>
      <c r="I36" s="30">
        <v>48890</v>
      </c>
      <c r="J36" s="29">
        <f t="shared" si="3"/>
        <v>22.049389999999999</v>
      </c>
      <c r="K36" s="111" t="s">
        <v>251</v>
      </c>
      <c r="M36" s="3"/>
    </row>
    <row r="37" spans="1:13" ht="21" customHeight="1" thickBot="1" x14ac:dyDescent="0.4">
      <c r="A37" s="125"/>
      <c r="B37" s="31">
        <v>10</v>
      </c>
      <c r="C37" s="31">
        <v>6</v>
      </c>
      <c r="D37" s="40">
        <v>24</v>
      </c>
      <c r="E37" s="41">
        <v>0.64</v>
      </c>
      <c r="F37" s="29">
        <f t="shared" si="0"/>
        <v>31.033600000000003</v>
      </c>
      <c r="G37" s="30">
        <f t="shared" si="1"/>
        <v>48490</v>
      </c>
      <c r="H37" s="29">
        <f t="shared" si="2"/>
        <v>31.289600000000004</v>
      </c>
      <c r="I37" s="30">
        <v>48890</v>
      </c>
      <c r="J37" s="29">
        <f t="shared" si="3"/>
        <v>34.418560000000006</v>
      </c>
      <c r="K37" s="111" t="s">
        <v>252</v>
      </c>
      <c r="M37" s="3"/>
    </row>
    <row r="38" spans="1:13" ht="21" customHeight="1" thickBot="1" x14ac:dyDescent="0.4">
      <c r="A38" s="125"/>
      <c r="B38" s="31">
        <v>12</v>
      </c>
      <c r="C38" s="31">
        <v>6</v>
      </c>
      <c r="D38" s="40">
        <v>30</v>
      </c>
      <c r="E38" s="41">
        <v>0.91</v>
      </c>
      <c r="F38" s="29">
        <f t="shared" si="0"/>
        <v>44.125900000000001</v>
      </c>
      <c r="G38" s="30">
        <f t="shared" si="1"/>
        <v>48490</v>
      </c>
      <c r="H38" s="29">
        <f t="shared" si="2"/>
        <v>44.489899999999999</v>
      </c>
      <c r="I38" s="30">
        <v>48890</v>
      </c>
      <c r="J38" s="29">
        <f t="shared" si="3"/>
        <v>48.938890000000001</v>
      </c>
      <c r="K38" s="111" t="s">
        <v>253</v>
      </c>
      <c r="M38" s="3"/>
    </row>
    <row r="39" spans="1:13" ht="21" customHeight="1" thickBot="1" x14ac:dyDescent="0.4">
      <c r="A39" s="125"/>
      <c r="B39" s="31">
        <v>14</v>
      </c>
      <c r="C39" s="31">
        <v>6</v>
      </c>
      <c r="D39" s="40">
        <v>36</v>
      </c>
      <c r="E39" s="41">
        <v>1.25</v>
      </c>
      <c r="F39" s="29">
        <f t="shared" si="0"/>
        <v>60.612499999999997</v>
      </c>
      <c r="G39" s="30">
        <f t="shared" si="1"/>
        <v>48490</v>
      </c>
      <c r="H39" s="29">
        <f t="shared" si="2"/>
        <v>61.112499999999997</v>
      </c>
      <c r="I39" s="30">
        <v>48890</v>
      </c>
      <c r="J39" s="29">
        <f t="shared" si="3"/>
        <v>67.223749999999995</v>
      </c>
      <c r="K39" s="111" t="s">
        <v>254</v>
      </c>
      <c r="M39" s="3"/>
    </row>
    <row r="40" spans="1:13" ht="21" customHeight="1" thickBot="1" x14ac:dyDescent="0.4">
      <c r="A40" s="125"/>
      <c r="B40" s="31">
        <v>16</v>
      </c>
      <c r="C40" s="31">
        <v>6</v>
      </c>
      <c r="D40" s="40">
        <v>42</v>
      </c>
      <c r="E40" s="41">
        <v>1.63</v>
      </c>
      <c r="F40" s="29">
        <f t="shared" si="0"/>
        <v>79.038699999999992</v>
      </c>
      <c r="G40" s="30">
        <f t="shared" si="1"/>
        <v>48490</v>
      </c>
      <c r="H40" s="29">
        <f t="shared" si="2"/>
        <v>79.690699999999993</v>
      </c>
      <c r="I40" s="30">
        <v>48890</v>
      </c>
      <c r="J40" s="29">
        <f t="shared" si="3"/>
        <v>87.659769999999995</v>
      </c>
      <c r="K40" s="111" t="s">
        <v>257</v>
      </c>
      <c r="M40" s="3"/>
    </row>
    <row r="41" spans="1:13" ht="21" customHeight="1" thickBot="1" x14ac:dyDescent="0.4">
      <c r="A41" s="125"/>
      <c r="B41" s="31">
        <v>20</v>
      </c>
      <c r="C41" s="31">
        <v>6</v>
      </c>
      <c r="D41" s="40">
        <v>60</v>
      </c>
      <c r="E41" s="41">
        <v>2.54</v>
      </c>
      <c r="F41" s="29">
        <f t="shared" si="0"/>
        <v>123.16460000000001</v>
      </c>
      <c r="G41" s="30">
        <f t="shared" si="1"/>
        <v>48490</v>
      </c>
      <c r="H41" s="29">
        <f t="shared" si="2"/>
        <v>124.18060000000001</v>
      </c>
      <c r="I41" s="30">
        <v>48890</v>
      </c>
      <c r="J41" s="29">
        <f t="shared" si="3"/>
        <v>136.59866000000002</v>
      </c>
      <c r="K41" s="111" t="s">
        <v>255</v>
      </c>
      <c r="M41" s="3"/>
    </row>
    <row r="42" spans="1:13" ht="21" customHeight="1" thickBot="1" x14ac:dyDescent="0.4">
      <c r="A42" s="125"/>
      <c r="B42" s="32">
        <v>25</v>
      </c>
      <c r="C42" s="32">
        <v>6</v>
      </c>
      <c r="D42" s="42">
        <v>90</v>
      </c>
      <c r="E42" s="43">
        <v>3.97</v>
      </c>
      <c r="F42" s="35">
        <f t="shared" si="0"/>
        <v>196.4753</v>
      </c>
      <c r="G42" s="36">
        <f t="shared" si="1"/>
        <v>49490</v>
      </c>
      <c r="H42" s="35">
        <f t="shared" si="2"/>
        <v>198.06330000000003</v>
      </c>
      <c r="I42" s="36">
        <v>49890</v>
      </c>
      <c r="J42" s="35">
        <f t="shared" si="3"/>
        <v>217.86963000000006</v>
      </c>
      <c r="K42" s="111" t="s">
        <v>256</v>
      </c>
      <c r="M42" s="3"/>
    </row>
    <row r="43" spans="1:13" ht="24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M43" s="3"/>
    </row>
    <row r="44" spans="1:13" ht="21" customHeight="1" x14ac:dyDescent="0.2">
      <c r="A44" s="126" t="s">
        <v>13</v>
      </c>
      <c r="B44" s="126"/>
      <c r="C44" s="126"/>
      <c r="D44" s="38"/>
      <c r="E44" s="38">
        <v>90</v>
      </c>
      <c r="F44" s="23"/>
      <c r="G44" s="24"/>
      <c r="H44" s="44">
        <v>9000</v>
      </c>
      <c r="I44" s="44">
        <v>99890</v>
      </c>
      <c r="J44" s="44">
        <f>H44*1.1</f>
        <v>9900</v>
      </c>
      <c r="M44" s="3"/>
    </row>
    <row r="45" spans="1:13" ht="21" customHeight="1" x14ac:dyDescent="0.2">
      <c r="A45" s="127" t="s">
        <v>14</v>
      </c>
      <c r="B45" s="127"/>
      <c r="C45" s="127"/>
      <c r="D45" s="40"/>
      <c r="E45" s="40">
        <v>60</v>
      </c>
      <c r="F45" s="29"/>
      <c r="G45" s="30"/>
      <c r="H45" s="45">
        <v>6000</v>
      </c>
      <c r="I45" s="45">
        <v>100000</v>
      </c>
      <c r="J45" s="45">
        <f>H45*1.1</f>
        <v>6600.0000000000009</v>
      </c>
      <c r="M45" s="3"/>
    </row>
    <row r="46" spans="1:13" ht="21" customHeight="1" x14ac:dyDescent="0.2">
      <c r="A46" s="128" t="s">
        <v>15</v>
      </c>
      <c r="B46" s="128"/>
      <c r="C46" s="128"/>
      <c r="D46" s="42"/>
      <c r="E46" s="42">
        <v>700</v>
      </c>
      <c r="F46" s="35"/>
      <c r="G46" s="36"/>
      <c r="H46" s="46">
        <v>58723</v>
      </c>
      <c r="I46" s="47">
        <v>83890</v>
      </c>
      <c r="J46" s="47">
        <f>H46*1.1</f>
        <v>64595.3</v>
      </c>
      <c r="M46" s="3"/>
    </row>
    <row r="47" spans="1:13" ht="24" customHeight="1" thickBot="1" x14ac:dyDescent="0.25">
      <c r="A47" s="123"/>
      <c r="B47" s="123"/>
      <c r="C47" s="123"/>
      <c r="D47" s="123"/>
      <c r="E47" s="123"/>
      <c r="F47" s="123"/>
      <c r="G47" s="123"/>
      <c r="H47" s="123"/>
      <c r="I47" s="123"/>
      <c r="M47" s="3"/>
    </row>
    <row r="48" spans="1:13" ht="21" customHeight="1" thickBot="1" x14ac:dyDescent="0.4">
      <c r="A48" s="129" t="s">
        <v>16</v>
      </c>
      <c r="B48" s="19" t="s">
        <v>17</v>
      </c>
      <c r="C48" s="19">
        <v>6</v>
      </c>
      <c r="D48" s="38">
        <v>36</v>
      </c>
      <c r="E48" s="49">
        <v>1.1499999999999999</v>
      </c>
      <c r="F48" s="23">
        <f t="shared" si="0"/>
        <v>83.363500000000002</v>
      </c>
      <c r="G48" s="24">
        <f t="shared" si="1"/>
        <v>72490</v>
      </c>
      <c r="H48" s="23">
        <f t="shared" si="2"/>
        <v>83.823499999999996</v>
      </c>
      <c r="I48" s="24">
        <v>72890</v>
      </c>
      <c r="J48" s="23">
        <f t="shared" si="3"/>
        <v>92.205849999999998</v>
      </c>
      <c r="K48" s="111" t="s">
        <v>258</v>
      </c>
      <c r="M48" s="3"/>
    </row>
    <row r="49" spans="1:13" ht="21" customHeight="1" thickBot="1" x14ac:dyDescent="0.4">
      <c r="A49" s="129"/>
      <c r="B49" s="25" t="s">
        <v>18</v>
      </c>
      <c r="C49" s="25">
        <v>6</v>
      </c>
      <c r="D49" s="40">
        <v>36</v>
      </c>
      <c r="E49" s="50">
        <v>1.51</v>
      </c>
      <c r="F49" s="29">
        <f t="shared" si="0"/>
        <v>109.45989999999999</v>
      </c>
      <c r="G49" s="30">
        <f t="shared" si="1"/>
        <v>72490</v>
      </c>
      <c r="H49" s="29">
        <f t="shared" si="2"/>
        <v>110.06389999999999</v>
      </c>
      <c r="I49" s="30">
        <v>72890</v>
      </c>
      <c r="J49" s="29">
        <f t="shared" si="3"/>
        <v>121.07029</v>
      </c>
      <c r="K49" s="111" t="s">
        <v>259</v>
      </c>
      <c r="M49" s="3"/>
    </row>
    <row r="50" spans="1:13" ht="21" customHeight="1" thickBot="1" x14ac:dyDescent="0.4">
      <c r="A50" s="129"/>
      <c r="B50" s="25" t="s">
        <v>19</v>
      </c>
      <c r="C50" s="25">
        <v>6</v>
      </c>
      <c r="D50" s="40">
        <v>42</v>
      </c>
      <c r="E50" s="50">
        <v>1.51</v>
      </c>
      <c r="F50" s="29">
        <f t="shared" si="0"/>
        <v>109.45989999999999</v>
      </c>
      <c r="G50" s="30">
        <f t="shared" si="1"/>
        <v>72490</v>
      </c>
      <c r="H50" s="29">
        <f t="shared" si="2"/>
        <v>110.06389999999999</v>
      </c>
      <c r="I50" s="30">
        <v>72890</v>
      </c>
      <c r="J50" s="29">
        <f t="shared" si="3"/>
        <v>121.07029</v>
      </c>
      <c r="K50" s="111" t="s">
        <v>260</v>
      </c>
      <c r="M50" s="3"/>
    </row>
    <row r="51" spans="1:13" ht="21" customHeight="1" thickBot="1" x14ac:dyDescent="0.4">
      <c r="A51" s="129"/>
      <c r="B51" s="25" t="s">
        <v>20</v>
      </c>
      <c r="C51" s="25">
        <v>6</v>
      </c>
      <c r="D51" s="40">
        <v>42</v>
      </c>
      <c r="E51" s="50">
        <v>1.97</v>
      </c>
      <c r="F51" s="29">
        <f t="shared" si="0"/>
        <v>142.80529999999999</v>
      </c>
      <c r="G51" s="30">
        <f t="shared" si="1"/>
        <v>72490</v>
      </c>
      <c r="H51" s="29">
        <f t="shared" si="2"/>
        <v>143.5933</v>
      </c>
      <c r="I51" s="30">
        <v>72890</v>
      </c>
      <c r="J51" s="29">
        <f t="shared" si="3"/>
        <v>157.95263</v>
      </c>
      <c r="K51" s="111" t="s">
        <v>261</v>
      </c>
      <c r="M51" s="3"/>
    </row>
    <row r="52" spans="1:13" ht="21" customHeight="1" thickBot="1" x14ac:dyDescent="0.4">
      <c r="A52" s="129"/>
      <c r="B52" s="25" t="s">
        <v>21</v>
      </c>
      <c r="C52" s="25">
        <v>6</v>
      </c>
      <c r="D52" s="40">
        <v>54</v>
      </c>
      <c r="E52" s="50">
        <v>1.65</v>
      </c>
      <c r="F52" s="29">
        <f t="shared" si="0"/>
        <v>119.60850000000001</v>
      </c>
      <c r="G52" s="30">
        <f t="shared" si="1"/>
        <v>72490</v>
      </c>
      <c r="H52" s="29">
        <f t="shared" si="2"/>
        <v>120.2685</v>
      </c>
      <c r="I52" s="30">
        <v>72890</v>
      </c>
      <c r="J52" s="29">
        <f t="shared" si="3"/>
        <v>132.29535000000001</v>
      </c>
      <c r="K52" s="111" t="s">
        <v>262</v>
      </c>
      <c r="M52" s="3"/>
    </row>
    <row r="53" spans="1:13" ht="21" customHeight="1" thickBot="1" x14ac:dyDescent="0.4">
      <c r="A53" s="129"/>
      <c r="B53" s="25" t="s">
        <v>22</v>
      </c>
      <c r="C53" s="25">
        <v>6</v>
      </c>
      <c r="D53" s="40">
        <v>54</v>
      </c>
      <c r="E53" s="50">
        <v>2.17</v>
      </c>
      <c r="F53" s="29">
        <f t="shared" si="0"/>
        <v>157.30329999999998</v>
      </c>
      <c r="G53" s="30">
        <f t="shared" si="1"/>
        <v>72490</v>
      </c>
      <c r="H53" s="29">
        <f t="shared" si="2"/>
        <v>158.1713</v>
      </c>
      <c r="I53" s="30">
        <v>72890</v>
      </c>
      <c r="J53" s="29">
        <f t="shared" si="3"/>
        <v>173.98843000000002</v>
      </c>
      <c r="K53" s="111" t="s">
        <v>263</v>
      </c>
      <c r="M53" s="3"/>
    </row>
    <row r="54" spans="1:13" ht="21" customHeight="1" thickBot="1" x14ac:dyDescent="0.4">
      <c r="A54" s="129"/>
      <c r="B54" s="25" t="s">
        <v>23</v>
      </c>
      <c r="C54" s="25">
        <v>6</v>
      </c>
      <c r="D54" s="40">
        <v>60</v>
      </c>
      <c r="E54" s="50">
        <v>2.04</v>
      </c>
      <c r="F54" s="29">
        <f t="shared" si="0"/>
        <v>133.59960000000001</v>
      </c>
      <c r="G54" s="30">
        <f t="shared" si="1"/>
        <v>65490</v>
      </c>
      <c r="H54" s="29">
        <f t="shared" si="2"/>
        <v>134.41560000000001</v>
      </c>
      <c r="I54" s="30">
        <v>65890</v>
      </c>
      <c r="J54" s="29">
        <f t="shared" si="3"/>
        <v>147.85716000000002</v>
      </c>
      <c r="K54" s="111" t="s">
        <v>264</v>
      </c>
      <c r="M54" s="3"/>
    </row>
    <row r="55" spans="1:13" ht="21" customHeight="1" thickBot="1" x14ac:dyDescent="0.4">
      <c r="A55" s="129"/>
      <c r="B55" s="25" t="s">
        <v>24</v>
      </c>
      <c r="C55" s="25">
        <v>12</v>
      </c>
      <c r="D55" s="40">
        <v>60</v>
      </c>
      <c r="E55" s="50">
        <v>2.5</v>
      </c>
      <c r="F55" s="29">
        <f t="shared" si="0"/>
        <v>151.22499999999999</v>
      </c>
      <c r="G55" s="30">
        <f t="shared" si="1"/>
        <v>60490</v>
      </c>
      <c r="H55" s="29">
        <f t="shared" si="2"/>
        <v>152.22499999999999</v>
      </c>
      <c r="I55" s="30">
        <v>60890</v>
      </c>
      <c r="J55" s="29">
        <f t="shared" si="3"/>
        <v>167.44750000000002</v>
      </c>
      <c r="K55" s="111" t="s">
        <v>265</v>
      </c>
      <c r="M55" s="3"/>
    </row>
    <row r="56" spans="1:13" ht="21" customHeight="1" thickBot="1" x14ac:dyDescent="0.4">
      <c r="A56" s="129"/>
      <c r="B56" s="25" t="s">
        <v>25</v>
      </c>
      <c r="C56" s="25">
        <v>12</v>
      </c>
      <c r="D56" s="40">
        <v>66</v>
      </c>
      <c r="E56" s="50">
        <v>2.81</v>
      </c>
      <c r="F56" s="29">
        <f t="shared" si="0"/>
        <v>169.9769</v>
      </c>
      <c r="G56" s="30">
        <f t="shared" si="1"/>
        <v>60490</v>
      </c>
      <c r="H56" s="29">
        <f t="shared" si="2"/>
        <v>171.1009</v>
      </c>
      <c r="I56" s="30">
        <v>60890</v>
      </c>
      <c r="J56" s="29">
        <f t="shared" si="3"/>
        <v>188.21099000000001</v>
      </c>
      <c r="K56" s="111" t="s">
        <v>266</v>
      </c>
      <c r="M56" s="3"/>
    </row>
    <row r="57" spans="1:13" ht="21" customHeight="1" thickBot="1" x14ac:dyDescent="0.4">
      <c r="A57" s="129"/>
      <c r="B57" s="25" t="s">
        <v>26</v>
      </c>
      <c r="C57" s="25">
        <v>6</v>
      </c>
      <c r="D57" s="40">
        <v>72</v>
      </c>
      <c r="E57" s="50">
        <v>3.15</v>
      </c>
      <c r="F57" s="29">
        <f t="shared" si="0"/>
        <v>187.39349999999999</v>
      </c>
      <c r="G57" s="30">
        <f t="shared" si="1"/>
        <v>59490</v>
      </c>
      <c r="H57" s="29">
        <f t="shared" si="2"/>
        <v>188.65350000000001</v>
      </c>
      <c r="I57" s="30">
        <v>59890</v>
      </c>
      <c r="J57" s="29">
        <f t="shared" si="3"/>
        <v>207.51885000000001</v>
      </c>
      <c r="K57" s="111" t="s">
        <v>267</v>
      </c>
      <c r="M57" s="3"/>
    </row>
    <row r="58" spans="1:13" ht="21" customHeight="1" thickBot="1" x14ac:dyDescent="0.4">
      <c r="A58" s="129"/>
      <c r="B58" s="25" t="s">
        <v>27</v>
      </c>
      <c r="C58" s="25">
        <v>6</v>
      </c>
      <c r="D58" s="40">
        <v>72</v>
      </c>
      <c r="E58" s="50">
        <v>3.89</v>
      </c>
      <c r="F58" s="29">
        <f t="shared" si="0"/>
        <v>231.4161</v>
      </c>
      <c r="G58" s="30">
        <f t="shared" si="1"/>
        <v>59490</v>
      </c>
      <c r="H58" s="29">
        <f t="shared" si="2"/>
        <v>232.97210000000001</v>
      </c>
      <c r="I58" s="30">
        <v>59890</v>
      </c>
      <c r="J58" s="29">
        <f t="shared" si="3"/>
        <v>256.26931000000002</v>
      </c>
      <c r="K58" s="111" t="s">
        <v>268</v>
      </c>
      <c r="M58" s="3"/>
    </row>
    <row r="59" spans="1:13" ht="21" customHeight="1" thickBot="1" x14ac:dyDescent="0.4">
      <c r="A59" s="129"/>
      <c r="B59" s="25" t="s">
        <v>28</v>
      </c>
      <c r="C59" s="25">
        <v>12</v>
      </c>
      <c r="D59" s="40">
        <v>90</v>
      </c>
      <c r="E59" s="50">
        <v>4.96</v>
      </c>
      <c r="F59" s="29">
        <f t="shared" si="0"/>
        <v>309.9504</v>
      </c>
      <c r="G59" s="30">
        <f t="shared" si="1"/>
        <v>62490</v>
      </c>
      <c r="H59" s="29">
        <f t="shared" si="2"/>
        <v>311.93440000000004</v>
      </c>
      <c r="I59" s="30">
        <v>62890</v>
      </c>
      <c r="J59" s="29">
        <f t="shared" si="3"/>
        <v>343.12784000000005</v>
      </c>
      <c r="K59" s="111" t="s">
        <v>269</v>
      </c>
      <c r="M59" s="3"/>
    </row>
    <row r="60" spans="1:13" ht="21" customHeight="1" thickBot="1" x14ac:dyDescent="0.4">
      <c r="A60" s="129"/>
      <c r="B60" s="25" t="s">
        <v>29</v>
      </c>
      <c r="C60" s="25">
        <v>12</v>
      </c>
      <c r="D60" s="40">
        <v>120</v>
      </c>
      <c r="E60" s="50">
        <v>5.98</v>
      </c>
      <c r="F60" s="29">
        <f t="shared" si="0"/>
        <v>391.6302</v>
      </c>
      <c r="G60" s="30">
        <f t="shared" si="1"/>
        <v>65490</v>
      </c>
      <c r="H60" s="29">
        <f t="shared" si="2"/>
        <v>394.0222</v>
      </c>
      <c r="I60" s="30">
        <v>65890</v>
      </c>
      <c r="J60" s="29">
        <f t="shared" si="3"/>
        <v>433.42442000000005</v>
      </c>
      <c r="K60" s="111" t="s">
        <v>270</v>
      </c>
      <c r="M60" s="3"/>
    </row>
    <row r="61" spans="1:13" ht="21" customHeight="1" thickBot="1" x14ac:dyDescent="0.4">
      <c r="A61" s="129"/>
      <c r="B61" s="25" t="s">
        <v>30</v>
      </c>
      <c r="C61" s="25">
        <v>12</v>
      </c>
      <c r="D61" s="40">
        <v>180</v>
      </c>
      <c r="E61" s="50">
        <v>8.58</v>
      </c>
      <c r="F61" s="29">
        <f t="shared" si="0"/>
        <v>561.90419999999995</v>
      </c>
      <c r="G61" s="30">
        <f t="shared" si="1"/>
        <v>65490</v>
      </c>
      <c r="H61" s="29">
        <f t="shared" si="2"/>
        <v>565.33619999999996</v>
      </c>
      <c r="I61" s="30">
        <v>65890</v>
      </c>
      <c r="J61" s="29">
        <f t="shared" si="3"/>
        <v>621.86982</v>
      </c>
      <c r="K61" s="111" t="s">
        <v>271</v>
      </c>
      <c r="M61" s="3"/>
    </row>
    <row r="62" spans="1:13" ht="21" customHeight="1" thickBot="1" x14ac:dyDescent="0.4">
      <c r="A62" s="129"/>
      <c r="B62" s="25" t="s">
        <v>31</v>
      </c>
      <c r="C62" s="25">
        <v>12</v>
      </c>
      <c r="D62" s="40">
        <v>180</v>
      </c>
      <c r="E62" s="50">
        <v>11.13</v>
      </c>
      <c r="F62" s="29">
        <f t="shared" si="0"/>
        <v>728.90370000000007</v>
      </c>
      <c r="G62" s="30">
        <f t="shared" si="1"/>
        <v>65490</v>
      </c>
      <c r="H62" s="29">
        <f t="shared" si="2"/>
        <v>733.35570000000007</v>
      </c>
      <c r="I62" s="30">
        <v>65890</v>
      </c>
      <c r="J62" s="29">
        <f t="shared" si="3"/>
        <v>806.69127000000015</v>
      </c>
      <c r="K62" s="111" t="s">
        <v>272</v>
      </c>
      <c r="M62" s="3"/>
    </row>
    <row r="63" spans="1:13" ht="21" customHeight="1" thickBot="1" x14ac:dyDescent="0.4">
      <c r="A63" s="129"/>
      <c r="B63" s="25" t="s">
        <v>32</v>
      </c>
      <c r="C63" s="25">
        <v>12</v>
      </c>
      <c r="D63" s="40">
        <v>240</v>
      </c>
      <c r="E63" s="50">
        <v>15.56</v>
      </c>
      <c r="F63" s="29">
        <f t="shared" si="0"/>
        <v>1019.0244</v>
      </c>
      <c r="G63" s="30">
        <f t="shared" si="1"/>
        <v>65490</v>
      </c>
      <c r="H63" s="29">
        <f t="shared" si="2"/>
        <v>1025.2483999999999</v>
      </c>
      <c r="I63" s="30">
        <v>65890</v>
      </c>
      <c r="J63" s="29">
        <f t="shared" si="3"/>
        <v>1127.77324</v>
      </c>
      <c r="K63" s="111" t="s">
        <v>273</v>
      </c>
      <c r="M63" s="3"/>
    </row>
    <row r="64" spans="1:13" ht="21" customHeight="1" thickBot="1" x14ac:dyDescent="0.4">
      <c r="A64" s="129"/>
      <c r="B64" s="25" t="s">
        <v>33</v>
      </c>
      <c r="C64" s="25">
        <v>12</v>
      </c>
      <c r="D64" s="40">
        <v>300</v>
      </c>
      <c r="E64" s="50">
        <v>15.97</v>
      </c>
      <c r="F64" s="29">
        <f t="shared" si="0"/>
        <v>1045.8753000000002</v>
      </c>
      <c r="G64" s="30">
        <f t="shared" si="1"/>
        <v>65490</v>
      </c>
      <c r="H64" s="29">
        <f t="shared" si="2"/>
        <v>1052.2633000000001</v>
      </c>
      <c r="I64" s="30">
        <v>65890</v>
      </c>
      <c r="J64" s="29">
        <f t="shared" si="3"/>
        <v>1157.4896300000003</v>
      </c>
      <c r="K64" s="111" t="s">
        <v>274</v>
      </c>
      <c r="M64" s="3"/>
    </row>
    <row r="65" spans="1:15" ht="21" customHeight="1" thickBot="1" x14ac:dyDescent="0.4">
      <c r="A65" s="129"/>
      <c r="B65" s="51" t="s">
        <v>34</v>
      </c>
      <c r="C65" s="51">
        <v>12</v>
      </c>
      <c r="D65" s="42">
        <v>300</v>
      </c>
      <c r="E65" s="52">
        <v>19.68</v>
      </c>
      <c r="F65" s="35">
        <f t="shared" si="0"/>
        <v>1288.8432</v>
      </c>
      <c r="G65" s="36">
        <f t="shared" si="1"/>
        <v>65490</v>
      </c>
      <c r="H65" s="35">
        <f t="shared" si="2"/>
        <v>1296.7151999999999</v>
      </c>
      <c r="I65" s="36">
        <v>65890</v>
      </c>
      <c r="J65" s="35">
        <f t="shared" si="3"/>
        <v>1426.38672</v>
      </c>
      <c r="K65" s="111" t="s">
        <v>274</v>
      </c>
      <c r="M65" s="3"/>
    </row>
    <row r="66" spans="1:15" ht="24" customHeight="1" thickBot="1" x14ac:dyDescent="0.25">
      <c r="A66" s="123"/>
      <c r="B66" s="123"/>
      <c r="C66" s="123"/>
      <c r="D66" s="123"/>
      <c r="E66" s="123"/>
      <c r="F66" s="123"/>
      <c r="G66" s="123"/>
      <c r="H66" s="123"/>
      <c r="I66" s="123"/>
      <c r="M66" s="3"/>
    </row>
    <row r="67" spans="1:15" ht="21" customHeight="1" thickBot="1" x14ac:dyDescent="0.4">
      <c r="A67" s="125" t="s">
        <v>35</v>
      </c>
      <c r="B67" s="19">
        <v>5</v>
      </c>
      <c r="C67" s="19">
        <v>10</v>
      </c>
      <c r="D67" s="38">
        <v>60</v>
      </c>
      <c r="E67" s="49">
        <v>4.9800000000000004</v>
      </c>
      <c r="F67" s="23">
        <f>G67*E67/1000</f>
        <v>365.98020000000002</v>
      </c>
      <c r="G67" s="24">
        <f>I67-400</f>
        <v>73490</v>
      </c>
      <c r="H67" s="23">
        <f>I67*E67/1000</f>
        <v>367.97219999999999</v>
      </c>
      <c r="I67" s="24">
        <v>73890</v>
      </c>
      <c r="J67" s="23">
        <f>H67*1.1</f>
        <v>404.76942000000003</v>
      </c>
      <c r="K67" s="111" t="s">
        <v>287</v>
      </c>
      <c r="M67" s="3"/>
    </row>
    <row r="68" spans="1:15" ht="21" customHeight="1" thickBot="1" x14ac:dyDescent="0.4">
      <c r="A68" s="125"/>
      <c r="B68" s="25">
        <v>6.5</v>
      </c>
      <c r="C68" s="25">
        <v>12</v>
      </c>
      <c r="D68" s="40">
        <v>90</v>
      </c>
      <c r="E68" s="50">
        <v>6.23</v>
      </c>
      <c r="F68" s="29">
        <f t="shared" si="0"/>
        <v>457.84270000000004</v>
      </c>
      <c r="G68" s="30">
        <f t="shared" si="1"/>
        <v>73490</v>
      </c>
      <c r="H68" s="29">
        <f t="shared" si="2"/>
        <v>460.3347</v>
      </c>
      <c r="I68" s="30">
        <v>73890</v>
      </c>
      <c r="J68" s="29">
        <f t="shared" si="3"/>
        <v>506.36817000000002</v>
      </c>
      <c r="K68" s="111" t="s">
        <v>275</v>
      </c>
      <c r="M68" s="3"/>
    </row>
    <row r="69" spans="1:15" ht="21" customHeight="1" thickBot="1" x14ac:dyDescent="0.4">
      <c r="A69" s="125"/>
      <c r="B69" s="25">
        <v>8</v>
      </c>
      <c r="C69" s="25">
        <v>12</v>
      </c>
      <c r="D69" s="40">
        <v>120</v>
      </c>
      <c r="E69" s="50">
        <v>7.34</v>
      </c>
      <c r="F69" s="29">
        <f t="shared" si="0"/>
        <v>524.73659999999995</v>
      </c>
      <c r="G69" s="30">
        <f t="shared" si="1"/>
        <v>71490</v>
      </c>
      <c r="H69" s="29">
        <f t="shared" si="2"/>
        <v>527.67259999999999</v>
      </c>
      <c r="I69" s="30">
        <v>71890</v>
      </c>
      <c r="J69" s="29">
        <f t="shared" si="3"/>
        <v>580.43986000000007</v>
      </c>
      <c r="K69" s="111" t="s">
        <v>276</v>
      </c>
      <c r="M69" s="3"/>
    </row>
    <row r="70" spans="1:15" ht="21" customHeight="1" thickBot="1" x14ac:dyDescent="0.4">
      <c r="A70" s="125"/>
      <c r="B70" s="25">
        <v>10</v>
      </c>
      <c r="C70" s="25">
        <v>12</v>
      </c>
      <c r="D70" s="40">
        <v>150</v>
      </c>
      <c r="E70" s="50">
        <v>9.02</v>
      </c>
      <c r="F70" s="29">
        <f t="shared" si="0"/>
        <v>644.83979999999997</v>
      </c>
      <c r="G70" s="30">
        <f t="shared" si="1"/>
        <v>71490</v>
      </c>
      <c r="H70" s="29">
        <f t="shared" si="2"/>
        <v>648.44779999999992</v>
      </c>
      <c r="I70" s="30">
        <v>71890</v>
      </c>
      <c r="J70" s="29">
        <f t="shared" si="3"/>
        <v>713.29257999999993</v>
      </c>
      <c r="K70" s="111" t="s">
        <v>278</v>
      </c>
      <c r="M70" s="3"/>
    </row>
    <row r="71" spans="1:15" ht="21" customHeight="1" thickBot="1" x14ac:dyDescent="0.4">
      <c r="A71" s="125"/>
      <c r="B71" s="25">
        <v>12</v>
      </c>
      <c r="C71" s="25">
        <v>12</v>
      </c>
      <c r="D71" s="40">
        <v>180</v>
      </c>
      <c r="E71" s="50">
        <v>10.89</v>
      </c>
      <c r="F71" s="29">
        <f t="shared" si="0"/>
        <v>789.41610000000014</v>
      </c>
      <c r="G71" s="30">
        <f t="shared" si="1"/>
        <v>72490</v>
      </c>
      <c r="H71" s="29">
        <f t="shared" si="2"/>
        <v>793.77210000000014</v>
      </c>
      <c r="I71" s="30">
        <v>72890</v>
      </c>
      <c r="J71" s="29">
        <f t="shared" si="3"/>
        <v>873.14931000000024</v>
      </c>
      <c r="K71" s="111" t="s">
        <v>277</v>
      </c>
      <c r="M71" s="3"/>
    </row>
    <row r="72" spans="1:15" ht="21" customHeight="1" thickBot="1" x14ac:dyDescent="0.4">
      <c r="A72" s="125"/>
      <c r="B72" s="25">
        <v>14</v>
      </c>
      <c r="C72" s="25">
        <v>12</v>
      </c>
      <c r="D72" s="40">
        <v>240</v>
      </c>
      <c r="E72" s="50">
        <v>12.83</v>
      </c>
      <c r="F72" s="29">
        <f t="shared" si="0"/>
        <v>955.70669999999996</v>
      </c>
      <c r="G72" s="30">
        <f t="shared" si="1"/>
        <v>74490</v>
      </c>
      <c r="H72" s="29">
        <f t="shared" si="2"/>
        <v>960.8386999999999</v>
      </c>
      <c r="I72" s="30">
        <v>74890</v>
      </c>
      <c r="J72" s="29">
        <f t="shared" si="3"/>
        <v>1056.92257</v>
      </c>
      <c r="K72" s="111" t="s">
        <v>279</v>
      </c>
      <c r="M72" s="3"/>
    </row>
    <row r="73" spans="1:15" ht="21" customHeight="1" thickBot="1" x14ac:dyDescent="0.4">
      <c r="A73" s="125"/>
      <c r="B73" s="25">
        <v>16</v>
      </c>
      <c r="C73" s="25">
        <v>12</v>
      </c>
      <c r="D73" s="40">
        <v>300</v>
      </c>
      <c r="E73" s="50">
        <v>14.85</v>
      </c>
      <c r="F73" s="29">
        <f t="shared" si="0"/>
        <v>1106.1765</v>
      </c>
      <c r="G73" s="30">
        <f t="shared" si="1"/>
        <v>74490</v>
      </c>
      <c r="H73" s="29">
        <f t="shared" si="2"/>
        <v>1112.1165000000001</v>
      </c>
      <c r="I73" s="30">
        <v>74890</v>
      </c>
      <c r="J73" s="29">
        <f t="shared" si="3"/>
        <v>1223.3281500000003</v>
      </c>
      <c r="K73" s="111" t="s">
        <v>280</v>
      </c>
      <c r="M73" s="3"/>
    </row>
    <row r="74" spans="1:15" ht="21" customHeight="1" thickBot="1" x14ac:dyDescent="0.4">
      <c r="A74" s="125"/>
      <c r="B74" s="25">
        <v>18</v>
      </c>
      <c r="C74" s="25">
        <v>12</v>
      </c>
      <c r="D74" s="40">
        <v>330</v>
      </c>
      <c r="E74" s="50">
        <v>17.5</v>
      </c>
      <c r="F74" s="29">
        <f t="shared" si="0"/>
        <v>1338.575</v>
      </c>
      <c r="G74" s="30">
        <f>I74-400</f>
        <v>76490</v>
      </c>
      <c r="H74" s="29">
        <f t="shared" si="2"/>
        <v>1345.575</v>
      </c>
      <c r="I74" s="30">
        <v>76890</v>
      </c>
      <c r="J74" s="29">
        <f t="shared" si="3"/>
        <v>1480.1325000000002</v>
      </c>
      <c r="K74" s="111" t="s">
        <v>281</v>
      </c>
      <c r="M74" s="3"/>
    </row>
    <row r="75" spans="1:15" ht="21" customHeight="1" thickBot="1" x14ac:dyDescent="0.4">
      <c r="A75" s="125"/>
      <c r="B75" s="25">
        <v>20</v>
      </c>
      <c r="C75" s="25">
        <v>12</v>
      </c>
      <c r="D75" s="40">
        <v>360</v>
      </c>
      <c r="E75" s="50">
        <v>19.11</v>
      </c>
      <c r="F75" s="29">
        <f t="shared" si="0"/>
        <v>2207.0138999999999</v>
      </c>
      <c r="G75" s="30">
        <f t="shared" si="1"/>
        <v>115490</v>
      </c>
      <c r="H75" s="29">
        <f t="shared" si="2"/>
        <v>2214.6578999999997</v>
      </c>
      <c r="I75" s="30">
        <v>115890</v>
      </c>
      <c r="J75" s="29">
        <f t="shared" si="3"/>
        <v>2436.1236899999999</v>
      </c>
      <c r="K75" s="111" t="s">
        <v>282</v>
      </c>
      <c r="M75" s="3"/>
    </row>
    <row r="76" spans="1:15" ht="21" customHeight="1" thickBot="1" x14ac:dyDescent="0.4">
      <c r="A76" s="125"/>
      <c r="B76" s="25">
        <v>22</v>
      </c>
      <c r="C76" s="25">
        <v>12</v>
      </c>
      <c r="D76" s="40">
        <v>420</v>
      </c>
      <c r="E76" s="50">
        <v>22.1</v>
      </c>
      <c r="F76" s="29">
        <f t="shared" si="0"/>
        <v>2552.3290000000002</v>
      </c>
      <c r="G76" s="30">
        <f t="shared" si="1"/>
        <v>115490</v>
      </c>
      <c r="H76" s="29">
        <f t="shared" si="2"/>
        <v>2561.1689999999999</v>
      </c>
      <c r="I76" s="30">
        <v>115890</v>
      </c>
      <c r="J76" s="29">
        <f t="shared" si="3"/>
        <v>2817.2858999999999</v>
      </c>
      <c r="K76" s="111" t="s">
        <v>283</v>
      </c>
      <c r="M76" s="3"/>
    </row>
    <row r="77" spans="1:15" ht="21" customHeight="1" thickBot="1" x14ac:dyDescent="0.4">
      <c r="A77" s="125"/>
      <c r="B77" s="25">
        <v>24</v>
      </c>
      <c r="C77" s="25">
        <v>12</v>
      </c>
      <c r="D77" s="40">
        <v>480</v>
      </c>
      <c r="E77" s="50">
        <v>25.2</v>
      </c>
      <c r="F77" s="29">
        <f t="shared" si="0"/>
        <v>2834.748</v>
      </c>
      <c r="G77" s="30">
        <f t="shared" si="1"/>
        <v>112490</v>
      </c>
      <c r="H77" s="29">
        <f t="shared" si="2"/>
        <v>2844.828</v>
      </c>
      <c r="I77" s="30">
        <v>112890</v>
      </c>
      <c r="J77" s="29">
        <f t="shared" si="3"/>
        <v>3129.3108000000002</v>
      </c>
      <c r="K77" s="111" t="s">
        <v>284</v>
      </c>
      <c r="M77" s="3"/>
    </row>
    <row r="78" spans="1:15" ht="21" customHeight="1" thickBot="1" x14ac:dyDescent="0.4">
      <c r="A78" s="125"/>
      <c r="B78" s="25">
        <v>27</v>
      </c>
      <c r="C78" s="25">
        <v>12</v>
      </c>
      <c r="D78" s="40">
        <v>600</v>
      </c>
      <c r="E78" s="50">
        <v>29.93</v>
      </c>
      <c r="F78" s="29">
        <f t="shared" si="0"/>
        <v>3516.4757</v>
      </c>
      <c r="G78" s="30">
        <f t="shared" si="1"/>
        <v>117490</v>
      </c>
      <c r="H78" s="29">
        <f t="shared" si="2"/>
        <v>3528.4477000000002</v>
      </c>
      <c r="I78" s="30">
        <v>117890</v>
      </c>
      <c r="J78" s="29">
        <f t="shared" si="3"/>
        <v>3881.2924700000003</v>
      </c>
      <c r="K78" s="111" t="s">
        <v>285</v>
      </c>
      <c r="M78" s="3"/>
    </row>
    <row r="79" spans="1:15" ht="21" customHeight="1" thickBot="1" x14ac:dyDescent="0.4">
      <c r="A79" s="125"/>
      <c r="B79" s="51">
        <v>30</v>
      </c>
      <c r="C79" s="51">
        <v>12</v>
      </c>
      <c r="D79" s="42">
        <v>660</v>
      </c>
      <c r="E79" s="52">
        <v>30.157</v>
      </c>
      <c r="F79" s="35">
        <f>G79*E79/1000</f>
        <v>3543.1459300000001</v>
      </c>
      <c r="G79" s="36">
        <f>I79-400</f>
        <v>117490</v>
      </c>
      <c r="H79" s="35">
        <f>I79*E79/1000</f>
        <v>3555.2087299999998</v>
      </c>
      <c r="I79" s="36">
        <v>117890</v>
      </c>
      <c r="J79" s="29">
        <f>H79*1.1</f>
        <v>3910.7296030000002</v>
      </c>
      <c r="K79" s="111" t="s">
        <v>286</v>
      </c>
      <c r="M79" s="3"/>
    </row>
    <row r="80" spans="1:15" ht="21" customHeight="1" thickBot="1" x14ac:dyDescent="0.4">
      <c r="A80" s="125" t="s">
        <v>36</v>
      </c>
      <c r="B80" s="19">
        <v>14</v>
      </c>
      <c r="C80" s="19">
        <v>12</v>
      </c>
      <c r="D80" s="38">
        <v>240</v>
      </c>
      <c r="E80" s="49">
        <v>12.67</v>
      </c>
      <c r="F80" s="22">
        <f>G80*E80/1000</f>
        <v>931.11830000000009</v>
      </c>
      <c r="G80" s="24">
        <f>I80-400</f>
        <v>73490</v>
      </c>
      <c r="H80" s="22">
        <f>I80*E80/1000</f>
        <v>936.18630000000007</v>
      </c>
      <c r="I80" s="24">
        <v>73890</v>
      </c>
      <c r="J80" s="23">
        <f>H80*1.1</f>
        <v>1029.8049300000002</v>
      </c>
      <c r="K80" s="111" t="s">
        <v>288</v>
      </c>
      <c r="O80" s="53"/>
    </row>
    <row r="81" spans="1:15" ht="21" customHeight="1" thickBot="1" x14ac:dyDescent="0.4">
      <c r="A81" s="125"/>
      <c r="B81" s="25">
        <v>16</v>
      </c>
      <c r="C81" s="25">
        <v>12</v>
      </c>
      <c r="D81" s="40">
        <v>300</v>
      </c>
      <c r="E81" s="50">
        <v>14.63</v>
      </c>
      <c r="F81" s="28">
        <f>G81*E81/1000</f>
        <v>1075.1587</v>
      </c>
      <c r="G81" s="30">
        <f>I81-400</f>
        <v>73490</v>
      </c>
      <c r="H81" s="28">
        <f>I81*E81/1000</f>
        <v>1081.0107</v>
      </c>
      <c r="I81" s="30">
        <v>73890</v>
      </c>
      <c r="J81" s="29">
        <f>H81*1.1</f>
        <v>1189.1117700000002</v>
      </c>
      <c r="K81" s="111" t="s">
        <v>289</v>
      </c>
      <c r="O81" s="53"/>
    </row>
    <row r="82" spans="1:15" ht="21" customHeight="1" thickBot="1" x14ac:dyDescent="0.4">
      <c r="A82" s="125"/>
      <c r="B82" s="51">
        <v>18</v>
      </c>
      <c r="C82" s="51">
        <v>12</v>
      </c>
      <c r="D82" s="42">
        <v>330</v>
      </c>
      <c r="E82" s="52">
        <v>16.829999999999998</v>
      </c>
      <c r="F82" s="34">
        <f>G82*E82/1000</f>
        <v>1287.3266999999998</v>
      </c>
      <c r="G82" s="36">
        <f>I82-400</f>
        <v>76490</v>
      </c>
      <c r="H82" s="34">
        <f>I82*E82/1000</f>
        <v>1294.0587</v>
      </c>
      <c r="I82" s="36">
        <v>76890</v>
      </c>
      <c r="J82" s="35">
        <f>H82*1.1</f>
        <v>1423.4645700000001</v>
      </c>
      <c r="K82" s="111" t="s">
        <v>290</v>
      </c>
      <c r="O82" s="53"/>
    </row>
    <row r="83" spans="1:15" ht="24" customHeight="1" thickBot="1" x14ac:dyDescent="0.25">
      <c r="A83" s="123"/>
      <c r="B83" s="123"/>
      <c r="C83" s="123"/>
      <c r="D83" s="123"/>
      <c r="E83" s="123"/>
      <c r="F83" s="123"/>
      <c r="G83" s="123"/>
      <c r="H83" s="123"/>
      <c r="I83" s="123"/>
      <c r="M83" s="3"/>
    </row>
    <row r="84" spans="1:15" ht="21" customHeight="1" thickBot="1" x14ac:dyDescent="0.4">
      <c r="A84" s="129" t="s">
        <v>37</v>
      </c>
      <c r="B84" s="19">
        <v>10</v>
      </c>
      <c r="C84" s="19">
        <v>12</v>
      </c>
      <c r="D84" s="38">
        <v>180</v>
      </c>
      <c r="E84" s="49">
        <v>9.9</v>
      </c>
      <c r="F84" s="22">
        <f>G84*E84/1000</f>
        <v>1064.1510000000001</v>
      </c>
      <c r="G84" s="24">
        <f t="shared" si="1"/>
        <v>107490</v>
      </c>
      <c r="H84" s="22">
        <f>I84*E84/1000</f>
        <v>1068.1110000000001</v>
      </c>
      <c r="I84" s="24">
        <v>107890</v>
      </c>
      <c r="J84" s="23">
        <f t="shared" si="3"/>
        <v>1174.9221000000002</v>
      </c>
      <c r="K84" s="111" t="s">
        <v>291</v>
      </c>
      <c r="M84" s="3"/>
    </row>
    <row r="85" spans="1:15" ht="21" customHeight="1" thickBot="1" x14ac:dyDescent="0.4">
      <c r="A85" s="129"/>
      <c r="B85" s="25" t="s">
        <v>38</v>
      </c>
      <c r="C85" s="25">
        <v>12</v>
      </c>
      <c r="D85" s="40">
        <v>180</v>
      </c>
      <c r="E85" s="50">
        <v>8.1</v>
      </c>
      <c r="F85" s="28">
        <f>G85*E85/1000</f>
        <v>870.66899999999998</v>
      </c>
      <c r="G85" s="30">
        <f t="shared" si="1"/>
        <v>107490</v>
      </c>
      <c r="H85" s="28">
        <f>I85*E85/1000</f>
        <v>873.90899999999999</v>
      </c>
      <c r="I85" s="30">
        <v>107890</v>
      </c>
      <c r="J85" s="29">
        <f t="shared" si="3"/>
        <v>961.29990000000009</v>
      </c>
      <c r="K85" s="111" t="s">
        <v>291</v>
      </c>
      <c r="M85" s="3"/>
    </row>
    <row r="86" spans="1:15" ht="21" customHeight="1" thickBot="1" x14ac:dyDescent="0.4">
      <c r="A86" s="129"/>
      <c r="B86" s="25">
        <v>12</v>
      </c>
      <c r="C86" s="25">
        <v>12</v>
      </c>
      <c r="D86" s="40">
        <v>240</v>
      </c>
      <c r="E86" s="50">
        <v>12.042999999999999</v>
      </c>
      <c r="F86" s="29">
        <f t="shared" si="0"/>
        <v>1294.5020699999998</v>
      </c>
      <c r="G86" s="30">
        <f t="shared" si="1"/>
        <v>107490</v>
      </c>
      <c r="H86" s="29">
        <f t="shared" si="2"/>
        <v>1299.31927</v>
      </c>
      <c r="I86" s="30">
        <v>107890</v>
      </c>
      <c r="J86" s="29">
        <f t="shared" si="3"/>
        <v>1429.251197</v>
      </c>
      <c r="K86" s="111" t="s">
        <v>292</v>
      </c>
      <c r="M86" s="3"/>
    </row>
    <row r="87" spans="1:15" ht="21" customHeight="1" thickBot="1" x14ac:dyDescent="0.4">
      <c r="A87" s="129"/>
      <c r="B87" s="25" t="s">
        <v>39</v>
      </c>
      <c r="C87" s="25">
        <v>12</v>
      </c>
      <c r="D87" s="40">
        <v>240</v>
      </c>
      <c r="E87" s="50">
        <v>8.9499999999999993</v>
      </c>
      <c r="F87" s="29">
        <f t="shared" si="0"/>
        <v>962.03549999999984</v>
      </c>
      <c r="G87" s="30">
        <f t="shared" si="1"/>
        <v>107490</v>
      </c>
      <c r="H87" s="29">
        <f t="shared" si="2"/>
        <v>965.61549999999988</v>
      </c>
      <c r="I87" s="30">
        <v>107890</v>
      </c>
      <c r="J87" s="29">
        <f t="shared" si="3"/>
        <v>1062.17705</v>
      </c>
      <c r="K87" s="111" t="s">
        <v>292</v>
      </c>
      <c r="M87" s="3"/>
    </row>
    <row r="88" spans="1:15" ht="21" customHeight="1" thickBot="1" x14ac:dyDescent="0.4">
      <c r="A88" s="129"/>
      <c r="B88" s="25">
        <v>14</v>
      </c>
      <c r="C88" s="25">
        <v>12</v>
      </c>
      <c r="D88" s="40">
        <v>300</v>
      </c>
      <c r="E88" s="50">
        <v>14.57</v>
      </c>
      <c r="F88" s="29">
        <f t="shared" si="0"/>
        <v>1566.1293000000001</v>
      </c>
      <c r="G88" s="30">
        <f t="shared" si="1"/>
        <v>107490</v>
      </c>
      <c r="H88" s="29">
        <f t="shared" si="2"/>
        <v>1571.9573</v>
      </c>
      <c r="I88" s="30">
        <v>107890</v>
      </c>
      <c r="J88" s="29">
        <f t="shared" si="3"/>
        <v>1729.1530300000002</v>
      </c>
      <c r="K88" s="111" t="s">
        <v>293</v>
      </c>
      <c r="M88" s="3"/>
    </row>
    <row r="89" spans="1:15" ht="21" customHeight="1" thickBot="1" x14ac:dyDescent="0.4">
      <c r="A89" s="129"/>
      <c r="B89" s="25">
        <v>16</v>
      </c>
      <c r="C89" s="25">
        <v>12</v>
      </c>
      <c r="D89" s="40">
        <v>600</v>
      </c>
      <c r="E89" s="50">
        <v>16.7</v>
      </c>
      <c r="F89" s="29">
        <f t="shared" si="0"/>
        <v>1962.0830000000001</v>
      </c>
      <c r="G89" s="30">
        <f t="shared" si="1"/>
        <v>117490</v>
      </c>
      <c r="H89" s="29">
        <f t="shared" si="2"/>
        <v>1968.7629999999999</v>
      </c>
      <c r="I89" s="30">
        <v>117890</v>
      </c>
      <c r="J89" s="29">
        <f t="shared" si="3"/>
        <v>2165.6393000000003</v>
      </c>
      <c r="K89" s="111" t="s">
        <v>294</v>
      </c>
      <c r="M89" s="3"/>
    </row>
    <row r="90" spans="1:15" ht="21" customHeight="1" thickBot="1" x14ac:dyDescent="0.4">
      <c r="A90" s="129"/>
      <c r="B90" s="25">
        <v>20</v>
      </c>
      <c r="C90" s="25">
        <v>12</v>
      </c>
      <c r="D90" s="40">
        <v>720</v>
      </c>
      <c r="E90" s="50">
        <v>22.7</v>
      </c>
      <c r="F90" s="29">
        <f t="shared" si="0"/>
        <v>2667.0230000000001</v>
      </c>
      <c r="G90" s="30">
        <f t="shared" si="1"/>
        <v>117490</v>
      </c>
      <c r="H90" s="29">
        <f t="shared" si="2"/>
        <v>2676.1030000000001</v>
      </c>
      <c r="I90" s="30">
        <v>117890</v>
      </c>
      <c r="J90" s="29">
        <f t="shared" si="3"/>
        <v>2943.7133000000003</v>
      </c>
      <c r="K90" s="111" t="s">
        <v>295</v>
      </c>
      <c r="M90" s="3"/>
    </row>
    <row r="91" spans="1:15" ht="21" customHeight="1" thickBot="1" x14ac:dyDescent="0.4">
      <c r="A91" s="129"/>
      <c r="B91" s="25" t="s">
        <v>40</v>
      </c>
      <c r="C91" s="25">
        <v>12</v>
      </c>
      <c r="D91" s="40">
        <v>720</v>
      </c>
      <c r="E91" s="50">
        <v>23.52</v>
      </c>
      <c r="F91" s="29">
        <f t="shared" si="0"/>
        <v>1704.9648</v>
      </c>
      <c r="G91" s="30">
        <f t="shared" si="1"/>
        <v>72490</v>
      </c>
      <c r="H91" s="29">
        <f t="shared" si="2"/>
        <v>1714.3728000000001</v>
      </c>
      <c r="I91" s="30">
        <v>72890</v>
      </c>
      <c r="J91" s="29">
        <f t="shared" si="3"/>
        <v>1885.8100800000002</v>
      </c>
      <c r="K91" s="111" t="s">
        <v>295</v>
      </c>
      <c r="M91" s="3"/>
    </row>
    <row r="92" spans="1:15" ht="21" customHeight="1" thickBot="1" x14ac:dyDescent="0.4">
      <c r="A92" s="129"/>
      <c r="B92" s="51" t="s">
        <v>41</v>
      </c>
      <c r="C92" s="51">
        <v>12</v>
      </c>
      <c r="D92" s="42">
        <v>840</v>
      </c>
      <c r="E92" s="52">
        <v>27.23</v>
      </c>
      <c r="F92" s="35">
        <f t="shared" si="0"/>
        <v>1973.9026999999999</v>
      </c>
      <c r="G92" s="36">
        <f t="shared" si="1"/>
        <v>72490</v>
      </c>
      <c r="H92" s="35">
        <f t="shared" si="2"/>
        <v>1984.7946999999999</v>
      </c>
      <c r="I92" s="36">
        <v>72890</v>
      </c>
      <c r="J92" s="35">
        <f t="shared" si="3"/>
        <v>2183.2741700000001</v>
      </c>
      <c r="K92" s="111" t="s">
        <v>296</v>
      </c>
      <c r="M92" s="3"/>
    </row>
    <row r="93" spans="1:15" ht="24" customHeight="1" thickBot="1" x14ac:dyDescent="0.25">
      <c r="A93" s="123"/>
      <c r="B93" s="123"/>
      <c r="C93" s="123"/>
      <c r="D93" s="123"/>
      <c r="E93" s="123"/>
      <c r="F93" s="123"/>
      <c r="G93" s="123"/>
      <c r="H93" s="123"/>
      <c r="I93" s="123"/>
      <c r="M93" s="3"/>
    </row>
    <row r="94" spans="1:15" ht="21" customHeight="1" thickBot="1" x14ac:dyDescent="0.4">
      <c r="A94" s="129" t="s">
        <v>42</v>
      </c>
      <c r="B94" s="19">
        <v>1.5</v>
      </c>
      <c r="C94" s="19" t="s">
        <v>43</v>
      </c>
      <c r="D94" s="54">
        <v>0</v>
      </c>
      <c r="E94" s="49">
        <v>38.5</v>
      </c>
      <c r="F94" s="23">
        <f t="shared" si="0"/>
        <v>2444.3649999999998</v>
      </c>
      <c r="G94" s="24">
        <f t="shared" si="1"/>
        <v>63490</v>
      </c>
      <c r="H94" s="23">
        <f t="shared" si="2"/>
        <v>2459.7649999999999</v>
      </c>
      <c r="I94" s="24">
        <v>63890</v>
      </c>
      <c r="J94" s="23">
        <f t="shared" si="3"/>
        <v>2705.7415000000001</v>
      </c>
      <c r="K94" s="111" t="s">
        <v>297</v>
      </c>
      <c r="M94" s="3"/>
    </row>
    <row r="95" spans="1:15" ht="21" customHeight="1" thickBot="1" x14ac:dyDescent="0.4">
      <c r="A95" s="129"/>
      <c r="B95" s="25">
        <v>2</v>
      </c>
      <c r="C95" s="25" t="s">
        <v>43</v>
      </c>
      <c r="D95" s="55">
        <v>0</v>
      </c>
      <c r="E95" s="55">
        <v>51</v>
      </c>
      <c r="F95" s="29">
        <f t="shared" si="0"/>
        <v>3186.99</v>
      </c>
      <c r="G95" s="30">
        <f t="shared" si="1"/>
        <v>62490</v>
      </c>
      <c r="H95" s="29">
        <f t="shared" si="2"/>
        <v>3207.39</v>
      </c>
      <c r="I95" s="30">
        <v>62890</v>
      </c>
      <c r="J95" s="29">
        <f t="shared" si="3"/>
        <v>3528.1290000000004</v>
      </c>
      <c r="K95" s="111" t="s">
        <v>298</v>
      </c>
      <c r="M95" s="3"/>
    </row>
    <row r="96" spans="1:15" ht="21" customHeight="1" thickBot="1" x14ac:dyDescent="0.4">
      <c r="A96" s="129"/>
      <c r="B96" s="25">
        <v>2</v>
      </c>
      <c r="C96" s="25" t="s">
        <v>44</v>
      </c>
      <c r="D96" s="55">
        <v>0</v>
      </c>
      <c r="E96" s="55">
        <v>32.5</v>
      </c>
      <c r="F96" s="29">
        <f t="shared" si="0"/>
        <v>2030.925</v>
      </c>
      <c r="G96" s="30">
        <f t="shared" ref="G96:G105" si="4">I96-400</f>
        <v>62490</v>
      </c>
      <c r="H96" s="29">
        <f t="shared" si="2"/>
        <v>2043.925</v>
      </c>
      <c r="I96" s="30">
        <v>62890</v>
      </c>
      <c r="J96" s="29">
        <f t="shared" si="3"/>
        <v>2248.3175000000001</v>
      </c>
      <c r="K96" s="111" t="s">
        <v>298</v>
      </c>
      <c r="M96" s="3"/>
    </row>
    <row r="97" spans="1:13" ht="21" customHeight="1" thickBot="1" x14ac:dyDescent="0.4">
      <c r="A97" s="129"/>
      <c r="B97" s="25">
        <v>3</v>
      </c>
      <c r="C97" s="25" t="s">
        <v>43</v>
      </c>
      <c r="D97" s="55">
        <v>480</v>
      </c>
      <c r="E97" s="55">
        <v>77.3</v>
      </c>
      <c r="F97" s="29">
        <f t="shared" si="0"/>
        <v>4753.1769999999997</v>
      </c>
      <c r="G97" s="30">
        <f t="shared" si="4"/>
        <v>61490</v>
      </c>
      <c r="H97" s="29">
        <f t="shared" si="2"/>
        <v>4784.0969999999998</v>
      </c>
      <c r="I97" s="30">
        <v>61890</v>
      </c>
      <c r="J97" s="29">
        <f t="shared" si="3"/>
        <v>5262.5066999999999</v>
      </c>
      <c r="K97" s="111" t="s">
        <v>299</v>
      </c>
      <c r="M97" s="3"/>
    </row>
    <row r="98" spans="1:13" ht="21" customHeight="1" thickBot="1" x14ac:dyDescent="0.4">
      <c r="A98" s="129"/>
      <c r="B98" s="25">
        <v>4</v>
      </c>
      <c r="C98" s="25" t="s">
        <v>45</v>
      </c>
      <c r="D98" s="55">
        <v>600</v>
      </c>
      <c r="E98" s="55">
        <v>291</v>
      </c>
      <c r="F98" s="29">
        <f t="shared" si="0"/>
        <v>17602.59</v>
      </c>
      <c r="G98" s="30">
        <f t="shared" si="4"/>
        <v>60490</v>
      </c>
      <c r="H98" s="29">
        <f t="shared" si="2"/>
        <v>17718.990000000002</v>
      </c>
      <c r="I98" s="30">
        <v>60890</v>
      </c>
      <c r="J98" s="29">
        <f t="shared" si="3"/>
        <v>19490.889000000003</v>
      </c>
      <c r="K98" s="111" t="s">
        <v>300</v>
      </c>
      <c r="M98" s="3"/>
    </row>
    <row r="99" spans="1:13" ht="21" customHeight="1" thickBot="1" x14ac:dyDescent="0.4">
      <c r="A99" s="129"/>
      <c r="B99" s="25">
        <v>5</v>
      </c>
      <c r="C99" s="25" t="s">
        <v>45</v>
      </c>
      <c r="D99" s="55">
        <v>720</v>
      </c>
      <c r="E99" s="55">
        <v>364</v>
      </c>
      <c r="F99" s="29">
        <f t="shared" si="0"/>
        <v>22018.36</v>
      </c>
      <c r="G99" s="30">
        <f t="shared" si="4"/>
        <v>60490</v>
      </c>
      <c r="H99" s="29">
        <f t="shared" si="2"/>
        <v>22163.96</v>
      </c>
      <c r="I99" s="30">
        <v>60890</v>
      </c>
      <c r="J99" s="29">
        <f t="shared" si="3"/>
        <v>24380.356</v>
      </c>
      <c r="K99" s="111" t="s">
        <v>301</v>
      </c>
      <c r="M99" s="3"/>
    </row>
    <row r="100" spans="1:13" ht="21" customHeight="1" thickBot="1" x14ac:dyDescent="0.4">
      <c r="A100" s="129"/>
      <c r="B100" s="25">
        <v>6</v>
      </c>
      <c r="C100" s="25" t="s">
        <v>45</v>
      </c>
      <c r="D100" s="55">
        <v>900</v>
      </c>
      <c r="E100" s="55">
        <v>436</v>
      </c>
      <c r="F100" s="29">
        <f t="shared" ref="F100:F180" si="5">G100*E100/1000</f>
        <v>26373.64</v>
      </c>
      <c r="G100" s="30">
        <f t="shared" si="4"/>
        <v>60490</v>
      </c>
      <c r="H100" s="29">
        <f t="shared" si="2"/>
        <v>26548.04</v>
      </c>
      <c r="I100" s="30">
        <v>60890</v>
      </c>
      <c r="J100" s="29">
        <f t="shared" ref="J100:J180" si="6">H100*1.1</f>
        <v>29202.844000000005</v>
      </c>
      <c r="K100" s="111" t="s">
        <v>302</v>
      </c>
      <c r="M100" s="3"/>
    </row>
    <row r="101" spans="1:13" ht="21" customHeight="1" thickBot="1" x14ac:dyDescent="0.4">
      <c r="A101" s="129"/>
      <c r="B101" s="25">
        <v>8</v>
      </c>
      <c r="C101" s="25" t="s">
        <v>45</v>
      </c>
      <c r="D101" s="55">
        <v>1200</v>
      </c>
      <c r="E101" s="56">
        <v>575</v>
      </c>
      <c r="F101" s="29">
        <f t="shared" si="5"/>
        <v>34781.75</v>
      </c>
      <c r="G101" s="30">
        <f t="shared" si="4"/>
        <v>60490</v>
      </c>
      <c r="H101" s="29">
        <f t="shared" ref="H101:H180" si="7">I101*E101/1000</f>
        <v>35011.75</v>
      </c>
      <c r="I101" s="30">
        <v>60890</v>
      </c>
      <c r="J101" s="29">
        <f t="shared" si="6"/>
        <v>38512.925000000003</v>
      </c>
      <c r="K101" s="111" t="s">
        <v>303</v>
      </c>
      <c r="M101" s="3"/>
    </row>
    <row r="102" spans="1:13" ht="21" customHeight="1" thickBot="1" x14ac:dyDescent="0.4">
      <c r="A102" s="129"/>
      <c r="B102" s="25">
        <v>10</v>
      </c>
      <c r="C102" s="25" t="s">
        <v>45</v>
      </c>
      <c r="D102" s="55">
        <v>1200</v>
      </c>
      <c r="E102" s="55">
        <v>728</v>
      </c>
      <c r="F102" s="29">
        <f t="shared" si="5"/>
        <v>44036.72</v>
      </c>
      <c r="G102" s="30">
        <f t="shared" si="4"/>
        <v>60490</v>
      </c>
      <c r="H102" s="29">
        <f t="shared" si="7"/>
        <v>44327.92</v>
      </c>
      <c r="I102" s="30">
        <v>60890</v>
      </c>
      <c r="J102" s="29">
        <f t="shared" si="6"/>
        <v>48760.712</v>
      </c>
      <c r="K102" s="111" t="s">
        <v>304</v>
      </c>
      <c r="M102" s="3"/>
    </row>
    <row r="103" spans="1:13" ht="21" customHeight="1" thickBot="1" x14ac:dyDescent="0.4">
      <c r="A103" s="129"/>
      <c r="B103" s="25">
        <v>12</v>
      </c>
      <c r="C103" s="25" t="s">
        <v>45</v>
      </c>
      <c r="D103" s="55">
        <v>1500</v>
      </c>
      <c r="E103" s="55">
        <v>864</v>
      </c>
      <c r="F103" s="29">
        <f t="shared" si="5"/>
        <v>52263.360000000001</v>
      </c>
      <c r="G103" s="30">
        <f t="shared" si="4"/>
        <v>60490</v>
      </c>
      <c r="H103" s="29">
        <f t="shared" si="7"/>
        <v>52608.959999999999</v>
      </c>
      <c r="I103" s="30">
        <v>60890</v>
      </c>
      <c r="J103" s="29">
        <f t="shared" si="6"/>
        <v>57869.856000000007</v>
      </c>
      <c r="K103" s="111" t="s">
        <v>305</v>
      </c>
      <c r="M103" s="3"/>
    </row>
    <row r="104" spans="1:13" ht="21" customHeight="1" thickBot="1" x14ac:dyDescent="0.4">
      <c r="A104" s="129"/>
      <c r="B104" s="25">
        <v>16</v>
      </c>
      <c r="C104" s="25" t="s">
        <v>45</v>
      </c>
      <c r="D104" s="55">
        <v>1800</v>
      </c>
      <c r="E104" s="55">
        <v>1150</v>
      </c>
      <c r="F104" s="29">
        <f t="shared" si="5"/>
        <v>69563.5</v>
      </c>
      <c r="G104" s="30">
        <f t="shared" si="4"/>
        <v>60490</v>
      </c>
      <c r="H104" s="29">
        <f t="shared" si="7"/>
        <v>70023.5</v>
      </c>
      <c r="I104" s="30">
        <v>60890</v>
      </c>
      <c r="J104" s="29">
        <f t="shared" si="6"/>
        <v>77025.850000000006</v>
      </c>
      <c r="K104" s="111" t="s">
        <v>306</v>
      </c>
      <c r="M104" s="3"/>
    </row>
    <row r="105" spans="1:13" ht="21" customHeight="1" thickBot="1" x14ac:dyDescent="0.4">
      <c r="A105" s="129"/>
      <c r="B105" s="51">
        <v>20</v>
      </c>
      <c r="C105" s="51" t="s">
        <v>45</v>
      </c>
      <c r="D105" s="57">
        <v>2600</v>
      </c>
      <c r="E105" s="57">
        <v>1430</v>
      </c>
      <c r="F105" s="35">
        <f t="shared" si="5"/>
        <v>109380.7</v>
      </c>
      <c r="G105" s="36">
        <f t="shared" si="4"/>
        <v>76490</v>
      </c>
      <c r="H105" s="35">
        <f t="shared" si="7"/>
        <v>109952.7</v>
      </c>
      <c r="I105" s="36">
        <v>76890</v>
      </c>
      <c r="J105" s="35">
        <f t="shared" si="6"/>
        <v>120947.97</v>
      </c>
      <c r="K105" s="111" t="s">
        <v>307</v>
      </c>
      <c r="M105" s="3"/>
    </row>
    <row r="106" spans="1:13" ht="24" customHeight="1" thickBot="1" x14ac:dyDescent="0.25">
      <c r="A106" s="123"/>
      <c r="B106" s="123"/>
      <c r="C106" s="123"/>
      <c r="D106" s="123"/>
      <c r="E106" s="123"/>
      <c r="F106" s="123"/>
      <c r="G106" s="123"/>
      <c r="H106" s="123"/>
      <c r="I106" s="123"/>
      <c r="M106" s="3"/>
    </row>
    <row r="107" spans="1:13" ht="27.75" customHeight="1" thickBot="1" x14ac:dyDescent="0.4">
      <c r="A107" s="125" t="s">
        <v>46</v>
      </c>
      <c r="B107" s="19" t="s">
        <v>47</v>
      </c>
      <c r="C107" s="19" t="s">
        <v>43</v>
      </c>
      <c r="D107" s="38">
        <v>480</v>
      </c>
      <c r="E107" s="54">
        <v>79</v>
      </c>
      <c r="F107" s="23">
        <f t="shared" si="5"/>
        <v>4936.71</v>
      </c>
      <c r="G107" s="24">
        <f t="shared" ref="G107:G180" si="8">I107-400</f>
        <v>62490</v>
      </c>
      <c r="H107" s="23">
        <f t="shared" si="7"/>
        <v>4968.3100000000004</v>
      </c>
      <c r="I107" s="24">
        <v>62890</v>
      </c>
      <c r="J107" s="23">
        <f t="shared" si="6"/>
        <v>5465.1410000000005</v>
      </c>
      <c r="K107" s="111" t="s">
        <v>308</v>
      </c>
      <c r="M107" s="3"/>
    </row>
    <row r="108" spans="1:13" ht="30.75" customHeight="1" thickBot="1" x14ac:dyDescent="0.4">
      <c r="A108" s="125"/>
      <c r="B108" s="51" t="s">
        <v>48</v>
      </c>
      <c r="C108" s="57" t="s">
        <v>45</v>
      </c>
      <c r="D108" s="42">
        <v>600</v>
      </c>
      <c r="E108" s="57">
        <v>303</v>
      </c>
      <c r="F108" s="35">
        <f t="shared" si="5"/>
        <v>18934.47</v>
      </c>
      <c r="G108" s="36">
        <f t="shared" si="8"/>
        <v>62490</v>
      </c>
      <c r="H108" s="35">
        <f t="shared" si="7"/>
        <v>19055.669999999998</v>
      </c>
      <c r="I108" s="36">
        <v>62890</v>
      </c>
      <c r="J108" s="35">
        <f t="shared" si="6"/>
        <v>20961.237000000001</v>
      </c>
      <c r="K108" s="111" t="s">
        <v>309</v>
      </c>
      <c r="M108" s="3"/>
    </row>
    <row r="109" spans="1:13" ht="24" customHeight="1" thickBot="1" x14ac:dyDescent="0.25">
      <c r="A109" s="123"/>
      <c r="B109" s="123"/>
      <c r="C109" s="123"/>
      <c r="D109" s="123"/>
      <c r="E109" s="123"/>
      <c r="F109" s="123"/>
      <c r="G109" s="123"/>
      <c r="H109" s="123"/>
      <c r="I109" s="123"/>
      <c r="M109" s="3"/>
    </row>
    <row r="110" spans="1:13" ht="31.5" customHeight="1" thickBot="1" x14ac:dyDescent="0.4">
      <c r="A110" s="129" t="s">
        <v>49</v>
      </c>
      <c r="B110" s="19" t="s">
        <v>50</v>
      </c>
      <c r="C110" s="54" t="s">
        <v>51</v>
      </c>
      <c r="D110" s="38">
        <v>0</v>
      </c>
      <c r="E110" s="58">
        <v>51</v>
      </c>
      <c r="F110" s="23">
        <f t="shared" si="5"/>
        <v>5328.99</v>
      </c>
      <c r="G110" s="24">
        <f t="shared" si="8"/>
        <v>104490</v>
      </c>
      <c r="H110" s="23">
        <f t="shared" si="7"/>
        <v>5349.39</v>
      </c>
      <c r="I110" s="24">
        <v>104890</v>
      </c>
      <c r="J110" s="23">
        <f t="shared" si="6"/>
        <v>5884.3290000000006</v>
      </c>
      <c r="K110" s="111" t="s">
        <v>310</v>
      </c>
      <c r="M110" s="3"/>
    </row>
    <row r="111" spans="1:13" ht="31.5" customHeight="1" thickBot="1" x14ac:dyDescent="0.4">
      <c r="A111" s="129"/>
      <c r="B111" s="51" t="s">
        <v>52</v>
      </c>
      <c r="C111" s="57" t="s">
        <v>51</v>
      </c>
      <c r="D111" s="42">
        <v>0</v>
      </c>
      <c r="E111" s="59">
        <v>37.6</v>
      </c>
      <c r="F111" s="34">
        <f t="shared" si="5"/>
        <v>3943.864</v>
      </c>
      <c r="G111" s="36">
        <v>104890</v>
      </c>
      <c r="H111" s="34">
        <f t="shared" si="7"/>
        <v>3928.8240000000001</v>
      </c>
      <c r="I111" s="36">
        <f>G111-400</f>
        <v>104490</v>
      </c>
      <c r="J111" s="35">
        <f t="shared" si="6"/>
        <v>4321.7064</v>
      </c>
      <c r="K111" s="111" t="s">
        <v>310</v>
      </c>
    </row>
    <row r="112" spans="1:13" ht="24" customHeight="1" thickBot="1" x14ac:dyDescent="0.25">
      <c r="A112" s="123"/>
      <c r="B112" s="123"/>
      <c r="C112" s="123"/>
      <c r="D112" s="123"/>
      <c r="E112" s="123"/>
      <c r="F112" s="123"/>
      <c r="G112" s="123"/>
      <c r="H112" s="123"/>
      <c r="I112" s="123"/>
      <c r="M112" s="3"/>
    </row>
    <row r="113" spans="1:13" ht="21" customHeight="1" thickBot="1" x14ac:dyDescent="0.4">
      <c r="A113" s="129" t="s">
        <v>53</v>
      </c>
      <c r="B113" s="19">
        <v>1</v>
      </c>
      <c r="C113" s="19" t="s">
        <v>43</v>
      </c>
      <c r="D113" s="54">
        <v>0</v>
      </c>
      <c r="E113" s="54">
        <v>25</v>
      </c>
      <c r="F113" s="23">
        <f t="shared" si="5"/>
        <v>1687.25</v>
      </c>
      <c r="G113" s="24">
        <f t="shared" si="8"/>
        <v>67490</v>
      </c>
      <c r="H113" s="23">
        <f t="shared" si="7"/>
        <v>1697.25</v>
      </c>
      <c r="I113" s="24">
        <v>67890</v>
      </c>
      <c r="J113" s="23">
        <f>H113*1.1</f>
        <v>1866.9750000000001</v>
      </c>
      <c r="K113" s="111" t="s">
        <v>311</v>
      </c>
      <c r="M113" s="3"/>
    </row>
    <row r="114" spans="1:13" ht="21" customHeight="1" thickBot="1" x14ac:dyDescent="0.4">
      <c r="A114" s="129"/>
      <c r="B114" s="25">
        <v>1.2</v>
      </c>
      <c r="C114" s="25" t="s">
        <v>43</v>
      </c>
      <c r="D114" s="55">
        <v>0</v>
      </c>
      <c r="E114" s="55">
        <v>30</v>
      </c>
      <c r="F114" s="29">
        <f t="shared" si="5"/>
        <v>2024.7</v>
      </c>
      <c r="G114" s="30">
        <f t="shared" si="8"/>
        <v>67490</v>
      </c>
      <c r="H114" s="29">
        <f t="shared" si="7"/>
        <v>2036.7</v>
      </c>
      <c r="I114" s="30">
        <v>67890</v>
      </c>
      <c r="J114" s="29">
        <f t="shared" si="6"/>
        <v>2240.3700000000003</v>
      </c>
      <c r="K114" s="111" t="s">
        <v>312</v>
      </c>
      <c r="M114" s="3"/>
    </row>
    <row r="115" spans="1:13" ht="21" customHeight="1" thickBot="1" x14ac:dyDescent="0.4">
      <c r="A115" s="129"/>
      <c r="B115" s="25">
        <v>1.5</v>
      </c>
      <c r="C115" s="25" t="s">
        <v>43</v>
      </c>
      <c r="D115" s="55">
        <v>0</v>
      </c>
      <c r="E115" s="55">
        <v>37.5</v>
      </c>
      <c r="F115" s="29">
        <f t="shared" si="5"/>
        <v>2530.875</v>
      </c>
      <c r="G115" s="30">
        <f t="shared" si="8"/>
        <v>67490</v>
      </c>
      <c r="H115" s="29">
        <f t="shared" si="7"/>
        <v>2545.875</v>
      </c>
      <c r="I115" s="30">
        <v>67890</v>
      </c>
      <c r="J115" s="29">
        <f t="shared" si="6"/>
        <v>2800.4625000000001</v>
      </c>
      <c r="K115" s="111" t="s">
        <v>313</v>
      </c>
      <c r="M115" s="3"/>
    </row>
    <row r="116" spans="1:13" ht="21" customHeight="1" thickBot="1" x14ac:dyDescent="0.4">
      <c r="A116" s="129"/>
      <c r="B116" s="25">
        <v>1.8</v>
      </c>
      <c r="C116" s="25" t="s">
        <v>43</v>
      </c>
      <c r="D116" s="55">
        <v>0</v>
      </c>
      <c r="E116" s="55">
        <v>45</v>
      </c>
      <c r="F116" s="29">
        <f>G116*E116/1000</f>
        <v>3037.05</v>
      </c>
      <c r="G116" s="30">
        <f>I116-400</f>
        <v>67490</v>
      </c>
      <c r="H116" s="29">
        <f>I116*E116/1000</f>
        <v>3055.05</v>
      </c>
      <c r="I116" s="30">
        <v>67890</v>
      </c>
      <c r="J116" s="29">
        <f>H116*1.1</f>
        <v>3360.5550000000003</v>
      </c>
      <c r="K116" s="111" t="s">
        <v>314</v>
      </c>
      <c r="M116" s="3"/>
    </row>
    <row r="117" spans="1:13" ht="21" customHeight="1" thickBot="1" x14ac:dyDescent="0.4">
      <c r="A117" s="129"/>
      <c r="B117" s="25">
        <v>2</v>
      </c>
      <c r="C117" s="25" t="s">
        <v>43</v>
      </c>
      <c r="D117" s="55">
        <v>0</v>
      </c>
      <c r="E117" s="55">
        <v>50</v>
      </c>
      <c r="F117" s="29">
        <f t="shared" si="5"/>
        <v>3374.5</v>
      </c>
      <c r="G117" s="30">
        <f t="shared" si="8"/>
        <v>67490</v>
      </c>
      <c r="H117" s="29">
        <f t="shared" si="7"/>
        <v>3394.5</v>
      </c>
      <c r="I117" s="30">
        <v>67890</v>
      </c>
      <c r="J117" s="29">
        <f t="shared" si="6"/>
        <v>3733.9500000000003</v>
      </c>
      <c r="K117" s="111" t="s">
        <v>315</v>
      </c>
      <c r="M117" s="3"/>
    </row>
    <row r="118" spans="1:13" ht="21" customHeight="1" thickBot="1" x14ac:dyDescent="0.4">
      <c r="A118" s="129"/>
      <c r="B118" s="51">
        <v>3</v>
      </c>
      <c r="C118" s="51" t="s">
        <v>43</v>
      </c>
      <c r="D118" s="57">
        <v>0</v>
      </c>
      <c r="E118" s="57">
        <v>75</v>
      </c>
      <c r="F118" s="35">
        <f t="shared" si="5"/>
        <v>5061.75</v>
      </c>
      <c r="G118" s="36">
        <f t="shared" si="8"/>
        <v>67490</v>
      </c>
      <c r="H118" s="35">
        <f t="shared" si="7"/>
        <v>5091.75</v>
      </c>
      <c r="I118" s="36">
        <v>67890</v>
      </c>
      <c r="J118" s="35">
        <f t="shared" si="6"/>
        <v>5600.9250000000002</v>
      </c>
      <c r="K118" s="111" t="s">
        <v>316</v>
      </c>
      <c r="M118" s="3"/>
    </row>
    <row r="119" spans="1:13" ht="24" customHeight="1" thickBot="1" x14ac:dyDescent="0.25">
      <c r="A119" s="123"/>
      <c r="B119" s="123"/>
      <c r="C119" s="123"/>
      <c r="D119" s="123"/>
      <c r="E119" s="123"/>
      <c r="F119" s="123"/>
      <c r="G119" s="123"/>
      <c r="H119" s="123"/>
      <c r="I119" s="123"/>
      <c r="M119" s="3"/>
    </row>
    <row r="120" spans="1:13" ht="21" customHeight="1" thickBot="1" x14ac:dyDescent="0.4">
      <c r="A120" s="129" t="s">
        <v>54</v>
      </c>
      <c r="B120" s="19" t="s">
        <v>55</v>
      </c>
      <c r="C120" s="19" t="s">
        <v>44</v>
      </c>
      <c r="D120" s="38">
        <v>0</v>
      </c>
      <c r="E120" s="54">
        <v>9</v>
      </c>
      <c r="F120" s="23">
        <f t="shared" si="5"/>
        <v>1345.41</v>
      </c>
      <c r="G120" s="24">
        <f t="shared" si="8"/>
        <v>149490</v>
      </c>
      <c r="H120" s="23">
        <f t="shared" si="7"/>
        <v>1349.01</v>
      </c>
      <c r="I120" s="24">
        <v>149890</v>
      </c>
      <c r="J120" s="23">
        <f t="shared" si="6"/>
        <v>1483.9110000000001</v>
      </c>
      <c r="K120" s="111" t="s">
        <v>317</v>
      </c>
      <c r="M120" s="3"/>
    </row>
    <row r="121" spans="1:13" ht="21" customHeight="1" thickBot="1" x14ac:dyDescent="0.4">
      <c r="A121" s="129"/>
      <c r="B121" s="51" t="s">
        <v>55</v>
      </c>
      <c r="C121" s="51" t="s">
        <v>43</v>
      </c>
      <c r="D121" s="42">
        <v>0</v>
      </c>
      <c r="E121" s="57">
        <v>14</v>
      </c>
      <c r="F121" s="35">
        <f t="shared" si="5"/>
        <v>2092.86</v>
      </c>
      <c r="G121" s="36">
        <f t="shared" si="8"/>
        <v>149490</v>
      </c>
      <c r="H121" s="35">
        <f t="shared" si="7"/>
        <v>2098.46</v>
      </c>
      <c r="I121" s="36">
        <v>149890</v>
      </c>
      <c r="J121" s="35">
        <f t="shared" si="6"/>
        <v>2308.306</v>
      </c>
      <c r="K121" s="111" t="s">
        <v>318</v>
      </c>
      <c r="M121" s="3"/>
    </row>
    <row r="122" spans="1:13" ht="24" customHeight="1" thickBot="1" x14ac:dyDescent="0.25">
      <c r="A122" s="123"/>
      <c r="B122" s="123"/>
      <c r="C122" s="123"/>
      <c r="D122" s="123"/>
      <c r="E122" s="123"/>
      <c r="F122" s="123"/>
      <c r="G122" s="123"/>
      <c r="H122" s="123"/>
      <c r="I122" s="123"/>
      <c r="M122" s="3"/>
    </row>
    <row r="123" spans="1:13" ht="21" customHeight="1" thickBot="1" x14ac:dyDescent="0.4">
      <c r="A123" s="129" t="s">
        <v>56</v>
      </c>
      <c r="B123" s="19" t="s">
        <v>57</v>
      </c>
      <c r="C123" s="19">
        <v>6</v>
      </c>
      <c r="D123" s="38">
        <v>30</v>
      </c>
      <c r="E123" s="49">
        <v>0.7</v>
      </c>
      <c r="F123" s="23">
        <f t="shared" si="5"/>
        <v>48.643000000000001</v>
      </c>
      <c r="G123" s="24">
        <f t="shared" si="8"/>
        <v>69490</v>
      </c>
      <c r="H123" s="23">
        <f t="shared" si="7"/>
        <v>48.923000000000002</v>
      </c>
      <c r="I123" s="24">
        <v>69890</v>
      </c>
      <c r="J123" s="23">
        <f t="shared" si="6"/>
        <v>53.815300000000008</v>
      </c>
      <c r="K123" s="111" t="s">
        <v>324</v>
      </c>
      <c r="M123" s="3"/>
    </row>
    <row r="124" spans="1:13" ht="21" customHeight="1" thickBot="1" x14ac:dyDescent="0.4">
      <c r="A124" s="129"/>
      <c r="B124" s="25" t="s">
        <v>18</v>
      </c>
      <c r="C124" s="25">
        <v>6</v>
      </c>
      <c r="D124" s="40">
        <v>30</v>
      </c>
      <c r="E124" s="50">
        <v>0.8</v>
      </c>
      <c r="F124" s="29">
        <f t="shared" si="5"/>
        <v>55.591999999999999</v>
      </c>
      <c r="G124" s="30">
        <f t="shared" si="8"/>
        <v>69490</v>
      </c>
      <c r="H124" s="29">
        <f t="shared" si="7"/>
        <v>55.911999999999999</v>
      </c>
      <c r="I124" s="30">
        <v>69890</v>
      </c>
      <c r="J124" s="29">
        <f t="shared" si="6"/>
        <v>61.503200000000007</v>
      </c>
      <c r="K124" s="111" t="s">
        <v>320</v>
      </c>
      <c r="M124" s="3"/>
    </row>
    <row r="125" spans="1:13" ht="21" customHeight="1" thickBot="1" x14ac:dyDescent="0.4">
      <c r="A125" s="129"/>
      <c r="B125" s="25" t="s">
        <v>58</v>
      </c>
      <c r="C125" s="25">
        <v>6</v>
      </c>
      <c r="D125" s="40">
        <v>36</v>
      </c>
      <c r="E125" s="50">
        <v>0.97</v>
      </c>
      <c r="F125" s="29">
        <f t="shared" si="5"/>
        <v>67.405299999999997</v>
      </c>
      <c r="G125" s="30">
        <f t="shared" si="8"/>
        <v>69490</v>
      </c>
      <c r="H125" s="29">
        <f t="shared" si="7"/>
        <v>67.793300000000002</v>
      </c>
      <c r="I125" s="30">
        <v>69890</v>
      </c>
      <c r="J125" s="29">
        <f t="shared" si="6"/>
        <v>74.572630000000004</v>
      </c>
      <c r="K125" s="111" t="s">
        <v>319</v>
      </c>
      <c r="M125" s="3"/>
    </row>
    <row r="126" spans="1:13" ht="21" customHeight="1" thickBot="1" x14ac:dyDescent="0.4">
      <c r="A126" s="129"/>
      <c r="B126" s="25" t="s">
        <v>23</v>
      </c>
      <c r="C126" s="25">
        <v>6</v>
      </c>
      <c r="D126" s="40">
        <v>42</v>
      </c>
      <c r="E126" s="50">
        <v>0.97</v>
      </c>
      <c r="F126" s="29">
        <f t="shared" si="5"/>
        <v>86.805300000000003</v>
      </c>
      <c r="G126" s="30">
        <f t="shared" si="8"/>
        <v>89490</v>
      </c>
      <c r="H126" s="29">
        <f t="shared" si="7"/>
        <v>87.193300000000008</v>
      </c>
      <c r="I126" s="30">
        <v>89890</v>
      </c>
      <c r="J126" s="29">
        <f t="shared" si="6"/>
        <v>95.912630000000021</v>
      </c>
      <c r="K126" s="111" t="s">
        <v>325</v>
      </c>
      <c r="M126" s="3"/>
    </row>
    <row r="127" spans="1:13" ht="21" customHeight="1" thickBot="1" x14ac:dyDescent="0.4">
      <c r="A127" s="129"/>
      <c r="B127" s="25" t="s">
        <v>24</v>
      </c>
      <c r="C127" s="25">
        <v>6</v>
      </c>
      <c r="D127" s="40">
        <v>42</v>
      </c>
      <c r="E127" s="50">
        <v>1.3</v>
      </c>
      <c r="F127" s="29">
        <f t="shared" si="5"/>
        <v>87.736999999999995</v>
      </c>
      <c r="G127" s="30">
        <f t="shared" si="8"/>
        <v>67490</v>
      </c>
      <c r="H127" s="29">
        <f t="shared" si="7"/>
        <v>88.257000000000005</v>
      </c>
      <c r="I127" s="30">
        <v>67890</v>
      </c>
      <c r="J127" s="29">
        <f t="shared" si="6"/>
        <v>97.082700000000017</v>
      </c>
      <c r="K127" s="111" t="s">
        <v>324</v>
      </c>
      <c r="M127" s="3"/>
    </row>
    <row r="128" spans="1:13" ht="21" customHeight="1" thickBot="1" x14ac:dyDescent="0.4">
      <c r="A128" s="129"/>
      <c r="B128" s="25" t="s">
        <v>26</v>
      </c>
      <c r="C128" s="25">
        <v>6</v>
      </c>
      <c r="D128" s="40">
        <v>48</v>
      </c>
      <c r="E128" s="50">
        <v>1.62</v>
      </c>
      <c r="F128" s="29">
        <f t="shared" si="5"/>
        <v>112.57380000000001</v>
      </c>
      <c r="G128" s="30">
        <f t="shared" si="8"/>
        <v>69490</v>
      </c>
      <c r="H128" s="29">
        <f t="shared" si="7"/>
        <v>113.2218</v>
      </c>
      <c r="I128" s="30">
        <v>69890</v>
      </c>
      <c r="J128" s="29">
        <f t="shared" si="6"/>
        <v>124.54398000000002</v>
      </c>
      <c r="K128" s="111" t="s">
        <v>320</v>
      </c>
      <c r="M128" s="3"/>
    </row>
    <row r="129" spans="1:13" ht="21" customHeight="1" thickBot="1" x14ac:dyDescent="0.4">
      <c r="A129" s="129"/>
      <c r="B129" s="25" t="s">
        <v>27</v>
      </c>
      <c r="C129" s="25">
        <v>6</v>
      </c>
      <c r="D129" s="40">
        <v>48</v>
      </c>
      <c r="E129" s="50">
        <v>2.02</v>
      </c>
      <c r="F129" s="29">
        <f t="shared" si="5"/>
        <v>136.32979999999998</v>
      </c>
      <c r="G129" s="30">
        <f t="shared" si="8"/>
        <v>67490</v>
      </c>
      <c r="H129" s="29">
        <f t="shared" si="7"/>
        <v>137.1378</v>
      </c>
      <c r="I129" s="30">
        <v>67890</v>
      </c>
      <c r="J129" s="29">
        <f t="shared" si="6"/>
        <v>150.85158000000001</v>
      </c>
      <c r="K129" s="111" t="s">
        <v>321</v>
      </c>
      <c r="M129" s="3"/>
    </row>
    <row r="130" spans="1:13" ht="21" customHeight="1" thickBot="1" x14ac:dyDescent="0.4">
      <c r="A130" s="129"/>
      <c r="B130" s="25" t="s">
        <v>59</v>
      </c>
      <c r="C130" s="25">
        <v>6</v>
      </c>
      <c r="D130" s="40">
        <v>56</v>
      </c>
      <c r="E130" s="50">
        <v>2.4300000000000002</v>
      </c>
      <c r="F130" s="29">
        <f>G130*E130/1000</f>
        <v>168.86070000000001</v>
      </c>
      <c r="G130" s="30">
        <f>I130-400</f>
        <v>69490</v>
      </c>
      <c r="H130" s="29">
        <f>I130*E130/1000</f>
        <v>169.83270000000002</v>
      </c>
      <c r="I130" s="30">
        <v>69890</v>
      </c>
      <c r="J130" s="29">
        <f>H130*1.1</f>
        <v>186.81597000000002</v>
      </c>
      <c r="K130" s="111" t="s">
        <v>321</v>
      </c>
      <c r="M130" s="3"/>
    </row>
    <row r="131" spans="1:13" ht="21" customHeight="1" thickBot="1" x14ac:dyDescent="0.4">
      <c r="A131" s="129"/>
      <c r="B131" s="25" t="s">
        <v>60</v>
      </c>
      <c r="C131" s="25">
        <v>6</v>
      </c>
      <c r="D131" s="40">
        <v>60</v>
      </c>
      <c r="E131" s="50">
        <v>3.77</v>
      </c>
      <c r="F131" s="29">
        <f t="shared" si="5"/>
        <v>284.59729999999996</v>
      </c>
      <c r="G131" s="30">
        <f t="shared" si="8"/>
        <v>75490</v>
      </c>
      <c r="H131" s="29">
        <f t="shared" si="7"/>
        <v>286.1053</v>
      </c>
      <c r="I131" s="30">
        <v>75890</v>
      </c>
      <c r="J131" s="29">
        <f t="shared" si="6"/>
        <v>314.71583000000004</v>
      </c>
      <c r="K131" s="111" t="s">
        <v>326</v>
      </c>
      <c r="M131" s="3"/>
    </row>
    <row r="132" spans="1:13" ht="21" customHeight="1" thickBot="1" x14ac:dyDescent="0.4">
      <c r="A132" s="129"/>
      <c r="B132" s="25" t="s">
        <v>61</v>
      </c>
      <c r="C132" s="25">
        <v>6</v>
      </c>
      <c r="D132" s="40">
        <v>60</v>
      </c>
      <c r="E132" s="50">
        <v>5.19</v>
      </c>
      <c r="F132" s="29">
        <f>G132*E132/1000</f>
        <v>391.79310000000004</v>
      </c>
      <c r="G132" s="30">
        <f>I132-400</f>
        <v>75490</v>
      </c>
      <c r="H132" s="29">
        <f>I132*E132/1000</f>
        <v>393.86910000000006</v>
      </c>
      <c r="I132" s="30">
        <v>75890</v>
      </c>
      <c r="J132" s="29">
        <f>H132*1.1</f>
        <v>433.25601000000012</v>
      </c>
      <c r="K132" s="111" t="s">
        <v>322</v>
      </c>
      <c r="M132" s="3"/>
    </row>
    <row r="133" spans="1:13" ht="21" customHeight="1" thickBot="1" x14ac:dyDescent="0.4">
      <c r="A133" s="129"/>
      <c r="B133" s="25" t="s">
        <v>62</v>
      </c>
      <c r="C133" s="25">
        <v>6</v>
      </c>
      <c r="D133" s="40">
        <v>60</v>
      </c>
      <c r="E133" s="50">
        <v>3.23</v>
      </c>
      <c r="F133" s="29">
        <f t="shared" si="5"/>
        <v>243.83270000000002</v>
      </c>
      <c r="G133" s="30">
        <f t="shared" si="8"/>
        <v>75490</v>
      </c>
      <c r="H133" s="29">
        <f t="shared" si="7"/>
        <v>245.12470000000002</v>
      </c>
      <c r="I133" s="30">
        <v>75890</v>
      </c>
      <c r="J133" s="29">
        <f t="shared" si="6"/>
        <v>269.63717000000003</v>
      </c>
      <c r="K133" s="111" t="s">
        <v>327</v>
      </c>
      <c r="M133" s="3"/>
    </row>
    <row r="134" spans="1:13" ht="21" customHeight="1" thickBot="1" x14ac:dyDescent="0.4">
      <c r="A134" s="129"/>
      <c r="B134" s="25" t="s">
        <v>63</v>
      </c>
      <c r="C134" s="25">
        <v>6</v>
      </c>
      <c r="D134" s="40">
        <v>60</v>
      </c>
      <c r="E134" s="50">
        <v>4.04</v>
      </c>
      <c r="F134" s="29">
        <f>G134*E134/1000</f>
        <v>304.9796</v>
      </c>
      <c r="G134" s="30">
        <f>I134-400</f>
        <v>75490</v>
      </c>
      <c r="H134" s="29">
        <f>I134*E134/1000</f>
        <v>306.59559999999999</v>
      </c>
      <c r="I134" s="30">
        <v>75890</v>
      </c>
      <c r="J134" s="29">
        <f>H134*1.1</f>
        <v>337.25515999999999</v>
      </c>
      <c r="K134" s="111" t="s">
        <v>328</v>
      </c>
      <c r="M134" s="3"/>
    </row>
    <row r="135" spans="1:13" ht="21" customHeight="1" thickBot="1" x14ac:dyDescent="0.4">
      <c r="A135" s="129"/>
      <c r="B135" s="25" t="s">
        <v>64</v>
      </c>
      <c r="C135" s="25">
        <v>6</v>
      </c>
      <c r="D135" s="40">
        <v>60</v>
      </c>
      <c r="E135" s="50">
        <v>4.71</v>
      </c>
      <c r="F135" s="29">
        <f t="shared" si="5"/>
        <v>355.55790000000002</v>
      </c>
      <c r="G135" s="30">
        <f t="shared" si="8"/>
        <v>75490</v>
      </c>
      <c r="H135" s="29">
        <f t="shared" si="7"/>
        <v>357.44190000000003</v>
      </c>
      <c r="I135" s="30">
        <v>75890</v>
      </c>
      <c r="J135" s="29">
        <f t="shared" si="6"/>
        <v>393.18609000000009</v>
      </c>
      <c r="K135" s="111" t="s">
        <v>326</v>
      </c>
      <c r="M135" s="3"/>
    </row>
    <row r="136" spans="1:13" ht="21" customHeight="1" thickBot="1" x14ac:dyDescent="0.4">
      <c r="A136" s="129"/>
      <c r="B136" s="25" t="s">
        <v>65</v>
      </c>
      <c r="C136" s="25">
        <v>6</v>
      </c>
      <c r="D136" s="40">
        <v>90</v>
      </c>
      <c r="E136" s="50">
        <v>6.47</v>
      </c>
      <c r="F136" s="29">
        <f t="shared" si="5"/>
        <v>488.4203</v>
      </c>
      <c r="G136" s="30">
        <f t="shared" si="8"/>
        <v>75490</v>
      </c>
      <c r="H136" s="29">
        <f t="shared" si="7"/>
        <v>491.00829999999996</v>
      </c>
      <c r="I136" s="30">
        <v>75890</v>
      </c>
      <c r="J136" s="29">
        <f t="shared" si="6"/>
        <v>540.10913000000005</v>
      </c>
      <c r="K136" s="111" t="s">
        <v>323</v>
      </c>
      <c r="M136" s="3"/>
    </row>
    <row r="137" spans="1:13" ht="21" customHeight="1" thickBot="1" x14ac:dyDescent="0.4">
      <c r="A137" s="129"/>
      <c r="B137" s="51" t="s">
        <v>32</v>
      </c>
      <c r="C137" s="60">
        <v>6</v>
      </c>
      <c r="D137" s="42">
        <v>90</v>
      </c>
      <c r="E137" s="52">
        <v>8.09</v>
      </c>
      <c r="F137" s="35">
        <f t="shared" si="5"/>
        <v>610.71410000000003</v>
      </c>
      <c r="G137" s="36">
        <f t="shared" si="8"/>
        <v>75490</v>
      </c>
      <c r="H137" s="35">
        <f t="shared" si="7"/>
        <v>613.95010000000002</v>
      </c>
      <c r="I137" s="36">
        <v>75890</v>
      </c>
      <c r="J137" s="35">
        <f t="shared" si="6"/>
        <v>675.34511000000009</v>
      </c>
      <c r="K137" s="111" t="s">
        <v>329</v>
      </c>
      <c r="M137" s="3"/>
    </row>
    <row r="138" spans="1:13" ht="24" customHeight="1" thickBot="1" x14ac:dyDescent="0.25">
      <c r="A138" s="123"/>
      <c r="B138" s="123"/>
      <c r="C138" s="123"/>
      <c r="D138" s="123"/>
      <c r="E138" s="123"/>
      <c r="F138" s="123"/>
      <c r="G138" s="123"/>
      <c r="H138" s="123"/>
      <c r="I138" s="123"/>
      <c r="M138" s="3"/>
    </row>
    <row r="139" spans="1:13" ht="21" customHeight="1" thickBot="1" x14ac:dyDescent="0.4">
      <c r="A139" s="125" t="s">
        <v>66</v>
      </c>
      <c r="B139" s="37">
        <v>6</v>
      </c>
      <c r="C139" s="37">
        <v>6</v>
      </c>
      <c r="D139" s="38">
        <v>12</v>
      </c>
      <c r="E139" s="39">
        <v>0.23</v>
      </c>
      <c r="F139" s="23">
        <f t="shared" si="5"/>
        <v>11.152700000000001</v>
      </c>
      <c r="G139" s="24">
        <f t="shared" si="8"/>
        <v>48490</v>
      </c>
      <c r="H139" s="23">
        <f t="shared" si="7"/>
        <v>11.2447</v>
      </c>
      <c r="I139" s="24">
        <f t="shared" ref="I139:I147" si="9">I34</f>
        <v>48890</v>
      </c>
      <c r="J139" s="23">
        <f t="shared" si="6"/>
        <v>12.36917</v>
      </c>
      <c r="K139" s="111" t="s">
        <v>336</v>
      </c>
      <c r="M139" s="3"/>
    </row>
    <row r="140" spans="1:13" ht="21" customHeight="1" thickBot="1" x14ac:dyDescent="0.4">
      <c r="A140" s="125"/>
      <c r="B140" s="31">
        <v>6.5</v>
      </c>
      <c r="C140" s="31">
        <v>6</v>
      </c>
      <c r="D140" s="40">
        <v>18</v>
      </c>
      <c r="E140" s="41">
        <v>0.27</v>
      </c>
      <c r="F140" s="29">
        <f>G140*E140/1000</f>
        <v>15.252300000000002</v>
      </c>
      <c r="G140" s="30">
        <f>I140-400</f>
        <v>56490</v>
      </c>
      <c r="H140" s="29">
        <f>I140*E140/1000</f>
        <v>15.360300000000001</v>
      </c>
      <c r="I140" s="30">
        <f t="shared" si="9"/>
        <v>56890</v>
      </c>
      <c r="J140" s="29">
        <f>H140*1.1</f>
        <v>16.896330000000003</v>
      </c>
      <c r="K140" s="111" t="s">
        <v>336</v>
      </c>
      <c r="M140" s="3"/>
    </row>
    <row r="141" spans="1:13" ht="21" customHeight="1" thickBot="1" x14ac:dyDescent="0.4">
      <c r="A141" s="125"/>
      <c r="B141" s="31">
        <v>8</v>
      </c>
      <c r="C141" s="31">
        <v>6</v>
      </c>
      <c r="D141" s="40">
        <v>24</v>
      </c>
      <c r="E141" s="41">
        <v>0.41</v>
      </c>
      <c r="F141" s="29">
        <f t="shared" si="5"/>
        <v>19.880899999999997</v>
      </c>
      <c r="G141" s="30">
        <f t="shared" si="8"/>
        <v>48490</v>
      </c>
      <c r="H141" s="29">
        <f t="shared" si="7"/>
        <v>20.044899999999998</v>
      </c>
      <c r="I141" s="30">
        <f t="shared" si="9"/>
        <v>48890</v>
      </c>
      <c r="J141" s="29">
        <f t="shared" si="6"/>
        <v>22.049389999999999</v>
      </c>
      <c r="K141" s="111" t="s">
        <v>336</v>
      </c>
      <c r="M141" s="3"/>
    </row>
    <row r="142" spans="1:13" ht="21" customHeight="1" thickBot="1" x14ac:dyDescent="0.4">
      <c r="A142" s="125"/>
      <c r="B142" s="31">
        <v>10</v>
      </c>
      <c r="C142" s="31">
        <v>6</v>
      </c>
      <c r="D142" s="40">
        <v>30</v>
      </c>
      <c r="E142" s="41">
        <v>0.64</v>
      </c>
      <c r="F142" s="29">
        <f t="shared" si="5"/>
        <v>31.033600000000003</v>
      </c>
      <c r="G142" s="30">
        <f t="shared" si="8"/>
        <v>48490</v>
      </c>
      <c r="H142" s="29">
        <f t="shared" si="7"/>
        <v>31.289600000000004</v>
      </c>
      <c r="I142" s="30">
        <f t="shared" si="9"/>
        <v>48890</v>
      </c>
      <c r="J142" s="29">
        <f t="shared" si="6"/>
        <v>34.418560000000006</v>
      </c>
      <c r="K142" s="111" t="s">
        <v>334</v>
      </c>
      <c r="M142" s="3"/>
    </row>
    <row r="143" spans="1:13" ht="21" customHeight="1" thickBot="1" x14ac:dyDescent="0.4">
      <c r="A143" s="125"/>
      <c r="B143" s="31">
        <v>12</v>
      </c>
      <c r="C143" s="31">
        <v>6</v>
      </c>
      <c r="D143" s="40">
        <v>36</v>
      </c>
      <c r="E143" s="41">
        <v>0.91</v>
      </c>
      <c r="F143" s="29">
        <f t="shared" si="5"/>
        <v>44.125900000000001</v>
      </c>
      <c r="G143" s="30">
        <f t="shared" si="8"/>
        <v>48490</v>
      </c>
      <c r="H143" s="29">
        <f t="shared" si="7"/>
        <v>44.489899999999999</v>
      </c>
      <c r="I143" s="30">
        <f t="shared" si="9"/>
        <v>48890</v>
      </c>
      <c r="J143" s="29">
        <f t="shared" si="6"/>
        <v>48.938890000000001</v>
      </c>
      <c r="K143" s="111" t="s">
        <v>335</v>
      </c>
      <c r="M143" s="3"/>
    </row>
    <row r="144" spans="1:13" ht="21" customHeight="1" thickBot="1" x14ac:dyDescent="0.4">
      <c r="A144" s="125"/>
      <c r="B144" s="31">
        <v>14</v>
      </c>
      <c r="C144" s="31">
        <v>6</v>
      </c>
      <c r="D144" s="40">
        <v>42</v>
      </c>
      <c r="E144" s="41">
        <v>1.25</v>
      </c>
      <c r="F144" s="29">
        <f t="shared" si="5"/>
        <v>60.612499999999997</v>
      </c>
      <c r="G144" s="30">
        <f t="shared" si="8"/>
        <v>48490</v>
      </c>
      <c r="H144" s="29">
        <f t="shared" si="7"/>
        <v>61.112499999999997</v>
      </c>
      <c r="I144" s="30">
        <f t="shared" si="9"/>
        <v>48890</v>
      </c>
      <c r="J144" s="29">
        <f t="shared" si="6"/>
        <v>67.223749999999995</v>
      </c>
      <c r="K144" s="111" t="s">
        <v>330</v>
      </c>
      <c r="M144" s="3"/>
    </row>
    <row r="145" spans="1:13" ht="21" customHeight="1" thickBot="1" x14ac:dyDescent="0.4">
      <c r="A145" s="125"/>
      <c r="B145" s="31">
        <v>16</v>
      </c>
      <c r="C145" s="31">
        <v>6</v>
      </c>
      <c r="D145" s="40">
        <v>60</v>
      </c>
      <c r="E145" s="41">
        <v>1.63</v>
      </c>
      <c r="F145" s="29">
        <f t="shared" si="5"/>
        <v>79.038699999999992</v>
      </c>
      <c r="G145" s="30">
        <f t="shared" si="8"/>
        <v>48490</v>
      </c>
      <c r="H145" s="29">
        <f t="shared" si="7"/>
        <v>79.690699999999993</v>
      </c>
      <c r="I145" s="30">
        <f t="shared" si="9"/>
        <v>48890</v>
      </c>
      <c r="J145" s="29">
        <f t="shared" si="6"/>
        <v>87.659769999999995</v>
      </c>
      <c r="K145" s="111" t="s">
        <v>331</v>
      </c>
      <c r="M145" s="3"/>
    </row>
    <row r="146" spans="1:13" ht="21" customHeight="1" thickBot="1" x14ac:dyDescent="0.4">
      <c r="A146" s="125"/>
      <c r="B146" s="31">
        <v>20</v>
      </c>
      <c r="C146" s="31">
        <v>6</v>
      </c>
      <c r="D146" s="40">
        <v>90</v>
      </c>
      <c r="E146" s="41">
        <v>2.54</v>
      </c>
      <c r="F146" s="29">
        <f t="shared" si="5"/>
        <v>123.16460000000001</v>
      </c>
      <c r="G146" s="30">
        <f t="shared" si="8"/>
        <v>48490</v>
      </c>
      <c r="H146" s="29">
        <f t="shared" si="7"/>
        <v>124.18060000000001</v>
      </c>
      <c r="I146" s="30">
        <f t="shared" si="9"/>
        <v>48890</v>
      </c>
      <c r="J146" s="29">
        <f t="shared" si="6"/>
        <v>136.59866000000002</v>
      </c>
      <c r="K146" s="111" t="s">
        <v>332</v>
      </c>
      <c r="M146" s="3"/>
    </row>
    <row r="147" spans="1:13" ht="21" customHeight="1" thickBot="1" x14ac:dyDescent="0.4">
      <c r="A147" s="125"/>
      <c r="B147" s="32">
        <v>25</v>
      </c>
      <c r="C147" s="32">
        <v>6</v>
      </c>
      <c r="D147" s="42">
        <v>45</v>
      </c>
      <c r="E147" s="43">
        <v>3.97</v>
      </c>
      <c r="F147" s="110">
        <f t="shared" si="5"/>
        <v>196.4753</v>
      </c>
      <c r="G147" s="36">
        <f t="shared" si="8"/>
        <v>49490</v>
      </c>
      <c r="H147" s="35">
        <f t="shared" si="7"/>
        <v>198.06330000000003</v>
      </c>
      <c r="I147" s="36">
        <f t="shared" si="9"/>
        <v>49890</v>
      </c>
      <c r="J147" s="35">
        <f t="shared" si="6"/>
        <v>217.86963000000006</v>
      </c>
      <c r="K147" s="111" t="s">
        <v>333</v>
      </c>
      <c r="M147" s="3"/>
    </row>
    <row r="148" spans="1:13" ht="24" customHeight="1" thickBot="1" x14ac:dyDescent="0.25">
      <c r="A148" s="123"/>
      <c r="B148" s="123"/>
      <c r="C148" s="123"/>
      <c r="D148" s="123"/>
      <c r="E148" s="123"/>
      <c r="F148" s="123"/>
      <c r="G148" s="123"/>
      <c r="H148" s="123"/>
      <c r="I148" s="123"/>
      <c r="M148" s="3"/>
    </row>
    <row r="149" spans="1:13" ht="21" customHeight="1" thickBot="1" x14ac:dyDescent="0.4">
      <c r="A149" s="125" t="s">
        <v>67</v>
      </c>
      <c r="B149" s="37">
        <v>8</v>
      </c>
      <c r="C149" s="37">
        <v>6</v>
      </c>
      <c r="D149" s="38">
        <v>24</v>
      </c>
      <c r="E149" s="49">
        <v>0.52</v>
      </c>
      <c r="F149" s="23">
        <f t="shared" si="5"/>
        <v>58.494800000000005</v>
      </c>
      <c r="G149" s="24">
        <f t="shared" si="8"/>
        <v>112490</v>
      </c>
      <c r="H149" s="23">
        <f t="shared" si="7"/>
        <v>58.702800000000003</v>
      </c>
      <c r="I149" s="24">
        <v>112890</v>
      </c>
      <c r="J149" s="23">
        <f t="shared" si="6"/>
        <v>64.573080000000004</v>
      </c>
      <c r="K149" s="111" t="s">
        <v>337</v>
      </c>
      <c r="M149" s="3"/>
    </row>
    <row r="150" spans="1:13" ht="21" customHeight="1" thickBot="1" x14ac:dyDescent="0.4">
      <c r="A150" s="125"/>
      <c r="B150" s="31">
        <v>10</v>
      </c>
      <c r="C150" s="31">
        <v>6</v>
      </c>
      <c r="D150" s="40">
        <v>24</v>
      </c>
      <c r="E150" s="50">
        <v>0.81</v>
      </c>
      <c r="F150" s="29">
        <f t="shared" si="5"/>
        <v>53.856900000000003</v>
      </c>
      <c r="G150" s="30">
        <f t="shared" si="8"/>
        <v>66490</v>
      </c>
      <c r="H150" s="29">
        <f t="shared" si="7"/>
        <v>54.180900000000001</v>
      </c>
      <c r="I150" s="30">
        <v>66890</v>
      </c>
      <c r="J150" s="29">
        <f t="shared" si="6"/>
        <v>59.598990000000008</v>
      </c>
      <c r="K150" s="111" t="s">
        <v>338</v>
      </c>
      <c r="M150" s="3"/>
    </row>
    <row r="151" spans="1:13" ht="21" customHeight="1" thickBot="1" x14ac:dyDescent="0.4">
      <c r="A151" s="125"/>
      <c r="B151" s="31">
        <v>12</v>
      </c>
      <c r="C151" s="31">
        <v>6</v>
      </c>
      <c r="D151" s="40">
        <v>30</v>
      </c>
      <c r="E151" s="50">
        <v>1.1599999999999999</v>
      </c>
      <c r="F151" s="29">
        <f t="shared" si="5"/>
        <v>74.808399999999992</v>
      </c>
      <c r="G151" s="30">
        <f t="shared" si="8"/>
        <v>64490</v>
      </c>
      <c r="H151" s="29">
        <f t="shared" si="7"/>
        <v>75.27239999999999</v>
      </c>
      <c r="I151" s="30">
        <v>64890</v>
      </c>
      <c r="J151" s="29">
        <f t="shared" si="6"/>
        <v>82.799639999999997</v>
      </c>
      <c r="K151" s="111" t="s">
        <v>339</v>
      </c>
      <c r="M151" s="3"/>
    </row>
    <row r="152" spans="1:13" ht="21" customHeight="1" thickBot="1" x14ac:dyDescent="0.4">
      <c r="A152" s="125"/>
      <c r="B152" s="31">
        <v>14</v>
      </c>
      <c r="C152" s="31">
        <v>6</v>
      </c>
      <c r="D152" s="40">
        <v>36</v>
      </c>
      <c r="E152" s="50">
        <v>1.59</v>
      </c>
      <c r="F152" s="29">
        <f t="shared" si="5"/>
        <v>102.5391</v>
      </c>
      <c r="G152" s="30">
        <f t="shared" si="8"/>
        <v>64490</v>
      </c>
      <c r="H152" s="29">
        <f t="shared" si="7"/>
        <v>103.1751</v>
      </c>
      <c r="I152" s="30">
        <v>64890</v>
      </c>
      <c r="J152" s="29">
        <f t="shared" si="6"/>
        <v>113.49261000000001</v>
      </c>
      <c r="K152" s="111" t="s">
        <v>340</v>
      </c>
      <c r="M152" s="3"/>
    </row>
    <row r="153" spans="1:13" ht="21" customHeight="1" thickBot="1" x14ac:dyDescent="0.4">
      <c r="A153" s="125"/>
      <c r="B153" s="31">
        <v>16</v>
      </c>
      <c r="C153" s="31">
        <v>6</v>
      </c>
      <c r="D153" s="40">
        <v>48</v>
      </c>
      <c r="E153" s="50">
        <v>2.0699999999999998</v>
      </c>
      <c r="F153" s="29">
        <f t="shared" si="5"/>
        <v>133.49429999999998</v>
      </c>
      <c r="G153" s="30">
        <f t="shared" si="8"/>
        <v>64490</v>
      </c>
      <c r="H153" s="29">
        <f t="shared" si="7"/>
        <v>134.32229999999998</v>
      </c>
      <c r="I153" s="30">
        <v>64890</v>
      </c>
      <c r="J153" s="29">
        <f t="shared" si="6"/>
        <v>147.75452999999999</v>
      </c>
      <c r="K153" s="111" t="s">
        <v>341</v>
      </c>
      <c r="M153" s="3"/>
    </row>
    <row r="154" spans="1:13" ht="21" customHeight="1" thickBot="1" x14ac:dyDescent="0.4">
      <c r="A154" s="125"/>
      <c r="B154" s="32">
        <v>20</v>
      </c>
      <c r="C154" s="32">
        <v>6</v>
      </c>
      <c r="D154" s="42">
        <v>60</v>
      </c>
      <c r="E154" s="52">
        <v>3.23</v>
      </c>
      <c r="F154" s="35">
        <f t="shared" si="5"/>
        <v>208.30270000000002</v>
      </c>
      <c r="G154" s="36">
        <f t="shared" si="8"/>
        <v>64490</v>
      </c>
      <c r="H154" s="35">
        <f t="shared" si="7"/>
        <v>209.59470000000002</v>
      </c>
      <c r="I154" s="36">
        <v>64890</v>
      </c>
      <c r="J154" s="35">
        <f t="shared" si="6"/>
        <v>230.55417000000003</v>
      </c>
      <c r="K154" s="111" t="s">
        <v>342</v>
      </c>
      <c r="M154" s="3"/>
    </row>
    <row r="155" spans="1:13" ht="24" customHeight="1" thickBot="1" x14ac:dyDescent="0.25">
      <c r="A155" s="123"/>
      <c r="B155" s="123"/>
      <c r="C155" s="123"/>
      <c r="D155" s="123"/>
      <c r="E155" s="123"/>
      <c r="F155" s="123"/>
      <c r="G155" s="123"/>
      <c r="H155" s="123"/>
      <c r="I155" s="123"/>
      <c r="M155" s="3"/>
    </row>
    <row r="156" spans="1:13" ht="21" customHeight="1" thickBot="1" x14ac:dyDescent="0.4">
      <c r="A156" s="130" t="s">
        <v>68</v>
      </c>
      <c r="B156" s="61" t="s">
        <v>69</v>
      </c>
      <c r="C156" s="37">
        <v>6</v>
      </c>
      <c r="D156" s="21">
        <v>30</v>
      </c>
      <c r="E156" s="22">
        <v>0.61</v>
      </c>
      <c r="F156" s="23">
        <f t="shared" si="5"/>
        <v>40.558900000000001</v>
      </c>
      <c r="G156" s="24">
        <f t="shared" si="8"/>
        <v>66490</v>
      </c>
      <c r="H156" s="23">
        <f t="shared" si="7"/>
        <v>40.802900000000001</v>
      </c>
      <c r="I156" s="62">
        <v>66890</v>
      </c>
      <c r="J156" s="23">
        <f t="shared" si="6"/>
        <v>44.883190000000006</v>
      </c>
      <c r="K156" s="111" t="s">
        <v>343</v>
      </c>
      <c r="M156" s="3"/>
    </row>
    <row r="157" spans="1:13" ht="21" customHeight="1" thickBot="1" x14ac:dyDescent="0.4">
      <c r="A157" s="130"/>
      <c r="B157" s="63" t="s">
        <v>70</v>
      </c>
      <c r="C157" s="31">
        <v>6</v>
      </c>
      <c r="D157" s="27">
        <v>30</v>
      </c>
      <c r="E157" s="28">
        <v>0.85</v>
      </c>
      <c r="F157" s="29">
        <f t="shared" si="5"/>
        <v>54.816499999999998</v>
      </c>
      <c r="G157" s="30">
        <f t="shared" si="8"/>
        <v>64490</v>
      </c>
      <c r="H157" s="29">
        <f t="shared" si="7"/>
        <v>55.156500000000001</v>
      </c>
      <c r="I157" s="64">
        <v>64890</v>
      </c>
      <c r="J157" s="29">
        <f t="shared" si="6"/>
        <v>60.672150000000009</v>
      </c>
      <c r="K157" s="111" t="s">
        <v>344</v>
      </c>
      <c r="M157" s="3"/>
    </row>
    <row r="158" spans="1:13" ht="21" customHeight="1" thickBot="1" x14ac:dyDescent="0.4">
      <c r="A158" s="130"/>
      <c r="B158" s="63" t="s">
        <v>71</v>
      </c>
      <c r="C158" s="31">
        <v>6</v>
      </c>
      <c r="D158" s="27">
        <v>30</v>
      </c>
      <c r="E158" s="28">
        <v>1.1100000000000001</v>
      </c>
      <c r="F158" s="29">
        <f t="shared" si="5"/>
        <v>64.923900000000003</v>
      </c>
      <c r="G158" s="30">
        <f t="shared" si="8"/>
        <v>58490</v>
      </c>
      <c r="H158" s="29">
        <f t="shared" si="7"/>
        <v>65.367900000000006</v>
      </c>
      <c r="I158" s="64">
        <v>58890</v>
      </c>
      <c r="J158" s="29">
        <f t="shared" si="6"/>
        <v>71.904690000000016</v>
      </c>
      <c r="K158" s="111" t="s">
        <v>345</v>
      </c>
      <c r="M158" s="3"/>
    </row>
    <row r="159" spans="1:13" ht="21" customHeight="1" thickBot="1" x14ac:dyDescent="0.4">
      <c r="A159" s="130"/>
      <c r="B159" s="63" t="s">
        <v>72</v>
      </c>
      <c r="C159" s="31">
        <v>6</v>
      </c>
      <c r="D159" s="27">
        <v>30</v>
      </c>
      <c r="E159" s="28">
        <v>1.0900000000000001</v>
      </c>
      <c r="F159" s="29">
        <f t="shared" si="5"/>
        <v>69.204100000000011</v>
      </c>
      <c r="G159" s="30">
        <f t="shared" si="8"/>
        <v>63490</v>
      </c>
      <c r="H159" s="29">
        <f t="shared" si="7"/>
        <v>69.640100000000004</v>
      </c>
      <c r="I159" s="64">
        <v>63890</v>
      </c>
      <c r="J159" s="29">
        <f t="shared" si="6"/>
        <v>76.604110000000006</v>
      </c>
      <c r="K159" s="111" t="s">
        <v>346</v>
      </c>
      <c r="M159" s="3"/>
    </row>
    <row r="160" spans="1:13" ht="21" customHeight="1" thickBot="1" x14ac:dyDescent="0.4">
      <c r="A160" s="130"/>
      <c r="B160" s="63" t="s">
        <v>73</v>
      </c>
      <c r="C160" s="31">
        <v>6</v>
      </c>
      <c r="D160" s="27">
        <v>30</v>
      </c>
      <c r="E160" s="28">
        <v>1.4</v>
      </c>
      <c r="F160" s="29">
        <f t="shared" si="5"/>
        <v>80.486000000000004</v>
      </c>
      <c r="G160" s="30">
        <f t="shared" si="8"/>
        <v>57490</v>
      </c>
      <c r="H160" s="29">
        <f t="shared" si="7"/>
        <v>81.046000000000006</v>
      </c>
      <c r="I160" s="64">
        <v>57890</v>
      </c>
      <c r="J160" s="29">
        <f t="shared" si="6"/>
        <v>89.150600000000011</v>
      </c>
      <c r="K160" s="111" t="s">
        <v>347</v>
      </c>
      <c r="M160" s="3"/>
    </row>
    <row r="161" spans="1:13" ht="21" customHeight="1" thickBot="1" x14ac:dyDescent="0.4">
      <c r="A161" s="130"/>
      <c r="B161" s="63" t="s">
        <v>74</v>
      </c>
      <c r="C161" s="31">
        <v>6</v>
      </c>
      <c r="D161" s="27">
        <v>36</v>
      </c>
      <c r="E161" s="28">
        <v>1.35</v>
      </c>
      <c r="F161" s="29">
        <f t="shared" si="5"/>
        <v>85.711500000000001</v>
      </c>
      <c r="G161" s="30">
        <f t="shared" si="8"/>
        <v>63490</v>
      </c>
      <c r="H161" s="29">
        <f t="shared" si="7"/>
        <v>86.251499999999993</v>
      </c>
      <c r="I161" s="64">
        <v>63890</v>
      </c>
      <c r="J161" s="29">
        <f t="shared" si="6"/>
        <v>94.876649999999998</v>
      </c>
      <c r="K161" s="111" t="s">
        <v>348</v>
      </c>
      <c r="M161" s="3"/>
    </row>
    <row r="162" spans="1:13" ht="21" customHeight="1" thickBot="1" x14ac:dyDescent="0.4">
      <c r="A162" s="130"/>
      <c r="B162" s="63" t="s">
        <v>75</v>
      </c>
      <c r="C162" s="31">
        <v>6</v>
      </c>
      <c r="D162" s="27">
        <v>36</v>
      </c>
      <c r="E162" s="28">
        <v>1.75</v>
      </c>
      <c r="F162" s="29">
        <f t="shared" si="5"/>
        <v>100.6075</v>
      </c>
      <c r="G162" s="30">
        <f t="shared" si="8"/>
        <v>57490</v>
      </c>
      <c r="H162" s="29">
        <f t="shared" si="7"/>
        <v>101.3075</v>
      </c>
      <c r="I162" s="64">
        <v>57890</v>
      </c>
      <c r="J162" s="29">
        <f t="shared" si="6"/>
        <v>111.43825000000001</v>
      </c>
      <c r="K162" s="111" t="s">
        <v>349</v>
      </c>
      <c r="M162" s="3"/>
    </row>
    <row r="163" spans="1:13" ht="21" customHeight="1" thickBot="1" x14ac:dyDescent="0.4">
      <c r="A163" s="130"/>
      <c r="B163" s="63" t="s">
        <v>76</v>
      </c>
      <c r="C163" s="31">
        <v>6</v>
      </c>
      <c r="D163" s="27">
        <v>42</v>
      </c>
      <c r="E163" s="28">
        <v>1.8</v>
      </c>
      <c r="F163" s="29">
        <f t="shared" si="5"/>
        <v>114.282</v>
      </c>
      <c r="G163" s="30">
        <f t="shared" si="8"/>
        <v>63490</v>
      </c>
      <c r="H163" s="29">
        <f t="shared" si="7"/>
        <v>115.002</v>
      </c>
      <c r="I163" s="64">
        <v>63890</v>
      </c>
      <c r="J163" s="29">
        <f t="shared" si="6"/>
        <v>126.5022</v>
      </c>
      <c r="K163" s="111" t="s">
        <v>350</v>
      </c>
      <c r="M163" s="3"/>
    </row>
    <row r="164" spans="1:13" ht="21" customHeight="1" thickBot="1" x14ac:dyDescent="0.4">
      <c r="A164" s="130"/>
      <c r="B164" s="63" t="s">
        <v>77</v>
      </c>
      <c r="C164" s="31">
        <v>6</v>
      </c>
      <c r="D164" s="27">
        <v>42</v>
      </c>
      <c r="E164" s="28">
        <v>2.33</v>
      </c>
      <c r="F164" s="29">
        <f t="shared" si="5"/>
        <v>133.95170000000002</v>
      </c>
      <c r="G164" s="30">
        <f t="shared" si="8"/>
        <v>57490</v>
      </c>
      <c r="H164" s="29">
        <f t="shared" si="7"/>
        <v>134.8837</v>
      </c>
      <c r="I164" s="64">
        <v>57890</v>
      </c>
      <c r="J164" s="29">
        <f t="shared" si="6"/>
        <v>148.37207000000001</v>
      </c>
      <c r="K164" s="111" t="s">
        <v>351</v>
      </c>
      <c r="M164" s="3"/>
    </row>
    <row r="165" spans="1:13" ht="21" customHeight="1" thickBot="1" x14ac:dyDescent="0.4">
      <c r="A165" s="130"/>
      <c r="B165" s="63" t="s">
        <v>78</v>
      </c>
      <c r="C165" s="31">
        <v>6</v>
      </c>
      <c r="D165" s="27">
        <v>48</v>
      </c>
      <c r="E165" s="28">
        <v>3.36</v>
      </c>
      <c r="F165" s="29">
        <f t="shared" si="5"/>
        <v>186.44639999999998</v>
      </c>
      <c r="G165" s="30">
        <f t="shared" si="8"/>
        <v>55490</v>
      </c>
      <c r="H165" s="29">
        <f t="shared" si="7"/>
        <v>187.79040000000001</v>
      </c>
      <c r="I165" s="64">
        <v>55890</v>
      </c>
      <c r="J165" s="29">
        <f t="shared" si="6"/>
        <v>206.56944000000001</v>
      </c>
      <c r="K165" s="111" t="s">
        <v>352</v>
      </c>
      <c r="M165" s="3"/>
    </row>
    <row r="166" spans="1:13" ht="21" customHeight="1" thickBot="1" x14ac:dyDescent="0.4">
      <c r="A166" s="130"/>
      <c r="B166" s="63" t="s">
        <v>79</v>
      </c>
      <c r="C166" s="31">
        <v>6</v>
      </c>
      <c r="D166" s="27">
        <v>48</v>
      </c>
      <c r="E166" s="41">
        <v>4.4290000000000003</v>
      </c>
      <c r="F166" s="28">
        <f>G166*E166/1000</f>
        <v>380.40681000000001</v>
      </c>
      <c r="G166" s="64">
        <v>85890</v>
      </c>
      <c r="H166" s="28">
        <f>I166*E166/1000</f>
        <v>260.82381000000004</v>
      </c>
      <c r="I166" s="64">
        <v>58890</v>
      </c>
      <c r="J166" s="29">
        <f t="shared" si="6"/>
        <v>286.90619100000009</v>
      </c>
      <c r="K166" s="111" t="s">
        <v>353</v>
      </c>
      <c r="M166" s="3"/>
    </row>
    <row r="167" spans="1:13" ht="21" customHeight="1" thickBot="1" x14ac:dyDescent="0.4">
      <c r="A167" s="130"/>
      <c r="B167" s="65" t="s">
        <v>80</v>
      </c>
      <c r="C167" s="66">
        <v>6</v>
      </c>
      <c r="D167" s="67">
        <v>60</v>
      </c>
      <c r="E167" s="68">
        <v>2.27</v>
      </c>
      <c r="F167" s="29">
        <f t="shared" si="5"/>
        <v>144.1223</v>
      </c>
      <c r="G167" s="30">
        <f t="shared" si="8"/>
        <v>63490</v>
      </c>
      <c r="H167" s="29">
        <f t="shared" si="7"/>
        <v>145.03029999999998</v>
      </c>
      <c r="I167" s="64">
        <v>63890</v>
      </c>
      <c r="J167" s="29">
        <f t="shared" si="6"/>
        <v>159.53333000000001</v>
      </c>
      <c r="K167" s="111" t="s">
        <v>354</v>
      </c>
      <c r="M167" s="3"/>
    </row>
    <row r="168" spans="1:13" ht="21" customHeight="1" thickBot="1" x14ac:dyDescent="0.4">
      <c r="A168" s="130"/>
      <c r="B168" s="63" t="s">
        <v>81</v>
      </c>
      <c r="C168" s="31">
        <v>6</v>
      </c>
      <c r="D168" s="27">
        <v>60</v>
      </c>
      <c r="E168" s="28">
        <v>2.96</v>
      </c>
      <c r="F168" s="29">
        <f t="shared" si="5"/>
        <v>170.1704</v>
      </c>
      <c r="G168" s="30">
        <f t="shared" si="8"/>
        <v>57490</v>
      </c>
      <c r="H168" s="29">
        <f t="shared" si="7"/>
        <v>171.3544</v>
      </c>
      <c r="I168" s="64">
        <v>57890</v>
      </c>
      <c r="J168" s="29">
        <f t="shared" si="6"/>
        <v>188.48984000000002</v>
      </c>
      <c r="K168" s="111" t="s">
        <v>355</v>
      </c>
      <c r="M168" s="3"/>
    </row>
    <row r="169" spans="1:13" ht="21" customHeight="1" thickBot="1" x14ac:dyDescent="0.4">
      <c r="A169" s="130"/>
      <c r="B169" s="63" t="s">
        <v>82</v>
      </c>
      <c r="C169" s="31">
        <v>6</v>
      </c>
      <c r="D169" s="27">
        <v>60</v>
      </c>
      <c r="E169" s="28">
        <v>4.3099999999999996</v>
      </c>
      <c r="F169" s="29">
        <f t="shared" si="5"/>
        <v>239.16189999999997</v>
      </c>
      <c r="G169" s="30">
        <f t="shared" si="8"/>
        <v>55490</v>
      </c>
      <c r="H169" s="29">
        <f t="shared" si="7"/>
        <v>240.88589999999996</v>
      </c>
      <c r="I169" s="64">
        <v>55890</v>
      </c>
      <c r="J169" s="29">
        <f t="shared" si="6"/>
        <v>264.97449</v>
      </c>
      <c r="K169" s="111" t="s">
        <v>356</v>
      </c>
      <c r="M169" s="3"/>
    </row>
    <row r="170" spans="1:13" ht="21" customHeight="1" thickBot="1" x14ac:dyDescent="0.4">
      <c r="A170" s="130"/>
      <c r="B170" s="63" t="s">
        <v>83</v>
      </c>
      <c r="C170" s="31">
        <v>6</v>
      </c>
      <c r="D170" s="27">
        <v>60</v>
      </c>
      <c r="E170" s="28">
        <v>5.56</v>
      </c>
      <c r="F170" s="29">
        <f>G170*E170/1000</f>
        <v>325.20439999999996</v>
      </c>
      <c r="G170" s="30">
        <f>I170-400</f>
        <v>58490</v>
      </c>
      <c r="H170" s="29">
        <f>I170*E170/1000</f>
        <v>327.42839999999995</v>
      </c>
      <c r="I170" s="64">
        <v>58890</v>
      </c>
      <c r="J170" s="29">
        <f>H170*1.1</f>
        <v>360.17123999999995</v>
      </c>
      <c r="K170" s="111" t="s">
        <v>357</v>
      </c>
      <c r="M170" s="3"/>
    </row>
    <row r="171" spans="1:13" ht="21" customHeight="1" thickBot="1" x14ac:dyDescent="0.4">
      <c r="A171" s="130"/>
      <c r="B171" s="63" t="s">
        <v>84</v>
      </c>
      <c r="C171" s="31">
        <v>6</v>
      </c>
      <c r="D171" s="27">
        <v>90</v>
      </c>
      <c r="E171" s="28">
        <v>2.75</v>
      </c>
      <c r="F171" s="29">
        <f t="shared" si="5"/>
        <v>174.5975</v>
      </c>
      <c r="G171" s="30">
        <f t="shared" si="8"/>
        <v>63490</v>
      </c>
      <c r="H171" s="29">
        <f t="shared" si="7"/>
        <v>175.69749999999999</v>
      </c>
      <c r="I171" s="64">
        <v>63890</v>
      </c>
      <c r="J171" s="29">
        <f t="shared" si="6"/>
        <v>193.26725000000002</v>
      </c>
      <c r="K171" s="111" t="s">
        <v>358</v>
      </c>
      <c r="M171" s="3"/>
    </row>
    <row r="172" spans="1:13" ht="21" customHeight="1" thickBot="1" x14ac:dyDescent="0.4">
      <c r="A172" s="130"/>
      <c r="B172" s="63" t="s">
        <v>85</v>
      </c>
      <c r="C172" s="31">
        <v>6</v>
      </c>
      <c r="D172" s="27">
        <v>90</v>
      </c>
      <c r="E172" s="28">
        <v>3.62</v>
      </c>
      <c r="F172" s="29">
        <f t="shared" si="5"/>
        <v>208.11380000000003</v>
      </c>
      <c r="G172" s="30">
        <f t="shared" si="8"/>
        <v>57490</v>
      </c>
      <c r="H172" s="29">
        <f t="shared" si="7"/>
        <v>209.56180000000001</v>
      </c>
      <c r="I172" s="64">
        <v>57890</v>
      </c>
      <c r="J172" s="29">
        <f t="shared" si="6"/>
        <v>230.51798000000002</v>
      </c>
      <c r="K172" s="111" t="s">
        <v>359</v>
      </c>
      <c r="M172" s="3"/>
    </row>
    <row r="173" spans="1:13" ht="21" customHeight="1" thickBot="1" x14ac:dyDescent="0.4">
      <c r="A173" s="130"/>
      <c r="B173" s="63" t="s">
        <v>86</v>
      </c>
      <c r="C173" s="31">
        <v>6</v>
      </c>
      <c r="D173" s="27">
        <v>90</v>
      </c>
      <c r="E173" s="28">
        <v>5.25</v>
      </c>
      <c r="F173" s="29">
        <f t="shared" si="5"/>
        <v>291.32249999999999</v>
      </c>
      <c r="G173" s="30">
        <f t="shared" si="8"/>
        <v>55490</v>
      </c>
      <c r="H173" s="29">
        <f t="shared" si="7"/>
        <v>293.42250000000001</v>
      </c>
      <c r="I173" s="64">
        <v>55890</v>
      </c>
      <c r="J173" s="29">
        <f t="shared" si="6"/>
        <v>322.76475000000005</v>
      </c>
      <c r="K173" s="111" t="s">
        <v>360</v>
      </c>
      <c r="M173" s="3"/>
    </row>
    <row r="174" spans="1:13" ht="21" customHeight="1" thickBot="1" x14ac:dyDescent="0.4">
      <c r="A174" s="130"/>
      <c r="B174" s="63" t="s">
        <v>87</v>
      </c>
      <c r="C174" s="31">
        <v>6</v>
      </c>
      <c r="D174" s="27">
        <v>90</v>
      </c>
      <c r="E174" s="28">
        <v>6.8179999999999996</v>
      </c>
      <c r="F174" s="29">
        <f>G174*E174/1000</f>
        <v>398.78481999999997</v>
      </c>
      <c r="G174" s="30">
        <f>I174-400</f>
        <v>58490</v>
      </c>
      <c r="H174" s="29">
        <f>I174*E174/1000</f>
        <v>401.51201999999995</v>
      </c>
      <c r="I174" s="64">
        <v>58890</v>
      </c>
      <c r="J174" s="29">
        <f t="shared" si="6"/>
        <v>441.66322199999996</v>
      </c>
      <c r="K174" s="111" t="s">
        <v>361</v>
      </c>
      <c r="M174" s="3"/>
    </row>
    <row r="175" spans="1:13" ht="21" customHeight="1" thickBot="1" x14ac:dyDescent="0.4">
      <c r="A175" s="130"/>
      <c r="B175" s="63" t="s">
        <v>88</v>
      </c>
      <c r="C175" s="31">
        <v>6</v>
      </c>
      <c r="D175" s="27">
        <v>90</v>
      </c>
      <c r="E175" s="28">
        <v>8.2970000000000006</v>
      </c>
      <c r="F175" s="29">
        <f>G175*E175/1000</f>
        <v>510.18253000000004</v>
      </c>
      <c r="G175" s="30">
        <f>I175-400</f>
        <v>61490</v>
      </c>
      <c r="H175" s="29">
        <f>I175*E175/1000</f>
        <v>513.50133000000005</v>
      </c>
      <c r="I175" s="64">
        <v>61890</v>
      </c>
      <c r="J175" s="29">
        <f t="shared" si="6"/>
        <v>564.85146300000008</v>
      </c>
      <c r="K175" s="111" t="s">
        <v>362</v>
      </c>
      <c r="M175" s="3"/>
    </row>
    <row r="176" spans="1:13" ht="21" customHeight="1" thickBot="1" x14ac:dyDescent="0.4">
      <c r="A176" s="130"/>
      <c r="B176" s="63" t="s">
        <v>89</v>
      </c>
      <c r="C176" s="31">
        <v>12</v>
      </c>
      <c r="D176" s="27">
        <v>180</v>
      </c>
      <c r="E176" s="28">
        <v>4.84</v>
      </c>
      <c r="F176" s="29">
        <f t="shared" si="5"/>
        <v>278.2516</v>
      </c>
      <c r="G176" s="30">
        <f t="shared" si="8"/>
        <v>57490</v>
      </c>
      <c r="H176" s="29">
        <f t="shared" si="7"/>
        <v>280.18759999999997</v>
      </c>
      <c r="I176" s="64">
        <v>57890</v>
      </c>
      <c r="J176" s="29">
        <f t="shared" si="6"/>
        <v>308.20636000000002</v>
      </c>
      <c r="K176" s="111" t="s">
        <v>364</v>
      </c>
      <c r="M176" s="3"/>
    </row>
    <row r="177" spans="1:13" ht="21" customHeight="1" thickBot="1" x14ac:dyDescent="0.4">
      <c r="A177" s="130"/>
      <c r="B177" s="63" t="s">
        <v>89</v>
      </c>
      <c r="C177" s="31">
        <v>6</v>
      </c>
      <c r="D177" s="27">
        <v>180</v>
      </c>
      <c r="E177" s="28">
        <v>4.84</v>
      </c>
      <c r="F177" s="29">
        <f>G177*E177/1000</f>
        <v>287.9316</v>
      </c>
      <c r="G177" s="30">
        <f>I177-400</f>
        <v>59490</v>
      </c>
      <c r="H177" s="29">
        <f>I177*E177/1000</f>
        <v>289.86759999999998</v>
      </c>
      <c r="I177" s="64">
        <v>59890</v>
      </c>
      <c r="J177" s="29">
        <f>H177*1.1</f>
        <v>318.85435999999999</v>
      </c>
      <c r="K177" s="111" t="s">
        <v>363</v>
      </c>
      <c r="M177" s="3"/>
    </row>
    <row r="178" spans="1:13" ht="21" customHeight="1" thickBot="1" x14ac:dyDescent="0.4">
      <c r="A178" s="130"/>
      <c r="B178" s="63" t="s">
        <v>90</v>
      </c>
      <c r="C178" s="31">
        <v>12</v>
      </c>
      <c r="D178" s="27">
        <v>180</v>
      </c>
      <c r="E178" s="28">
        <v>7.19</v>
      </c>
      <c r="F178" s="29">
        <f t="shared" si="5"/>
        <v>398.97310000000004</v>
      </c>
      <c r="G178" s="30">
        <f t="shared" si="8"/>
        <v>55490</v>
      </c>
      <c r="H178" s="29">
        <f t="shared" si="7"/>
        <v>401.84910000000002</v>
      </c>
      <c r="I178" s="64">
        <v>55890</v>
      </c>
      <c r="J178" s="29">
        <f t="shared" si="6"/>
        <v>442.03401000000008</v>
      </c>
      <c r="K178" s="111" t="s">
        <v>366</v>
      </c>
      <c r="M178" s="3"/>
    </row>
    <row r="179" spans="1:13" ht="21" customHeight="1" thickBot="1" x14ac:dyDescent="0.4">
      <c r="A179" s="130"/>
      <c r="B179" s="63" t="s">
        <v>90</v>
      </c>
      <c r="C179" s="31">
        <v>6</v>
      </c>
      <c r="D179" s="27">
        <v>180</v>
      </c>
      <c r="E179" s="28">
        <v>7.19</v>
      </c>
      <c r="F179" s="29">
        <f>G179*E179/1000</f>
        <v>406.16310000000004</v>
      </c>
      <c r="G179" s="30">
        <f>I179-400</f>
        <v>56490</v>
      </c>
      <c r="H179" s="29">
        <f>I179*E179/1000</f>
        <v>409.03910000000002</v>
      </c>
      <c r="I179" s="64">
        <v>56890</v>
      </c>
      <c r="J179" s="29">
        <f>H179*1.1</f>
        <v>449.94301000000007</v>
      </c>
      <c r="K179" s="111" t="s">
        <v>365</v>
      </c>
      <c r="M179" s="3"/>
    </row>
    <row r="180" spans="1:13" ht="21" customHeight="1" thickBot="1" x14ac:dyDescent="0.4">
      <c r="A180" s="130"/>
      <c r="B180" s="63" t="s">
        <v>91</v>
      </c>
      <c r="C180" s="31">
        <v>12</v>
      </c>
      <c r="D180" s="27">
        <v>180</v>
      </c>
      <c r="E180" s="50">
        <v>9.33</v>
      </c>
      <c r="F180" s="29">
        <f t="shared" si="5"/>
        <v>517.72170000000006</v>
      </c>
      <c r="G180" s="30">
        <f t="shared" si="8"/>
        <v>55490</v>
      </c>
      <c r="H180" s="29">
        <f t="shared" si="7"/>
        <v>521.45370000000003</v>
      </c>
      <c r="I180" s="64">
        <v>55890</v>
      </c>
      <c r="J180" s="29">
        <f t="shared" si="6"/>
        <v>573.5990700000001</v>
      </c>
      <c r="K180" s="111" t="s">
        <v>367</v>
      </c>
      <c r="M180" s="3"/>
    </row>
    <row r="181" spans="1:13" ht="21" customHeight="1" thickBot="1" x14ac:dyDescent="0.4">
      <c r="A181" s="130"/>
      <c r="B181" s="63" t="s">
        <v>92</v>
      </c>
      <c r="C181" s="25">
        <v>12</v>
      </c>
      <c r="D181" s="27">
        <v>240</v>
      </c>
      <c r="E181" s="50">
        <v>9.02</v>
      </c>
      <c r="F181" s="29">
        <f t="shared" ref="F181:F231" si="10">G181*E181/1000</f>
        <v>500.51979999999998</v>
      </c>
      <c r="G181" s="30">
        <f t="shared" ref="G181:G231" si="11">I181-400</f>
        <v>55490</v>
      </c>
      <c r="H181" s="29">
        <f t="shared" ref="H181:H231" si="12">I181*E181/1000</f>
        <v>504.12779999999998</v>
      </c>
      <c r="I181" s="64">
        <v>55890</v>
      </c>
      <c r="J181" s="29">
        <f t="shared" ref="J181:J244" si="13">H181*1.1</f>
        <v>554.54057999999998</v>
      </c>
      <c r="K181" s="111" t="s">
        <v>368</v>
      </c>
      <c r="M181" s="3"/>
    </row>
    <row r="182" spans="1:13" ht="21" customHeight="1" thickBot="1" x14ac:dyDescent="0.4">
      <c r="A182" s="130"/>
      <c r="B182" s="63" t="s">
        <v>93</v>
      </c>
      <c r="C182" s="25">
        <v>12</v>
      </c>
      <c r="D182" s="27">
        <v>240</v>
      </c>
      <c r="E182" s="50">
        <v>11.84</v>
      </c>
      <c r="F182" s="29">
        <f t="shared" si="10"/>
        <v>657.00159999999994</v>
      </c>
      <c r="G182" s="30">
        <f t="shared" si="11"/>
        <v>55490</v>
      </c>
      <c r="H182" s="29">
        <f t="shared" si="12"/>
        <v>661.73759999999993</v>
      </c>
      <c r="I182" s="64">
        <v>55890</v>
      </c>
      <c r="J182" s="29">
        <f t="shared" si="13"/>
        <v>727.91135999999995</v>
      </c>
      <c r="K182" s="111" t="s">
        <v>369</v>
      </c>
      <c r="M182" s="3"/>
    </row>
    <row r="183" spans="1:13" ht="21" customHeight="1" thickBot="1" x14ac:dyDescent="0.4">
      <c r="A183" s="130"/>
      <c r="B183" s="63" t="s">
        <v>94</v>
      </c>
      <c r="C183" s="25">
        <v>12</v>
      </c>
      <c r="D183" s="27">
        <v>240</v>
      </c>
      <c r="E183" s="50">
        <v>14.58</v>
      </c>
      <c r="F183" s="29">
        <f>G183*E183/1000</f>
        <v>809.04419999999993</v>
      </c>
      <c r="G183" s="30">
        <f>I183-400</f>
        <v>55490</v>
      </c>
      <c r="H183" s="29">
        <f>I183*E183/1000</f>
        <v>814.87619999999993</v>
      </c>
      <c r="I183" s="64">
        <v>55890</v>
      </c>
      <c r="J183" s="29">
        <f>H183*1.1</f>
        <v>896.36382000000003</v>
      </c>
      <c r="K183" s="111" t="s">
        <v>370</v>
      </c>
      <c r="M183" s="3"/>
    </row>
    <row r="184" spans="1:13" ht="21" customHeight="1" thickBot="1" x14ac:dyDescent="0.4">
      <c r="A184" s="130"/>
      <c r="B184" s="69" t="s">
        <v>95</v>
      </c>
      <c r="C184" s="51">
        <v>12</v>
      </c>
      <c r="D184" s="33">
        <v>240</v>
      </c>
      <c r="E184" s="52">
        <v>14.35</v>
      </c>
      <c r="F184" s="35">
        <f t="shared" si="10"/>
        <v>796.28150000000005</v>
      </c>
      <c r="G184" s="36">
        <f t="shared" si="11"/>
        <v>55490</v>
      </c>
      <c r="H184" s="35">
        <f t="shared" si="12"/>
        <v>802.02149999999995</v>
      </c>
      <c r="I184" s="70">
        <v>55890</v>
      </c>
      <c r="J184" s="35">
        <f t="shared" si="13"/>
        <v>882.22365000000002</v>
      </c>
      <c r="K184" s="111" t="s">
        <v>371</v>
      </c>
      <c r="M184" s="3"/>
    </row>
    <row r="185" spans="1:13" ht="24" customHeight="1" thickBot="1" x14ac:dyDescent="0.25">
      <c r="A185" s="123"/>
      <c r="B185" s="123"/>
      <c r="C185" s="123"/>
      <c r="D185" s="123"/>
      <c r="E185" s="123"/>
      <c r="F185" s="123"/>
      <c r="G185" s="123"/>
      <c r="H185" s="123"/>
      <c r="I185" s="123"/>
      <c r="M185" s="3"/>
    </row>
    <row r="186" spans="1:13" ht="21" customHeight="1" thickBot="1" x14ac:dyDescent="0.4">
      <c r="A186" s="124" t="s">
        <v>96</v>
      </c>
      <c r="B186" s="61" t="s">
        <v>97</v>
      </c>
      <c r="C186" s="37">
        <v>6</v>
      </c>
      <c r="D186" s="21">
        <v>36</v>
      </c>
      <c r="E186" s="22">
        <v>1.3220000000000001</v>
      </c>
      <c r="F186" s="23">
        <f t="shared" si="10"/>
        <v>83.933779999999999</v>
      </c>
      <c r="G186" s="24">
        <f t="shared" si="11"/>
        <v>63490</v>
      </c>
      <c r="H186" s="23">
        <f t="shared" si="12"/>
        <v>84.462580000000003</v>
      </c>
      <c r="I186" s="62">
        <v>63890</v>
      </c>
      <c r="J186" s="23">
        <f t="shared" si="13"/>
        <v>92.908838000000017</v>
      </c>
      <c r="K186" s="111" t="s">
        <v>372</v>
      </c>
      <c r="M186" s="3"/>
    </row>
    <row r="187" spans="1:13" ht="21" customHeight="1" thickBot="1" x14ac:dyDescent="0.4">
      <c r="A187" s="124"/>
      <c r="B187" s="63" t="s">
        <v>98</v>
      </c>
      <c r="C187" s="31">
        <v>6</v>
      </c>
      <c r="D187" s="27">
        <v>36</v>
      </c>
      <c r="E187" s="28">
        <v>1.3220000000000001</v>
      </c>
      <c r="F187" s="29">
        <f t="shared" si="10"/>
        <v>83.933779999999999</v>
      </c>
      <c r="G187" s="30">
        <f t="shared" si="11"/>
        <v>63490</v>
      </c>
      <c r="H187" s="29">
        <f t="shared" si="12"/>
        <v>84.462580000000003</v>
      </c>
      <c r="I187" s="64">
        <v>63890</v>
      </c>
      <c r="J187" s="29">
        <f t="shared" si="13"/>
        <v>92.908838000000017</v>
      </c>
      <c r="K187" s="111" t="s">
        <v>372</v>
      </c>
      <c r="M187" s="3"/>
    </row>
    <row r="188" spans="1:13" ht="21" customHeight="1" thickBot="1" x14ac:dyDescent="0.4">
      <c r="A188" s="124"/>
      <c r="B188" s="63" t="s">
        <v>99</v>
      </c>
      <c r="C188" s="31">
        <v>6</v>
      </c>
      <c r="D188" s="27">
        <v>36</v>
      </c>
      <c r="E188" s="28">
        <v>1.7</v>
      </c>
      <c r="F188" s="29">
        <f t="shared" si="10"/>
        <v>97.733000000000004</v>
      </c>
      <c r="G188" s="30">
        <f t="shared" si="11"/>
        <v>57490</v>
      </c>
      <c r="H188" s="29">
        <f t="shared" si="12"/>
        <v>98.412999999999997</v>
      </c>
      <c r="I188" s="64">
        <v>57890</v>
      </c>
      <c r="J188" s="29">
        <f t="shared" si="13"/>
        <v>108.2543</v>
      </c>
      <c r="K188" s="111" t="s">
        <v>373</v>
      </c>
      <c r="M188" s="3"/>
    </row>
    <row r="189" spans="1:13" ht="21" customHeight="1" thickBot="1" x14ac:dyDescent="0.4">
      <c r="A189" s="124"/>
      <c r="B189" s="63" t="s">
        <v>100</v>
      </c>
      <c r="C189" s="31">
        <v>6</v>
      </c>
      <c r="D189" s="27">
        <v>36</v>
      </c>
      <c r="E189" s="28">
        <v>2.44</v>
      </c>
      <c r="F189" s="29">
        <f>G189*E189/1000</f>
        <v>142.71559999999999</v>
      </c>
      <c r="G189" s="30">
        <f t="shared" si="11"/>
        <v>58490</v>
      </c>
      <c r="H189" s="29">
        <f>I189*E189/1000</f>
        <v>143.69159999999999</v>
      </c>
      <c r="I189" s="64">
        <v>58890</v>
      </c>
      <c r="J189" s="29">
        <f t="shared" si="13"/>
        <v>158.06076000000002</v>
      </c>
      <c r="K189" s="111" t="s">
        <v>374</v>
      </c>
      <c r="M189" s="3"/>
    </row>
    <row r="190" spans="1:13" ht="21" customHeight="1" thickBot="1" x14ac:dyDescent="0.4">
      <c r="A190" s="124"/>
      <c r="B190" s="63" t="s">
        <v>101</v>
      </c>
      <c r="C190" s="31">
        <v>6</v>
      </c>
      <c r="D190" s="27">
        <v>36</v>
      </c>
      <c r="E190" s="28">
        <v>1.43</v>
      </c>
      <c r="F190" s="29">
        <f t="shared" si="10"/>
        <v>90.790700000000001</v>
      </c>
      <c r="G190" s="30">
        <f t="shared" si="11"/>
        <v>63490</v>
      </c>
      <c r="H190" s="29">
        <f t="shared" si="12"/>
        <v>91.362700000000004</v>
      </c>
      <c r="I190" s="64">
        <v>63890</v>
      </c>
      <c r="J190" s="29">
        <f t="shared" si="13"/>
        <v>100.49897000000001</v>
      </c>
      <c r="K190" s="111" t="s">
        <v>375</v>
      </c>
      <c r="M190" s="3"/>
    </row>
    <row r="191" spans="1:13" ht="21" customHeight="1" thickBot="1" x14ac:dyDescent="0.4">
      <c r="A191" s="124"/>
      <c r="B191" s="63" t="s">
        <v>102</v>
      </c>
      <c r="C191" s="31">
        <v>6</v>
      </c>
      <c r="D191" s="27">
        <v>36</v>
      </c>
      <c r="E191" s="28">
        <v>1.875</v>
      </c>
      <c r="F191" s="29">
        <f t="shared" si="10"/>
        <v>107.79375</v>
      </c>
      <c r="G191" s="30">
        <f t="shared" si="11"/>
        <v>57490</v>
      </c>
      <c r="H191" s="29">
        <f t="shared" si="12"/>
        <v>108.54375</v>
      </c>
      <c r="I191" s="64">
        <v>57890</v>
      </c>
      <c r="J191" s="29">
        <f t="shared" si="13"/>
        <v>119.39812500000001</v>
      </c>
      <c r="K191" s="111" t="s">
        <v>376</v>
      </c>
      <c r="M191" s="3"/>
    </row>
    <row r="192" spans="1:13" ht="21" customHeight="1" thickBot="1" x14ac:dyDescent="0.4">
      <c r="A192" s="124"/>
      <c r="B192" s="63" t="s">
        <v>103</v>
      </c>
      <c r="C192" s="31">
        <v>6</v>
      </c>
      <c r="D192" s="27">
        <v>48</v>
      </c>
      <c r="E192" s="28">
        <v>1.67</v>
      </c>
      <c r="F192" s="29">
        <f t="shared" si="10"/>
        <v>106.02829999999999</v>
      </c>
      <c r="G192" s="30">
        <f t="shared" si="11"/>
        <v>63490</v>
      </c>
      <c r="H192" s="29">
        <f t="shared" si="12"/>
        <v>106.69629999999999</v>
      </c>
      <c r="I192" s="64">
        <v>63890</v>
      </c>
      <c r="J192" s="29">
        <f t="shared" si="13"/>
        <v>117.36593000000001</v>
      </c>
      <c r="K192" s="111" t="s">
        <v>377</v>
      </c>
      <c r="M192" s="3"/>
    </row>
    <row r="193" spans="1:13" ht="21" customHeight="1" thickBot="1" x14ac:dyDescent="0.4">
      <c r="A193" s="124"/>
      <c r="B193" s="63" t="s">
        <v>104</v>
      </c>
      <c r="C193" s="31">
        <v>6</v>
      </c>
      <c r="D193" s="27">
        <v>54</v>
      </c>
      <c r="E193" s="28">
        <v>2.19</v>
      </c>
      <c r="F193" s="29">
        <f t="shared" si="10"/>
        <v>125.90309999999999</v>
      </c>
      <c r="G193" s="30">
        <f t="shared" si="11"/>
        <v>57490</v>
      </c>
      <c r="H193" s="29">
        <f t="shared" si="12"/>
        <v>126.77909999999999</v>
      </c>
      <c r="I193" s="64">
        <v>57890</v>
      </c>
      <c r="J193" s="29">
        <f t="shared" si="13"/>
        <v>139.45701</v>
      </c>
      <c r="K193" s="111" t="s">
        <v>378</v>
      </c>
      <c r="M193" s="3"/>
    </row>
    <row r="194" spans="1:13" ht="21" customHeight="1" thickBot="1" x14ac:dyDescent="0.4">
      <c r="A194" s="124"/>
      <c r="B194" s="63" t="s">
        <v>105</v>
      </c>
      <c r="C194" s="31">
        <v>6</v>
      </c>
      <c r="D194" s="27">
        <v>54</v>
      </c>
      <c r="E194" s="28">
        <v>2.41</v>
      </c>
      <c r="F194" s="29">
        <f>G194*E194/1000</f>
        <v>138.55089999999998</v>
      </c>
      <c r="G194" s="30">
        <f>I194-400</f>
        <v>57490</v>
      </c>
      <c r="H194" s="29">
        <f>I194*E194/1000</f>
        <v>139.51489999999998</v>
      </c>
      <c r="I194" s="64">
        <v>57890</v>
      </c>
      <c r="J194" s="29">
        <f>H194*1.1</f>
        <v>153.46638999999999</v>
      </c>
      <c r="K194" s="111" t="s">
        <v>379</v>
      </c>
      <c r="M194" s="3"/>
    </row>
    <row r="195" spans="1:13" ht="21" customHeight="1" thickBot="1" x14ac:dyDescent="0.4">
      <c r="A195" s="124"/>
      <c r="B195" s="63" t="s">
        <v>106</v>
      </c>
      <c r="C195" s="31">
        <v>6</v>
      </c>
      <c r="D195" s="27">
        <v>60</v>
      </c>
      <c r="E195" s="28">
        <v>2.02</v>
      </c>
      <c r="F195" s="29">
        <f t="shared" si="10"/>
        <v>128.24979999999999</v>
      </c>
      <c r="G195" s="30">
        <f t="shared" si="11"/>
        <v>63490</v>
      </c>
      <c r="H195" s="29">
        <f t="shared" si="12"/>
        <v>129.05780000000001</v>
      </c>
      <c r="I195" s="64">
        <v>63890</v>
      </c>
      <c r="J195" s="29">
        <f t="shared" si="13"/>
        <v>141.96358000000004</v>
      </c>
      <c r="K195" s="111" t="s">
        <v>380</v>
      </c>
      <c r="M195" s="3"/>
    </row>
    <row r="196" spans="1:13" ht="21" customHeight="1" thickBot="1" x14ac:dyDescent="0.4">
      <c r="A196" s="124"/>
      <c r="B196" s="63" t="s">
        <v>107</v>
      </c>
      <c r="C196" s="31">
        <v>6</v>
      </c>
      <c r="D196" s="27">
        <v>60</v>
      </c>
      <c r="E196" s="28">
        <v>2.65</v>
      </c>
      <c r="F196" s="29">
        <f t="shared" si="10"/>
        <v>152.3485</v>
      </c>
      <c r="G196" s="30">
        <f>I196-400</f>
        <v>57490</v>
      </c>
      <c r="H196" s="29">
        <f t="shared" si="12"/>
        <v>153.4085</v>
      </c>
      <c r="I196" s="64">
        <v>57890</v>
      </c>
      <c r="J196" s="29">
        <f t="shared" si="13"/>
        <v>168.74935000000002</v>
      </c>
      <c r="K196" s="111" t="s">
        <v>381</v>
      </c>
      <c r="M196" s="3"/>
    </row>
    <row r="197" spans="1:13" ht="21" customHeight="1" thickBot="1" x14ac:dyDescent="0.4">
      <c r="A197" s="124"/>
      <c r="B197" s="63" t="s">
        <v>108</v>
      </c>
      <c r="C197" s="31">
        <v>6</v>
      </c>
      <c r="D197" s="27">
        <v>60</v>
      </c>
      <c r="E197" s="28">
        <v>3.83</v>
      </c>
      <c r="F197" s="29">
        <f t="shared" si="10"/>
        <v>224.01670000000001</v>
      </c>
      <c r="G197" s="30">
        <f t="shared" si="11"/>
        <v>58490</v>
      </c>
      <c r="H197" s="29">
        <f t="shared" si="12"/>
        <v>225.54870000000003</v>
      </c>
      <c r="I197" s="64">
        <v>58890</v>
      </c>
      <c r="J197" s="29">
        <f t="shared" si="13"/>
        <v>248.10357000000005</v>
      </c>
      <c r="K197" s="111" t="s">
        <v>382</v>
      </c>
      <c r="M197" s="3"/>
    </row>
    <row r="198" spans="1:13" ht="21" customHeight="1" thickBot="1" x14ac:dyDescent="0.4">
      <c r="A198" s="124"/>
      <c r="B198" s="63" t="s">
        <v>109</v>
      </c>
      <c r="C198" s="31">
        <v>6</v>
      </c>
      <c r="D198" s="27">
        <v>72</v>
      </c>
      <c r="E198" s="28">
        <v>2.27</v>
      </c>
      <c r="F198" s="29">
        <f t="shared" si="10"/>
        <v>144.1223</v>
      </c>
      <c r="G198" s="30">
        <f t="shared" si="11"/>
        <v>63490</v>
      </c>
      <c r="H198" s="29">
        <f t="shared" si="12"/>
        <v>145.03029999999998</v>
      </c>
      <c r="I198" s="64">
        <v>63890</v>
      </c>
      <c r="J198" s="29">
        <f t="shared" si="13"/>
        <v>159.53333000000001</v>
      </c>
      <c r="K198" s="111" t="s">
        <v>383</v>
      </c>
      <c r="M198" s="3"/>
    </row>
    <row r="199" spans="1:13" ht="21" customHeight="1" thickBot="1" x14ac:dyDescent="0.4">
      <c r="A199" s="124"/>
      <c r="B199" s="63" t="s">
        <v>110</v>
      </c>
      <c r="C199" s="31">
        <v>6</v>
      </c>
      <c r="D199" s="27">
        <v>72</v>
      </c>
      <c r="E199" s="28">
        <v>2.984</v>
      </c>
      <c r="F199" s="29">
        <f t="shared" si="10"/>
        <v>171.55016000000001</v>
      </c>
      <c r="G199" s="30">
        <f t="shared" si="11"/>
        <v>57490</v>
      </c>
      <c r="H199" s="29">
        <f t="shared" si="12"/>
        <v>172.74376000000001</v>
      </c>
      <c r="I199" s="64">
        <v>57890</v>
      </c>
      <c r="J199" s="29">
        <f t="shared" si="13"/>
        <v>190.01813600000003</v>
      </c>
      <c r="K199" s="111" t="s">
        <v>384</v>
      </c>
      <c r="M199" s="3"/>
    </row>
    <row r="200" spans="1:13" ht="21" customHeight="1" thickBot="1" x14ac:dyDescent="0.4">
      <c r="A200" s="124"/>
      <c r="B200" s="63" t="s">
        <v>111</v>
      </c>
      <c r="C200" s="31">
        <v>6</v>
      </c>
      <c r="D200" s="27">
        <v>72</v>
      </c>
      <c r="E200" s="28">
        <v>4.3</v>
      </c>
      <c r="F200" s="29">
        <f t="shared" si="10"/>
        <v>238.607</v>
      </c>
      <c r="G200" s="30">
        <f t="shared" si="11"/>
        <v>55490</v>
      </c>
      <c r="H200" s="29">
        <f t="shared" si="12"/>
        <v>240.327</v>
      </c>
      <c r="I200" s="64">
        <v>55890</v>
      </c>
      <c r="J200" s="29">
        <f t="shared" si="13"/>
        <v>264.35970000000003</v>
      </c>
      <c r="K200" s="111" t="s">
        <v>385</v>
      </c>
      <c r="M200" s="3"/>
    </row>
    <row r="201" spans="1:13" ht="21" customHeight="1" thickBot="1" x14ac:dyDescent="0.4">
      <c r="A201" s="124"/>
      <c r="B201" s="63" t="s">
        <v>112</v>
      </c>
      <c r="C201" s="31">
        <v>6</v>
      </c>
      <c r="D201" s="27">
        <v>120</v>
      </c>
      <c r="E201" s="28">
        <v>3.59</v>
      </c>
      <c r="F201" s="29">
        <f t="shared" si="10"/>
        <v>206.38910000000001</v>
      </c>
      <c r="G201" s="30">
        <f t="shared" si="11"/>
        <v>57490</v>
      </c>
      <c r="H201" s="29">
        <f t="shared" si="12"/>
        <v>207.82509999999999</v>
      </c>
      <c r="I201" s="64">
        <v>57890</v>
      </c>
      <c r="J201" s="29">
        <f t="shared" si="13"/>
        <v>228.60761000000002</v>
      </c>
      <c r="K201" s="111" t="s">
        <v>386</v>
      </c>
      <c r="M201" s="3"/>
    </row>
    <row r="202" spans="1:13" ht="21" customHeight="1" thickBot="1" x14ac:dyDescent="0.4">
      <c r="A202" s="124"/>
      <c r="B202" s="63" t="s">
        <v>113</v>
      </c>
      <c r="C202" s="31">
        <v>6</v>
      </c>
      <c r="D202" s="27">
        <v>120</v>
      </c>
      <c r="E202" s="28">
        <v>5.25</v>
      </c>
      <c r="F202" s="29">
        <f t="shared" si="10"/>
        <v>291.32249999999999</v>
      </c>
      <c r="G202" s="30">
        <f t="shared" si="11"/>
        <v>55490</v>
      </c>
      <c r="H202" s="29">
        <f t="shared" si="12"/>
        <v>293.42250000000001</v>
      </c>
      <c r="I202" s="64">
        <v>55890</v>
      </c>
      <c r="J202" s="29">
        <f t="shared" si="13"/>
        <v>322.76475000000005</v>
      </c>
      <c r="K202" s="111" t="s">
        <v>387</v>
      </c>
      <c r="M202" s="3"/>
    </row>
    <row r="203" spans="1:13" ht="21" customHeight="1" thickBot="1" x14ac:dyDescent="0.4">
      <c r="A203" s="124"/>
      <c r="B203" s="63" t="s">
        <v>114</v>
      </c>
      <c r="C203" s="31">
        <v>6</v>
      </c>
      <c r="D203" s="27">
        <v>150</v>
      </c>
      <c r="E203" s="28">
        <v>4.22</v>
      </c>
      <c r="F203" s="29">
        <f t="shared" si="10"/>
        <v>242.6078</v>
      </c>
      <c r="G203" s="30">
        <f t="shared" si="11"/>
        <v>57490</v>
      </c>
      <c r="H203" s="29">
        <f t="shared" si="12"/>
        <v>244.29579999999999</v>
      </c>
      <c r="I203" s="64">
        <v>57890</v>
      </c>
      <c r="J203" s="29">
        <f t="shared" si="13"/>
        <v>268.72538000000003</v>
      </c>
      <c r="K203" s="111" t="s">
        <v>388</v>
      </c>
      <c r="M203" s="3"/>
    </row>
    <row r="204" spans="1:13" ht="21" customHeight="1" thickBot="1" x14ac:dyDescent="0.4">
      <c r="A204" s="124"/>
      <c r="B204" s="63" t="s">
        <v>115</v>
      </c>
      <c r="C204" s="31">
        <v>12</v>
      </c>
      <c r="D204" s="27">
        <v>150</v>
      </c>
      <c r="E204" s="28">
        <v>6.28</v>
      </c>
      <c r="F204" s="29">
        <f t="shared" si="10"/>
        <v>367.31720000000001</v>
      </c>
      <c r="G204" s="30">
        <f t="shared" si="11"/>
        <v>58490</v>
      </c>
      <c r="H204" s="29">
        <f t="shared" si="12"/>
        <v>369.82920000000001</v>
      </c>
      <c r="I204" s="64">
        <v>58890</v>
      </c>
      <c r="J204" s="29">
        <f t="shared" si="13"/>
        <v>406.81212000000005</v>
      </c>
      <c r="K204" s="111" t="s">
        <v>389</v>
      </c>
      <c r="M204" s="3"/>
    </row>
    <row r="205" spans="1:13" ht="21" customHeight="1" thickBot="1" x14ac:dyDescent="0.4">
      <c r="A205" s="124"/>
      <c r="B205" s="63" t="s">
        <v>116</v>
      </c>
      <c r="C205" s="25">
        <v>12</v>
      </c>
      <c r="D205" s="27">
        <v>240</v>
      </c>
      <c r="E205" s="50">
        <v>6.67</v>
      </c>
      <c r="F205" s="29">
        <f>G205*E205/1000</f>
        <v>383.45830000000001</v>
      </c>
      <c r="G205" s="30">
        <f>I205-400</f>
        <v>57490</v>
      </c>
      <c r="H205" s="29">
        <f>I205*E205/1000</f>
        <v>386.12630000000001</v>
      </c>
      <c r="I205" s="64">
        <v>57890</v>
      </c>
      <c r="J205" s="29">
        <f>H205*1.1</f>
        <v>424.73893000000004</v>
      </c>
      <c r="K205" s="111" t="s">
        <v>390</v>
      </c>
      <c r="M205" s="3"/>
    </row>
    <row r="206" spans="1:13" ht="21" customHeight="1" thickBot="1" x14ac:dyDescent="0.4">
      <c r="A206" s="124"/>
      <c r="B206" s="69" t="s">
        <v>116</v>
      </c>
      <c r="C206" s="51">
        <v>6</v>
      </c>
      <c r="D206" s="33">
        <v>240</v>
      </c>
      <c r="E206" s="52">
        <v>6.67</v>
      </c>
      <c r="F206" s="35">
        <f t="shared" si="10"/>
        <v>390.12829999999997</v>
      </c>
      <c r="G206" s="36">
        <f t="shared" si="11"/>
        <v>58490</v>
      </c>
      <c r="H206" s="35">
        <f t="shared" si="12"/>
        <v>392.79629999999997</v>
      </c>
      <c r="I206" s="70">
        <v>58890</v>
      </c>
      <c r="J206" s="35">
        <f t="shared" si="13"/>
        <v>432.07593000000003</v>
      </c>
      <c r="K206" s="111" t="s">
        <v>390</v>
      </c>
      <c r="M206" s="3"/>
    </row>
    <row r="207" spans="1:13" ht="24" customHeight="1" thickBot="1" x14ac:dyDescent="0.25">
      <c r="A207" s="123"/>
      <c r="B207" s="123"/>
      <c r="C207" s="123"/>
      <c r="D207" s="123"/>
      <c r="E207" s="123"/>
      <c r="F207" s="123"/>
      <c r="G207" s="123"/>
      <c r="H207" s="123"/>
      <c r="I207" s="123"/>
      <c r="M207" s="3"/>
    </row>
    <row r="208" spans="1:13" ht="21" customHeight="1" thickBot="1" x14ac:dyDescent="0.4">
      <c r="A208" s="125" t="s">
        <v>117</v>
      </c>
      <c r="B208" s="37" t="s">
        <v>118</v>
      </c>
      <c r="C208" s="37">
        <v>6</v>
      </c>
      <c r="D208" s="38">
        <v>36</v>
      </c>
      <c r="E208" s="49">
        <v>1.19</v>
      </c>
      <c r="F208" s="23">
        <f t="shared" si="10"/>
        <v>80.313099999999991</v>
      </c>
      <c r="G208" s="24">
        <f t="shared" si="11"/>
        <v>67490</v>
      </c>
      <c r="H208" s="23">
        <f t="shared" si="12"/>
        <v>80.789099999999991</v>
      </c>
      <c r="I208" s="24">
        <v>67890</v>
      </c>
      <c r="J208" s="23">
        <f t="shared" si="13"/>
        <v>88.868009999999998</v>
      </c>
      <c r="K208" s="111" t="s">
        <v>392</v>
      </c>
      <c r="M208" s="3"/>
    </row>
    <row r="209" spans="1:13" ht="21" customHeight="1" thickBot="1" x14ac:dyDescent="0.4">
      <c r="A209" s="125"/>
      <c r="B209" s="31" t="s">
        <v>119</v>
      </c>
      <c r="C209" s="31">
        <v>10</v>
      </c>
      <c r="D209" s="40">
        <v>36</v>
      </c>
      <c r="E209" s="50">
        <v>1.32</v>
      </c>
      <c r="F209" s="29">
        <f t="shared" si="10"/>
        <v>86.446799999999996</v>
      </c>
      <c r="G209" s="30">
        <f t="shared" si="11"/>
        <v>65490</v>
      </c>
      <c r="H209" s="29">
        <f t="shared" si="12"/>
        <v>86.974800000000002</v>
      </c>
      <c r="I209" s="30">
        <v>65890</v>
      </c>
      <c r="J209" s="29">
        <f t="shared" si="13"/>
        <v>95.672280000000015</v>
      </c>
      <c r="K209" s="111" t="s">
        <v>391</v>
      </c>
      <c r="M209" s="3"/>
    </row>
    <row r="210" spans="1:13" ht="21" customHeight="1" thickBot="1" x14ac:dyDescent="0.4">
      <c r="A210" s="125"/>
      <c r="B210" s="31" t="s">
        <v>120</v>
      </c>
      <c r="C210" s="25">
        <v>6</v>
      </c>
      <c r="D210" s="40">
        <v>42</v>
      </c>
      <c r="E210" s="50">
        <v>1.5</v>
      </c>
      <c r="F210" s="29">
        <f t="shared" si="10"/>
        <v>96.734999999999999</v>
      </c>
      <c r="G210" s="30">
        <f t="shared" si="11"/>
        <v>64490</v>
      </c>
      <c r="H210" s="29">
        <f t="shared" si="12"/>
        <v>97.334999999999994</v>
      </c>
      <c r="I210" s="30">
        <v>64890</v>
      </c>
      <c r="J210" s="29">
        <f t="shared" si="13"/>
        <v>107.0685</v>
      </c>
      <c r="K210" s="111" t="s">
        <v>393</v>
      </c>
      <c r="M210" s="3"/>
    </row>
    <row r="211" spans="1:13" ht="21" customHeight="1" thickBot="1" x14ac:dyDescent="0.4">
      <c r="A211" s="125"/>
      <c r="B211" s="31" t="s">
        <v>121</v>
      </c>
      <c r="C211" s="25">
        <v>6</v>
      </c>
      <c r="D211" s="40">
        <v>42</v>
      </c>
      <c r="E211" s="50">
        <v>1.66</v>
      </c>
      <c r="F211" s="29">
        <f t="shared" si="10"/>
        <v>107.0534</v>
      </c>
      <c r="G211" s="30">
        <f t="shared" si="11"/>
        <v>64490</v>
      </c>
      <c r="H211" s="29">
        <f t="shared" si="12"/>
        <v>107.7174</v>
      </c>
      <c r="I211" s="30">
        <v>64890</v>
      </c>
      <c r="J211" s="29">
        <f t="shared" si="13"/>
        <v>118.48914000000001</v>
      </c>
      <c r="K211" s="111" t="s">
        <v>394</v>
      </c>
      <c r="M211" s="3"/>
    </row>
    <row r="212" spans="1:13" ht="21" customHeight="1" thickBot="1" x14ac:dyDescent="0.4">
      <c r="A212" s="125"/>
      <c r="B212" s="31" t="s">
        <v>122</v>
      </c>
      <c r="C212" s="25">
        <v>6</v>
      </c>
      <c r="D212" s="40">
        <v>48</v>
      </c>
      <c r="E212" s="50">
        <v>2.19</v>
      </c>
      <c r="F212" s="29">
        <f t="shared" si="10"/>
        <v>139.04310000000001</v>
      </c>
      <c r="G212" s="30">
        <f t="shared" si="11"/>
        <v>63490</v>
      </c>
      <c r="H212" s="29">
        <f t="shared" si="12"/>
        <v>139.91910000000001</v>
      </c>
      <c r="I212" s="30">
        <v>63890</v>
      </c>
      <c r="J212" s="29">
        <f t="shared" si="13"/>
        <v>153.91101000000003</v>
      </c>
      <c r="K212" s="111" t="s">
        <v>395</v>
      </c>
      <c r="M212" s="3"/>
    </row>
    <row r="213" spans="1:13" ht="21" customHeight="1" thickBot="1" x14ac:dyDescent="0.4">
      <c r="A213" s="125"/>
      <c r="B213" s="31" t="s">
        <v>123</v>
      </c>
      <c r="C213" s="25">
        <v>6</v>
      </c>
      <c r="D213" s="40">
        <v>48</v>
      </c>
      <c r="E213" s="50">
        <v>2.39</v>
      </c>
      <c r="F213" s="29">
        <f t="shared" si="10"/>
        <v>151.74110000000002</v>
      </c>
      <c r="G213" s="30">
        <f t="shared" si="11"/>
        <v>63490</v>
      </c>
      <c r="H213" s="29">
        <f t="shared" si="12"/>
        <v>152.69710000000001</v>
      </c>
      <c r="I213" s="30">
        <v>63890</v>
      </c>
      <c r="J213" s="29">
        <f t="shared" si="13"/>
        <v>167.96681000000001</v>
      </c>
      <c r="K213" s="111" t="s">
        <v>396</v>
      </c>
      <c r="M213" s="3"/>
    </row>
    <row r="214" spans="1:13" ht="21" customHeight="1" thickBot="1" x14ac:dyDescent="0.4">
      <c r="A214" s="125"/>
      <c r="B214" s="31" t="s">
        <v>124</v>
      </c>
      <c r="C214" s="25">
        <v>6</v>
      </c>
      <c r="D214" s="40">
        <v>60</v>
      </c>
      <c r="E214" s="50">
        <v>2.8</v>
      </c>
      <c r="F214" s="29">
        <f t="shared" si="10"/>
        <v>177.77199999999999</v>
      </c>
      <c r="G214" s="30">
        <f t="shared" si="11"/>
        <v>63490</v>
      </c>
      <c r="H214" s="29">
        <f t="shared" si="12"/>
        <v>178.892</v>
      </c>
      <c r="I214" s="30">
        <v>63890</v>
      </c>
      <c r="J214" s="29">
        <f t="shared" si="13"/>
        <v>196.78120000000001</v>
      </c>
      <c r="K214" s="111" t="s">
        <v>397</v>
      </c>
      <c r="M214" s="3"/>
    </row>
    <row r="215" spans="1:13" ht="21" customHeight="1" thickBot="1" x14ac:dyDescent="0.4">
      <c r="A215" s="125"/>
      <c r="B215" s="31" t="s">
        <v>125</v>
      </c>
      <c r="C215" s="25">
        <v>6</v>
      </c>
      <c r="D215" s="40">
        <v>60</v>
      </c>
      <c r="E215" s="50">
        <v>3.09</v>
      </c>
      <c r="F215" s="29">
        <f t="shared" si="10"/>
        <v>196.18409999999997</v>
      </c>
      <c r="G215" s="30">
        <f t="shared" si="11"/>
        <v>63490</v>
      </c>
      <c r="H215" s="29">
        <f t="shared" si="12"/>
        <v>197.42009999999999</v>
      </c>
      <c r="I215" s="30">
        <v>63890</v>
      </c>
      <c r="J215" s="29">
        <f t="shared" si="13"/>
        <v>217.16211000000001</v>
      </c>
      <c r="K215" s="111" t="s">
        <v>398</v>
      </c>
      <c r="M215" s="3"/>
    </row>
    <row r="216" spans="1:13" ht="21" customHeight="1" thickBot="1" x14ac:dyDescent="0.4">
      <c r="A216" s="125"/>
      <c r="B216" s="31" t="s">
        <v>126</v>
      </c>
      <c r="C216" s="25">
        <v>6</v>
      </c>
      <c r="D216" s="40">
        <v>72</v>
      </c>
      <c r="E216" s="50">
        <v>3.43</v>
      </c>
      <c r="F216" s="29">
        <f t="shared" si="10"/>
        <v>214.3407</v>
      </c>
      <c r="G216" s="30">
        <f t="shared" si="11"/>
        <v>62490</v>
      </c>
      <c r="H216" s="29">
        <f t="shared" si="12"/>
        <v>215.71270000000001</v>
      </c>
      <c r="I216" s="30">
        <v>62890</v>
      </c>
      <c r="J216" s="29">
        <f t="shared" si="13"/>
        <v>237.28397000000004</v>
      </c>
      <c r="K216" s="111" t="s">
        <v>399</v>
      </c>
      <c r="M216" s="3"/>
    </row>
    <row r="217" spans="1:13" ht="21" customHeight="1" thickBot="1" x14ac:dyDescent="0.4">
      <c r="A217" s="125"/>
      <c r="B217" s="31" t="s">
        <v>127</v>
      </c>
      <c r="C217" s="25">
        <v>6</v>
      </c>
      <c r="D217" s="40">
        <v>72</v>
      </c>
      <c r="E217" s="50">
        <v>3.84</v>
      </c>
      <c r="F217" s="29">
        <f t="shared" si="10"/>
        <v>239.96159999999998</v>
      </c>
      <c r="G217" s="30">
        <f t="shared" si="11"/>
        <v>62490</v>
      </c>
      <c r="H217" s="29">
        <f t="shared" si="12"/>
        <v>241.49759999999998</v>
      </c>
      <c r="I217" s="30">
        <v>62890</v>
      </c>
      <c r="J217" s="29">
        <f t="shared" si="13"/>
        <v>265.64735999999999</v>
      </c>
      <c r="K217" s="111" t="s">
        <v>400</v>
      </c>
      <c r="M217" s="3"/>
    </row>
    <row r="218" spans="1:13" ht="21" customHeight="1" thickBot="1" x14ac:dyDescent="0.4">
      <c r="A218" s="125"/>
      <c r="B218" s="31" t="s">
        <v>128</v>
      </c>
      <c r="C218" s="25">
        <v>6</v>
      </c>
      <c r="D218" s="40">
        <v>60</v>
      </c>
      <c r="E218" s="50">
        <v>4.3499999999999996</v>
      </c>
      <c r="F218" s="29">
        <f>G218*E218/1000</f>
        <v>271.83150000000001</v>
      </c>
      <c r="G218" s="30">
        <f>I218-400</f>
        <v>62490</v>
      </c>
      <c r="H218" s="29">
        <f>I218*E218/1000</f>
        <v>273.57150000000001</v>
      </c>
      <c r="I218" s="30">
        <v>62890</v>
      </c>
      <c r="J218" s="29">
        <f>H218*1.1</f>
        <v>300.92865000000006</v>
      </c>
      <c r="K218" s="111" t="s">
        <v>401</v>
      </c>
      <c r="M218" s="3"/>
    </row>
    <row r="219" spans="1:13" ht="21" customHeight="1" thickBot="1" x14ac:dyDescent="0.4">
      <c r="A219" s="125"/>
      <c r="B219" s="32" t="s">
        <v>129</v>
      </c>
      <c r="C219" s="51">
        <v>10</v>
      </c>
      <c r="D219" s="42">
        <v>90</v>
      </c>
      <c r="E219" s="52">
        <v>4.88</v>
      </c>
      <c r="F219" s="35">
        <f t="shared" si="10"/>
        <v>304.95120000000003</v>
      </c>
      <c r="G219" s="36">
        <f t="shared" si="11"/>
        <v>62490</v>
      </c>
      <c r="H219" s="35">
        <f t="shared" si="12"/>
        <v>306.90320000000003</v>
      </c>
      <c r="I219" s="36">
        <v>62890</v>
      </c>
      <c r="J219" s="35">
        <f t="shared" si="13"/>
        <v>337.59352000000007</v>
      </c>
      <c r="K219" s="111" t="s">
        <v>402</v>
      </c>
      <c r="M219" s="3"/>
    </row>
    <row r="220" spans="1:13" ht="24.75" customHeight="1" thickBot="1" x14ac:dyDescent="0.25">
      <c r="A220" s="123"/>
      <c r="B220" s="123"/>
      <c r="C220" s="123"/>
      <c r="D220" s="123"/>
      <c r="E220" s="123"/>
      <c r="F220" s="123"/>
      <c r="G220" s="123"/>
      <c r="H220" s="123"/>
      <c r="I220" s="123"/>
      <c r="M220" s="3"/>
    </row>
    <row r="221" spans="1:13" ht="21" customHeight="1" thickBot="1" x14ac:dyDescent="0.4">
      <c r="A221" s="131" t="s">
        <v>130</v>
      </c>
      <c r="B221" s="37" t="s">
        <v>131</v>
      </c>
      <c r="C221" s="19">
        <v>6</v>
      </c>
      <c r="D221" s="38">
        <v>90</v>
      </c>
      <c r="E221" s="49">
        <v>1.831</v>
      </c>
      <c r="F221" s="23">
        <f>G221*E221/1000</f>
        <v>107.09519</v>
      </c>
      <c r="G221" s="24">
        <f>I221-400</f>
        <v>58490</v>
      </c>
      <c r="H221" s="23">
        <f>I221*E221/1000</f>
        <v>107.82759</v>
      </c>
      <c r="I221" s="62">
        <v>58890</v>
      </c>
      <c r="J221" s="23">
        <f>H221*1.1</f>
        <v>118.61034900000001</v>
      </c>
      <c r="K221" s="111" t="s">
        <v>403</v>
      </c>
      <c r="M221" s="3"/>
    </row>
    <row r="222" spans="1:13" ht="21" customHeight="1" thickBot="1" x14ac:dyDescent="0.4">
      <c r="A222" s="131"/>
      <c r="B222" s="31" t="s">
        <v>132</v>
      </c>
      <c r="C222" s="25">
        <v>12</v>
      </c>
      <c r="D222" s="40">
        <v>90</v>
      </c>
      <c r="E222" s="50">
        <v>4</v>
      </c>
      <c r="F222" s="29">
        <f t="shared" si="10"/>
        <v>233.96</v>
      </c>
      <c r="G222" s="30">
        <f t="shared" si="11"/>
        <v>58490</v>
      </c>
      <c r="H222" s="29">
        <f t="shared" si="12"/>
        <v>235.56</v>
      </c>
      <c r="I222" s="64">
        <v>58890</v>
      </c>
      <c r="J222" s="29">
        <f t="shared" si="13"/>
        <v>259.11600000000004</v>
      </c>
      <c r="K222" s="111" t="s">
        <v>404</v>
      </c>
      <c r="M222" s="3"/>
    </row>
    <row r="223" spans="1:13" ht="21" customHeight="1" thickBot="1" x14ac:dyDescent="0.4">
      <c r="A223" s="131"/>
      <c r="B223" s="31" t="s">
        <v>133</v>
      </c>
      <c r="C223" s="25">
        <v>10.5</v>
      </c>
      <c r="D223" s="40">
        <v>90</v>
      </c>
      <c r="E223" s="50">
        <v>4.62</v>
      </c>
      <c r="F223" s="29">
        <f t="shared" si="10"/>
        <v>270.22379999999998</v>
      </c>
      <c r="G223" s="30">
        <f t="shared" si="11"/>
        <v>58490</v>
      </c>
      <c r="H223" s="29">
        <f t="shared" si="12"/>
        <v>272.0718</v>
      </c>
      <c r="I223" s="64">
        <v>58890</v>
      </c>
      <c r="J223" s="29">
        <f t="shared" si="13"/>
        <v>299.27898000000005</v>
      </c>
      <c r="K223" s="111" t="s">
        <v>404</v>
      </c>
      <c r="M223" s="3"/>
    </row>
    <row r="224" spans="1:13" ht="21" customHeight="1" thickBot="1" x14ac:dyDescent="0.4">
      <c r="A224" s="131"/>
      <c r="B224" s="31" t="s">
        <v>134</v>
      </c>
      <c r="C224" s="25">
        <v>12</v>
      </c>
      <c r="D224" s="40">
        <v>120</v>
      </c>
      <c r="E224" s="50">
        <v>5.4</v>
      </c>
      <c r="F224" s="29">
        <f t="shared" si="10"/>
        <v>315.846</v>
      </c>
      <c r="G224" s="30">
        <f t="shared" si="11"/>
        <v>58490</v>
      </c>
      <c r="H224" s="29">
        <f t="shared" si="12"/>
        <v>318.00599999999997</v>
      </c>
      <c r="I224" s="64">
        <v>58890</v>
      </c>
      <c r="J224" s="29">
        <f t="shared" si="13"/>
        <v>349.8066</v>
      </c>
      <c r="K224" s="111" t="s">
        <v>405</v>
      </c>
      <c r="M224" s="3"/>
    </row>
    <row r="225" spans="1:13" ht="21" customHeight="1" thickBot="1" x14ac:dyDescent="0.4">
      <c r="A225" s="131"/>
      <c r="B225" s="31" t="s">
        <v>135</v>
      </c>
      <c r="C225" s="25">
        <v>10.5</v>
      </c>
      <c r="D225" s="40">
        <v>120</v>
      </c>
      <c r="E225" s="50">
        <v>6.26</v>
      </c>
      <c r="F225" s="29">
        <f t="shared" si="10"/>
        <v>366.14739999999995</v>
      </c>
      <c r="G225" s="30">
        <f t="shared" si="11"/>
        <v>58490</v>
      </c>
      <c r="H225" s="29">
        <f t="shared" si="12"/>
        <v>368.65139999999997</v>
      </c>
      <c r="I225" s="64">
        <v>58890</v>
      </c>
      <c r="J225" s="29">
        <f t="shared" si="13"/>
        <v>405.51654000000002</v>
      </c>
      <c r="K225" s="111" t="s">
        <v>406</v>
      </c>
      <c r="M225" s="3"/>
    </row>
    <row r="226" spans="1:13" ht="21" customHeight="1" thickBot="1" x14ac:dyDescent="0.4">
      <c r="A226" s="131"/>
      <c r="B226" s="31" t="s">
        <v>136</v>
      </c>
      <c r="C226" s="25">
        <v>10.5</v>
      </c>
      <c r="D226" s="40">
        <v>150</v>
      </c>
      <c r="E226" s="50">
        <v>6.36</v>
      </c>
      <c r="F226" s="29">
        <f t="shared" si="10"/>
        <v>371.99640000000005</v>
      </c>
      <c r="G226" s="30">
        <f t="shared" si="11"/>
        <v>58490</v>
      </c>
      <c r="H226" s="29">
        <f t="shared" si="12"/>
        <v>374.54040000000003</v>
      </c>
      <c r="I226" s="64">
        <v>58890</v>
      </c>
      <c r="J226" s="29">
        <f t="shared" si="13"/>
        <v>411.99444000000005</v>
      </c>
      <c r="K226" s="111" t="s">
        <v>406</v>
      </c>
      <c r="M226" s="3"/>
    </row>
    <row r="227" spans="1:13" ht="21" customHeight="1" thickBot="1" x14ac:dyDescent="0.4">
      <c r="A227" s="131"/>
      <c r="B227" s="31" t="s">
        <v>137</v>
      </c>
      <c r="C227" s="25">
        <v>12</v>
      </c>
      <c r="D227" s="40">
        <v>150</v>
      </c>
      <c r="E227" s="50">
        <v>7.38</v>
      </c>
      <c r="F227" s="29">
        <f t="shared" si="10"/>
        <v>431.65620000000001</v>
      </c>
      <c r="G227" s="30">
        <f t="shared" si="11"/>
        <v>58490</v>
      </c>
      <c r="H227" s="29">
        <f t="shared" si="12"/>
        <v>434.60820000000001</v>
      </c>
      <c r="I227" s="64">
        <v>58890</v>
      </c>
      <c r="J227" s="29">
        <f t="shared" si="13"/>
        <v>478.06902000000002</v>
      </c>
      <c r="K227" s="111" t="s">
        <v>406</v>
      </c>
      <c r="M227" s="3"/>
    </row>
    <row r="228" spans="1:13" ht="21" customHeight="1" thickBot="1" x14ac:dyDescent="0.4">
      <c r="A228" s="131"/>
      <c r="B228" s="31" t="s">
        <v>138</v>
      </c>
      <c r="C228" s="25">
        <v>10.5</v>
      </c>
      <c r="D228" s="40">
        <v>180</v>
      </c>
      <c r="E228" s="50">
        <v>7.77</v>
      </c>
      <c r="F228" s="29">
        <f t="shared" si="10"/>
        <v>454.46729999999997</v>
      </c>
      <c r="G228" s="30">
        <f t="shared" si="11"/>
        <v>58490</v>
      </c>
      <c r="H228" s="29">
        <f t="shared" si="12"/>
        <v>457.57529999999997</v>
      </c>
      <c r="I228" s="64">
        <v>58890</v>
      </c>
      <c r="J228" s="29">
        <f t="shared" si="13"/>
        <v>503.33283</v>
      </c>
      <c r="K228" s="111" t="s">
        <v>407</v>
      </c>
      <c r="M228" s="3"/>
    </row>
    <row r="229" spans="1:13" ht="22.5" customHeight="1" thickBot="1" x14ac:dyDescent="0.4">
      <c r="A229" s="131"/>
      <c r="B229" s="31" t="s">
        <v>139</v>
      </c>
      <c r="C229" s="25">
        <v>12</v>
      </c>
      <c r="D229" s="40">
        <v>180</v>
      </c>
      <c r="E229" s="50">
        <v>9.02</v>
      </c>
      <c r="F229" s="29">
        <f>G229*E229/1000</f>
        <v>527.57979999999998</v>
      </c>
      <c r="G229" s="30">
        <f>I229-400</f>
        <v>58490</v>
      </c>
      <c r="H229" s="29">
        <f>I229*E229/1000</f>
        <v>531.18779999999992</v>
      </c>
      <c r="I229" s="64">
        <v>58890</v>
      </c>
      <c r="J229" s="29">
        <f>H229*1.1</f>
        <v>584.30657999999994</v>
      </c>
      <c r="K229" s="111" t="s">
        <v>407</v>
      </c>
      <c r="M229" s="3"/>
    </row>
    <row r="230" spans="1:13" ht="22.5" customHeight="1" thickBot="1" x14ac:dyDescent="0.4">
      <c r="A230" s="131"/>
      <c r="B230" s="31" t="s">
        <v>140</v>
      </c>
      <c r="C230" s="25">
        <v>10.5</v>
      </c>
      <c r="D230" s="40">
        <v>200</v>
      </c>
      <c r="E230" s="50">
        <v>10.26</v>
      </c>
      <c r="F230" s="29">
        <f t="shared" si="10"/>
        <v>600.10739999999998</v>
      </c>
      <c r="G230" s="30">
        <f t="shared" si="11"/>
        <v>58490</v>
      </c>
      <c r="H230" s="29">
        <f t="shared" si="12"/>
        <v>604.21140000000003</v>
      </c>
      <c r="I230" s="64">
        <v>58890</v>
      </c>
      <c r="J230" s="29">
        <f t="shared" si="13"/>
        <v>664.63254000000006</v>
      </c>
      <c r="K230" s="111" t="s">
        <v>407</v>
      </c>
      <c r="M230" s="3"/>
    </row>
    <row r="231" spans="1:13" ht="24" customHeight="1" thickBot="1" x14ac:dyDescent="0.4">
      <c r="A231" s="131"/>
      <c r="B231" s="32" t="s">
        <v>141</v>
      </c>
      <c r="C231" s="51">
        <v>12</v>
      </c>
      <c r="D231" s="42">
        <v>300</v>
      </c>
      <c r="E231" s="52">
        <v>17.149999999999999</v>
      </c>
      <c r="F231" s="35">
        <f t="shared" si="10"/>
        <v>1003.1034999999999</v>
      </c>
      <c r="G231" s="36">
        <f t="shared" si="11"/>
        <v>58490</v>
      </c>
      <c r="H231" s="35">
        <f t="shared" si="12"/>
        <v>1009.9634999999998</v>
      </c>
      <c r="I231" s="70">
        <v>58890</v>
      </c>
      <c r="J231" s="35">
        <f t="shared" si="13"/>
        <v>1110.95985</v>
      </c>
      <c r="K231" s="111" t="s">
        <v>408</v>
      </c>
      <c r="M231" s="3"/>
    </row>
    <row r="232" spans="1:13" ht="24" customHeight="1" thickBot="1" x14ac:dyDescent="0.25">
      <c r="A232" s="123"/>
      <c r="B232" s="123"/>
      <c r="C232" s="123"/>
      <c r="D232" s="123"/>
      <c r="E232" s="123"/>
      <c r="F232" s="123"/>
      <c r="G232" s="123"/>
      <c r="H232" s="123"/>
      <c r="I232" s="123"/>
      <c r="M232" s="3"/>
    </row>
    <row r="233" spans="1:13" ht="23.25" customHeight="1" thickBot="1" x14ac:dyDescent="0.4">
      <c r="A233" s="125" t="s">
        <v>142</v>
      </c>
      <c r="B233" s="19" t="s">
        <v>118</v>
      </c>
      <c r="C233" s="19">
        <v>7.8</v>
      </c>
      <c r="D233" s="21">
        <v>42</v>
      </c>
      <c r="E233" s="49">
        <v>1.24</v>
      </c>
      <c r="F233" s="22">
        <f t="shared" ref="F233:F244" si="14">G233*E233/1000</f>
        <v>165.52760000000001</v>
      </c>
      <c r="G233" s="24">
        <f>I233-400</f>
        <v>133490</v>
      </c>
      <c r="H233" s="22">
        <f t="shared" ref="H233:H244" si="15">I233*E233/1000</f>
        <v>166.02360000000002</v>
      </c>
      <c r="I233" s="24">
        <v>133890</v>
      </c>
      <c r="J233" s="23">
        <f t="shared" si="13"/>
        <v>182.62596000000002</v>
      </c>
      <c r="K233" s="111" t="s">
        <v>409</v>
      </c>
      <c r="M233" s="3"/>
    </row>
    <row r="234" spans="1:13" ht="23.25" customHeight="1" thickBot="1" x14ac:dyDescent="0.4">
      <c r="A234" s="125"/>
      <c r="B234" s="25" t="s">
        <v>119</v>
      </c>
      <c r="C234" s="25">
        <v>7.8</v>
      </c>
      <c r="D234" s="27">
        <v>42</v>
      </c>
      <c r="E234" s="50">
        <v>1.32</v>
      </c>
      <c r="F234" s="28">
        <f t="shared" si="14"/>
        <v>176.20680000000002</v>
      </c>
      <c r="G234" s="30">
        <f t="shared" ref="G234:G244" si="16">I234-400</f>
        <v>133490</v>
      </c>
      <c r="H234" s="28">
        <f>I234*E234/1000</f>
        <v>176.73480000000001</v>
      </c>
      <c r="I234" s="30">
        <v>133890</v>
      </c>
      <c r="J234" s="29">
        <f t="shared" si="13"/>
        <v>194.40828000000002</v>
      </c>
      <c r="K234" s="111" t="s">
        <v>410</v>
      </c>
      <c r="M234" s="3"/>
    </row>
    <row r="235" spans="1:13" ht="23.25" customHeight="1" thickBot="1" x14ac:dyDescent="0.4">
      <c r="A235" s="125"/>
      <c r="B235" s="25" t="s">
        <v>120</v>
      </c>
      <c r="C235" s="25">
        <v>7.8</v>
      </c>
      <c r="D235" s="27">
        <v>48</v>
      </c>
      <c r="E235" s="50">
        <v>1.65</v>
      </c>
      <c r="F235" s="28">
        <f t="shared" si="14"/>
        <v>220.2585</v>
      </c>
      <c r="G235" s="30">
        <f t="shared" si="16"/>
        <v>133490</v>
      </c>
      <c r="H235" s="28">
        <f t="shared" si="15"/>
        <v>220.91849999999999</v>
      </c>
      <c r="I235" s="30">
        <v>133890</v>
      </c>
      <c r="J235" s="29">
        <f t="shared" si="13"/>
        <v>243.01035000000002</v>
      </c>
      <c r="K235" s="111" t="s">
        <v>411</v>
      </c>
      <c r="M235" s="3"/>
    </row>
    <row r="236" spans="1:13" ht="23.25" customHeight="1" thickBot="1" x14ac:dyDescent="0.4">
      <c r="A236" s="125"/>
      <c r="B236" s="25" t="s">
        <v>121</v>
      </c>
      <c r="C236" s="25">
        <v>7.8</v>
      </c>
      <c r="D236" s="27">
        <v>48</v>
      </c>
      <c r="E236" s="50">
        <v>1.71</v>
      </c>
      <c r="F236" s="28">
        <f t="shared" si="14"/>
        <v>228.2679</v>
      </c>
      <c r="G236" s="30">
        <f t="shared" si="16"/>
        <v>133490</v>
      </c>
      <c r="H236" s="28">
        <f>I236*E236/1000</f>
        <v>228.95189999999999</v>
      </c>
      <c r="I236" s="30">
        <v>133890</v>
      </c>
      <c r="J236" s="29">
        <f t="shared" si="13"/>
        <v>251.84709000000001</v>
      </c>
      <c r="K236" s="111" t="s">
        <v>412</v>
      </c>
      <c r="M236" s="3"/>
    </row>
    <row r="237" spans="1:13" ht="23.25" customHeight="1" thickBot="1" x14ac:dyDescent="0.4">
      <c r="A237" s="125"/>
      <c r="B237" s="25" t="s">
        <v>122</v>
      </c>
      <c r="C237" s="25">
        <v>6</v>
      </c>
      <c r="D237" s="27">
        <v>60</v>
      </c>
      <c r="E237" s="50">
        <v>2.2000000000000002</v>
      </c>
      <c r="F237" s="28">
        <f t="shared" si="14"/>
        <v>289.27800000000002</v>
      </c>
      <c r="G237" s="30">
        <f t="shared" si="16"/>
        <v>131490</v>
      </c>
      <c r="H237" s="28">
        <f t="shared" si="15"/>
        <v>290.15800000000002</v>
      </c>
      <c r="I237" s="30">
        <v>131890</v>
      </c>
      <c r="J237" s="29">
        <f t="shared" si="13"/>
        <v>319.17380000000003</v>
      </c>
      <c r="K237" s="111" t="s">
        <v>413</v>
      </c>
      <c r="M237" s="3"/>
    </row>
    <row r="238" spans="1:13" ht="23.25" customHeight="1" thickBot="1" x14ac:dyDescent="0.4">
      <c r="A238" s="125"/>
      <c r="B238" s="25" t="s">
        <v>123</v>
      </c>
      <c r="C238" s="25">
        <v>7.8</v>
      </c>
      <c r="D238" s="27">
        <v>60</v>
      </c>
      <c r="E238" s="50">
        <v>2.46</v>
      </c>
      <c r="F238" s="28">
        <f t="shared" si="14"/>
        <v>323.46540000000005</v>
      </c>
      <c r="G238" s="30">
        <f t="shared" si="16"/>
        <v>131490</v>
      </c>
      <c r="H238" s="28">
        <f>I238*E238/1000</f>
        <v>324.44940000000003</v>
      </c>
      <c r="I238" s="30">
        <v>131890</v>
      </c>
      <c r="J238" s="29">
        <f t="shared" si="13"/>
        <v>356.89434000000006</v>
      </c>
      <c r="K238" s="111" t="s">
        <v>414</v>
      </c>
      <c r="M238" s="3"/>
    </row>
    <row r="239" spans="1:13" ht="23.25" customHeight="1" thickBot="1" x14ac:dyDescent="0.4">
      <c r="A239" s="125"/>
      <c r="B239" s="25" t="s">
        <v>124</v>
      </c>
      <c r="C239" s="25">
        <v>6</v>
      </c>
      <c r="D239" s="27">
        <v>72</v>
      </c>
      <c r="E239" s="50">
        <v>2.88</v>
      </c>
      <c r="F239" s="28">
        <f>G239*E239/1000</f>
        <v>378.69120000000004</v>
      </c>
      <c r="G239" s="30">
        <f t="shared" si="16"/>
        <v>131490</v>
      </c>
      <c r="H239" s="28">
        <f>I239*E239/1000</f>
        <v>379.84320000000002</v>
      </c>
      <c r="I239" s="30">
        <v>131890</v>
      </c>
      <c r="J239" s="29">
        <f t="shared" si="13"/>
        <v>417.82752000000005</v>
      </c>
      <c r="K239" s="111" t="s">
        <v>415</v>
      </c>
      <c r="M239" s="3"/>
    </row>
    <row r="240" spans="1:13" ht="23.25" customHeight="1" thickBot="1" x14ac:dyDescent="0.4">
      <c r="A240" s="125"/>
      <c r="B240" s="25" t="s">
        <v>125</v>
      </c>
      <c r="C240" s="25">
        <v>7.8</v>
      </c>
      <c r="D240" s="27">
        <v>72</v>
      </c>
      <c r="E240" s="50">
        <v>3.18</v>
      </c>
      <c r="F240" s="28">
        <f t="shared" si="14"/>
        <v>418.13819999999998</v>
      </c>
      <c r="G240" s="30">
        <f t="shared" si="16"/>
        <v>131490</v>
      </c>
      <c r="H240" s="28">
        <f t="shared" si="15"/>
        <v>419.41020000000003</v>
      </c>
      <c r="I240" s="30">
        <v>131890</v>
      </c>
      <c r="J240" s="29">
        <f t="shared" si="13"/>
        <v>461.35122000000007</v>
      </c>
      <c r="K240" s="111" t="s">
        <v>416</v>
      </c>
      <c r="M240" s="3"/>
    </row>
    <row r="241" spans="1:15" ht="23.25" customHeight="1" thickBot="1" x14ac:dyDescent="0.4">
      <c r="A241" s="125"/>
      <c r="B241" s="25" t="s">
        <v>126</v>
      </c>
      <c r="C241" s="25">
        <v>7.8</v>
      </c>
      <c r="D241" s="27">
        <v>90</v>
      </c>
      <c r="E241" s="50">
        <v>3.43</v>
      </c>
      <c r="F241" s="28">
        <f>G241*E241/1000</f>
        <v>451.01069999999999</v>
      </c>
      <c r="G241" s="30">
        <f t="shared" si="16"/>
        <v>131490</v>
      </c>
      <c r="H241" s="28">
        <f>I241*E241/1000</f>
        <v>452.3827</v>
      </c>
      <c r="I241" s="30">
        <v>131890</v>
      </c>
      <c r="J241" s="29">
        <f t="shared" si="13"/>
        <v>497.62097000000006</v>
      </c>
      <c r="K241" s="111" t="s">
        <v>417</v>
      </c>
    </row>
    <row r="242" spans="1:15" ht="23.25" customHeight="1" thickBot="1" x14ac:dyDescent="0.4">
      <c r="A242" s="125"/>
      <c r="B242" s="25" t="s">
        <v>127</v>
      </c>
      <c r="C242" s="25">
        <v>7.8</v>
      </c>
      <c r="D242" s="27">
        <v>90</v>
      </c>
      <c r="E242" s="50">
        <v>3.96</v>
      </c>
      <c r="F242" s="28">
        <f t="shared" si="14"/>
        <v>520.70040000000006</v>
      </c>
      <c r="G242" s="30">
        <f t="shared" si="16"/>
        <v>131490</v>
      </c>
      <c r="H242" s="28">
        <f t="shared" si="15"/>
        <v>522.28440000000001</v>
      </c>
      <c r="I242" s="30">
        <v>131890</v>
      </c>
      <c r="J242" s="29">
        <f t="shared" si="13"/>
        <v>574.5128400000001</v>
      </c>
      <c r="K242" s="111" t="s">
        <v>418</v>
      </c>
      <c r="M242" s="3"/>
    </row>
    <row r="243" spans="1:15" ht="23.25" customHeight="1" thickBot="1" x14ac:dyDescent="0.4">
      <c r="A243" s="125"/>
      <c r="B243" s="25" t="s">
        <v>143</v>
      </c>
      <c r="C243" s="25">
        <v>7.8</v>
      </c>
      <c r="D243" s="27">
        <v>120</v>
      </c>
      <c r="E243" s="50">
        <v>4.3499999999999996</v>
      </c>
      <c r="F243" s="28">
        <f>G243*E243/1000</f>
        <v>571.98149999999998</v>
      </c>
      <c r="G243" s="30">
        <f t="shared" si="16"/>
        <v>131490</v>
      </c>
      <c r="H243" s="28">
        <f>I243*E243/1000</f>
        <v>573.72149999999999</v>
      </c>
      <c r="I243" s="30">
        <v>131890</v>
      </c>
      <c r="J243" s="29">
        <f t="shared" si="13"/>
        <v>631.09365000000003</v>
      </c>
      <c r="K243" s="111" t="s">
        <v>419</v>
      </c>
    </row>
    <row r="244" spans="1:15" ht="24" customHeight="1" thickBot="1" x14ac:dyDescent="0.4">
      <c r="A244" s="125"/>
      <c r="B244" s="51" t="s">
        <v>129</v>
      </c>
      <c r="C244" s="51">
        <v>7.8</v>
      </c>
      <c r="D244" s="33">
        <v>120</v>
      </c>
      <c r="E244" s="52">
        <v>5.03</v>
      </c>
      <c r="F244" s="34">
        <f t="shared" si="14"/>
        <v>661.39470000000006</v>
      </c>
      <c r="G244" s="36">
        <f t="shared" si="16"/>
        <v>131490</v>
      </c>
      <c r="H244" s="34">
        <f t="shared" si="15"/>
        <v>663.40670000000011</v>
      </c>
      <c r="I244" s="36">
        <v>131890</v>
      </c>
      <c r="J244" s="35">
        <f t="shared" si="13"/>
        <v>729.74737000000016</v>
      </c>
      <c r="K244" s="111" t="s">
        <v>420</v>
      </c>
      <c r="M244" s="3"/>
    </row>
    <row r="245" spans="1:15" ht="24" customHeight="1" thickBot="1" x14ac:dyDescent="0.25">
      <c r="A245" s="125"/>
      <c r="B245" s="125"/>
      <c r="C245" s="125"/>
      <c r="D245" s="125"/>
      <c r="E245" s="125"/>
      <c r="F245" s="125"/>
      <c r="G245" s="125"/>
      <c r="H245" s="125"/>
      <c r="I245" s="125"/>
      <c r="M245" s="3"/>
    </row>
    <row r="246" spans="1:15" s="71" customFormat="1" ht="75.75" customHeight="1" x14ac:dyDescent="0.2">
      <c r="A246" s="125"/>
      <c r="B246" s="125"/>
      <c r="C246" s="125"/>
      <c r="D246" s="132" t="s">
        <v>2</v>
      </c>
      <c r="E246" s="132"/>
      <c r="F246" s="133" t="s">
        <v>144</v>
      </c>
      <c r="G246" s="133"/>
      <c r="H246" s="73" t="s">
        <v>145</v>
      </c>
      <c r="I246" s="74" t="s">
        <v>146</v>
      </c>
      <c r="J246" s="74" t="s">
        <v>147</v>
      </c>
    </row>
    <row r="247" spans="1:15" ht="21" customHeight="1" x14ac:dyDescent="0.2">
      <c r="A247" s="124" t="s">
        <v>148</v>
      </c>
      <c r="B247" s="124"/>
      <c r="C247" s="124"/>
      <c r="D247" s="134" t="s">
        <v>149</v>
      </c>
      <c r="E247" s="134"/>
      <c r="F247" s="135" t="s">
        <v>150</v>
      </c>
      <c r="G247" s="135"/>
      <c r="H247" s="23"/>
      <c r="I247" s="24">
        <v>450</v>
      </c>
      <c r="J247" s="44">
        <f>I247*1.1</f>
        <v>495.00000000000006</v>
      </c>
      <c r="M247" s="3"/>
    </row>
    <row r="248" spans="1:15" ht="21" customHeight="1" x14ac:dyDescent="0.2">
      <c r="A248" s="124"/>
      <c r="B248" s="124"/>
      <c r="C248" s="124"/>
      <c r="D248" s="136" t="s">
        <v>151</v>
      </c>
      <c r="E248" s="136"/>
      <c r="F248" s="137" t="s">
        <v>150</v>
      </c>
      <c r="G248" s="137"/>
      <c r="H248" s="29"/>
      <c r="I248" s="30">
        <v>690</v>
      </c>
      <c r="J248" s="45">
        <f>I248*1.1</f>
        <v>759.00000000000011</v>
      </c>
      <c r="M248" s="3"/>
    </row>
    <row r="249" spans="1:15" ht="21" customHeight="1" x14ac:dyDescent="0.2">
      <c r="A249" s="124"/>
      <c r="B249" s="124"/>
      <c r="C249" s="124"/>
      <c r="D249" s="136" t="s">
        <v>152</v>
      </c>
      <c r="E249" s="136"/>
      <c r="F249" s="137" t="s">
        <v>150</v>
      </c>
      <c r="G249" s="137"/>
      <c r="H249" s="29"/>
      <c r="I249" s="30">
        <v>1050</v>
      </c>
      <c r="J249" s="45">
        <f>I249*1.1</f>
        <v>1155</v>
      </c>
      <c r="M249" s="3"/>
    </row>
    <row r="250" spans="1:15" ht="21" customHeight="1" x14ac:dyDescent="0.2">
      <c r="A250" s="124"/>
      <c r="B250" s="124"/>
      <c r="C250" s="124"/>
      <c r="D250" s="138" t="s">
        <v>153</v>
      </c>
      <c r="E250" s="138"/>
      <c r="F250" s="139" t="s">
        <v>150</v>
      </c>
      <c r="G250" s="139"/>
      <c r="H250" s="35"/>
      <c r="I250" s="36">
        <v>1500</v>
      </c>
      <c r="J250" s="47">
        <f>I250*1.1</f>
        <v>1650.0000000000002</v>
      </c>
      <c r="M250" s="3"/>
    </row>
    <row r="251" spans="1:15" ht="24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M251" s="3"/>
    </row>
    <row r="252" spans="1:15" ht="49.5" customHeight="1" x14ac:dyDescent="0.2">
      <c r="A252" s="125"/>
      <c r="B252" s="125"/>
      <c r="C252" s="125"/>
      <c r="D252" s="129" t="s">
        <v>2</v>
      </c>
      <c r="E252" s="129"/>
      <c r="F252" s="133" t="s">
        <v>154</v>
      </c>
      <c r="G252" s="133"/>
      <c r="H252" s="75" t="s">
        <v>155</v>
      </c>
      <c r="I252" s="74" t="s">
        <v>156</v>
      </c>
      <c r="J252" s="76"/>
      <c r="K252" s="77"/>
      <c r="L252" s="78" t="s">
        <v>157</v>
      </c>
      <c r="M252" s="79"/>
      <c r="N252" s="77"/>
      <c r="O252" s="80" t="s">
        <v>158</v>
      </c>
    </row>
    <row r="253" spans="1:15" ht="23.25" customHeight="1" x14ac:dyDescent="0.2">
      <c r="A253" s="126" t="s">
        <v>159</v>
      </c>
      <c r="B253" s="126"/>
      <c r="C253" s="126"/>
      <c r="D253" s="140" t="s">
        <v>160</v>
      </c>
      <c r="E253" s="140"/>
      <c r="F253" s="140" t="s">
        <v>161</v>
      </c>
      <c r="G253" s="140"/>
      <c r="H253" s="81">
        <v>6.56</v>
      </c>
      <c r="I253" s="82">
        <v>1000</v>
      </c>
      <c r="J253" s="44">
        <f>I253*1.1</f>
        <v>1100</v>
      </c>
      <c r="K253" s="77"/>
      <c r="L253" s="49">
        <v>6.56</v>
      </c>
      <c r="M253" s="79"/>
      <c r="N253" s="77"/>
      <c r="O253" s="83" t="e">
        <f>(#REF!*90)/100</f>
        <v>#REF!</v>
      </c>
    </row>
    <row r="254" spans="1:15" ht="24.75" customHeight="1" x14ac:dyDescent="0.2">
      <c r="A254" s="127" t="s">
        <v>162</v>
      </c>
      <c r="B254" s="127"/>
      <c r="C254" s="127"/>
      <c r="D254" s="141" t="s">
        <v>160</v>
      </c>
      <c r="E254" s="141"/>
      <c r="F254" s="141" t="s">
        <v>161</v>
      </c>
      <c r="G254" s="141"/>
      <c r="H254" s="84">
        <v>6.56</v>
      </c>
      <c r="I254" s="85">
        <v>1000</v>
      </c>
      <c r="J254" s="45">
        <f>I254*1.1</f>
        <v>1100</v>
      </c>
      <c r="K254" s="77"/>
      <c r="L254" s="78">
        <v>6.56</v>
      </c>
      <c r="M254" s="79"/>
      <c r="N254" s="77"/>
      <c r="O254" s="83" t="e">
        <f>(#REF!*90)/100</f>
        <v>#REF!</v>
      </c>
    </row>
    <row r="255" spans="1:15" ht="24" customHeight="1" x14ac:dyDescent="0.2">
      <c r="A255" s="128" t="s">
        <v>163</v>
      </c>
      <c r="B255" s="128"/>
      <c r="C255" s="128"/>
      <c r="D255" s="142" t="s">
        <v>160</v>
      </c>
      <c r="E255" s="142"/>
      <c r="F255" s="142" t="s">
        <v>161</v>
      </c>
      <c r="G255" s="142"/>
      <c r="H255" s="86">
        <v>6.56</v>
      </c>
      <c r="I255" s="87">
        <v>950</v>
      </c>
      <c r="J255" s="47">
        <f>I255*1.1</f>
        <v>1045</v>
      </c>
      <c r="K255" s="77"/>
      <c r="L255" s="78">
        <v>6.56</v>
      </c>
      <c r="M255" s="79"/>
      <c r="N255" s="77"/>
      <c r="O255" s="83" t="e">
        <f>(#REF!*90)/100</f>
        <v>#REF!</v>
      </c>
    </row>
    <row r="256" spans="1:15" ht="24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M256" s="3"/>
    </row>
    <row r="257" spans="1:15" s="71" customFormat="1" ht="66" customHeight="1" thickBot="1" x14ac:dyDescent="0.25">
      <c r="A257" s="125"/>
      <c r="B257" s="125"/>
      <c r="C257" s="125"/>
      <c r="D257" s="129" t="s">
        <v>2</v>
      </c>
      <c r="E257" s="129"/>
      <c r="F257" s="129" t="s">
        <v>154</v>
      </c>
      <c r="G257" s="129"/>
      <c r="H257" s="75" t="s">
        <v>155</v>
      </c>
      <c r="I257" s="74" t="s">
        <v>164</v>
      </c>
      <c r="J257" s="73"/>
      <c r="K257" s="88"/>
      <c r="L257" s="89"/>
      <c r="M257" s="90"/>
      <c r="N257" s="88"/>
      <c r="O257" s="91"/>
    </row>
    <row r="258" spans="1:15" ht="45.6" customHeight="1" thickBot="1" x14ac:dyDescent="0.4">
      <c r="A258" s="125" t="s">
        <v>165</v>
      </c>
      <c r="B258" s="123"/>
      <c r="C258" s="123"/>
      <c r="D258" s="140" t="s">
        <v>166</v>
      </c>
      <c r="E258" s="140"/>
      <c r="F258" s="140" t="s">
        <v>167</v>
      </c>
      <c r="G258" s="140"/>
      <c r="H258" s="23">
        <v>0</v>
      </c>
      <c r="I258" s="85">
        <v>3400</v>
      </c>
      <c r="J258" s="44">
        <f t="shared" ref="J258:J264" si="17">I258*1.1</f>
        <v>3740.0000000000005</v>
      </c>
      <c r="K258" s="111" t="s">
        <v>421</v>
      </c>
      <c r="M258" s="3"/>
    </row>
    <row r="259" spans="1:15" ht="23.25" customHeight="1" thickBot="1" x14ac:dyDescent="0.4">
      <c r="A259" s="125"/>
      <c r="B259" s="123"/>
      <c r="C259" s="125"/>
      <c r="D259" s="141" t="s">
        <v>166</v>
      </c>
      <c r="E259" s="141"/>
      <c r="F259" s="141" t="s">
        <v>168</v>
      </c>
      <c r="G259" s="141"/>
      <c r="H259" s="29">
        <v>0</v>
      </c>
      <c r="I259" s="85">
        <v>4000</v>
      </c>
      <c r="J259" s="45">
        <f t="shared" si="17"/>
        <v>4400</v>
      </c>
      <c r="K259" s="111" t="s">
        <v>421</v>
      </c>
      <c r="M259" s="3"/>
    </row>
    <row r="260" spans="1:15" ht="23.25" customHeight="1" thickBot="1" x14ac:dyDescent="0.4">
      <c r="A260" s="125"/>
      <c r="B260" s="123"/>
      <c r="C260" s="125"/>
      <c r="D260" s="141" t="s">
        <v>169</v>
      </c>
      <c r="E260" s="141"/>
      <c r="F260" s="141" t="s">
        <v>170</v>
      </c>
      <c r="G260" s="141"/>
      <c r="H260" s="29">
        <v>0</v>
      </c>
      <c r="I260" s="85">
        <v>430</v>
      </c>
      <c r="J260" s="45">
        <f t="shared" si="17"/>
        <v>473.00000000000006</v>
      </c>
      <c r="K260" s="111" t="s">
        <v>421</v>
      </c>
      <c r="M260" s="3"/>
    </row>
    <row r="261" spans="1:15" ht="23.25" customHeight="1" thickBot="1" x14ac:dyDescent="0.4">
      <c r="A261" s="125"/>
      <c r="B261" s="123"/>
      <c r="C261" s="125"/>
      <c r="D261" s="141" t="s">
        <v>169</v>
      </c>
      <c r="E261" s="141"/>
      <c r="F261" s="141" t="s">
        <v>171</v>
      </c>
      <c r="G261" s="141"/>
      <c r="H261" s="29">
        <v>0</v>
      </c>
      <c r="I261" s="85">
        <v>350</v>
      </c>
      <c r="J261" s="45">
        <f t="shared" si="17"/>
        <v>385.00000000000006</v>
      </c>
      <c r="K261" s="111" t="s">
        <v>421</v>
      </c>
      <c r="M261" s="3"/>
    </row>
    <row r="262" spans="1:15" ht="23.25" customHeight="1" thickBot="1" x14ac:dyDescent="0.4">
      <c r="A262" s="125"/>
      <c r="B262" s="123"/>
      <c r="C262" s="125"/>
      <c r="D262" s="141" t="s">
        <v>169</v>
      </c>
      <c r="E262" s="141"/>
      <c r="F262" s="141" t="s">
        <v>172</v>
      </c>
      <c r="G262" s="141"/>
      <c r="H262" s="29">
        <v>0</v>
      </c>
      <c r="I262" s="85">
        <v>600</v>
      </c>
      <c r="J262" s="45">
        <f t="shared" si="17"/>
        <v>660</v>
      </c>
      <c r="K262" s="111" t="s">
        <v>421</v>
      </c>
      <c r="M262" s="3"/>
    </row>
    <row r="263" spans="1:15" ht="23.25" customHeight="1" thickBot="1" x14ac:dyDescent="0.4">
      <c r="A263" s="125"/>
      <c r="B263" s="123"/>
      <c r="C263" s="125"/>
      <c r="D263" s="141" t="s">
        <v>169</v>
      </c>
      <c r="E263" s="141"/>
      <c r="F263" s="141" t="s">
        <v>173</v>
      </c>
      <c r="G263" s="141"/>
      <c r="H263" s="29">
        <v>0</v>
      </c>
      <c r="I263" s="85">
        <v>520</v>
      </c>
      <c r="J263" s="45">
        <f t="shared" si="17"/>
        <v>572</v>
      </c>
      <c r="K263" s="111" t="s">
        <v>421</v>
      </c>
      <c r="M263" s="3"/>
    </row>
    <row r="264" spans="1:15" ht="24" customHeight="1" thickBot="1" x14ac:dyDescent="0.4">
      <c r="A264" s="125"/>
      <c r="B264" s="123"/>
      <c r="C264" s="125"/>
      <c r="D264" s="142" t="s">
        <v>174</v>
      </c>
      <c r="E264" s="142"/>
      <c r="F264" s="142" t="s">
        <v>167</v>
      </c>
      <c r="G264" s="142"/>
      <c r="H264" s="35">
        <v>0</v>
      </c>
      <c r="I264" s="87">
        <v>7000</v>
      </c>
      <c r="J264" s="47">
        <f t="shared" si="17"/>
        <v>7700.0000000000009</v>
      </c>
      <c r="K264" s="111" t="s">
        <v>421</v>
      </c>
      <c r="M264" s="3"/>
    </row>
    <row r="265" spans="1:15" ht="24" customHeight="1" thickBot="1" x14ac:dyDescent="0.25">
      <c r="A265" s="123"/>
      <c r="B265" s="123"/>
      <c r="C265" s="123"/>
      <c r="D265" s="123"/>
      <c r="E265" s="123"/>
      <c r="F265" s="123"/>
      <c r="G265" s="123"/>
      <c r="H265" s="123"/>
      <c r="I265" s="123"/>
      <c r="M265" s="3"/>
    </row>
    <row r="266" spans="1:15" s="71" customFormat="1" ht="66" customHeight="1" x14ac:dyDescent="0.2">
      <c r="A266" s="125"/>
      <c r="B266" s="125"/>
      <c r="C266" s="129" t="s">
        <v>2</v>
      </c>
      <c r="D266" s="129"/>
      <c r="E266" s="129"/>
      <c r="F266" s="129" t="s">
        <v>154</v>
      </c>
      <c r="G266" s="129"/>
      <c r="H266" s="72" t="s">
        <v>175</v>
      </c>
      <c r="I266" s="74" t="s">
        <v>176</v>
      </c>
      <c r="J266" s="75"/>
      <c r="K266" s="88"/>
      <c r="L266" s="89"/>
      <c r="M266" s="90"/>
      <c r="N266" s="88"/>
      <c r="O266" s="91"/>
    </row>
    <row r="267" spans="1:15" ht="22.9" customHeight="1" x14ac:dyDescent="0.2">
      <c r="A267" s="125" t="s">
        <v>177</v>
      </c>
      <c r="B267" s="125"/>
      <c r="C267" s="140" t="s">
        <v>178</v>
      </c>
      <c r="D267" s="140"/>
      <c r="E267" s="140"/>
      <c r="F267" s="140" t="s">
        <v>179</v>
      </c>
      <c r="G267" s="140"/>
      <c r="H267" s="23">
        <v>0</v>
      </c>
      <c r="I267" s="92">
        <v>84</v>
      </c>
      <c r="J267" s="44">
        <f t="shared" ref="J267:J281" si="18">I267*1.1</f>
        <v>92.4</v>
      </c>
      <c r="M267" s="3"/>
    </row>
    <row r="268" spans="1:15" ht="23.25" customHeight="1" x14ac:dyDescent="0.2">
      <c r="A268" s="125"/>
      <c r="B268" s="125"/>
      <c r="C268" s="141" t="s">
        <v>178</v>
      </c>
      <c r="D268" s="141"/>
      <c r="E268" s="141"/>
      <c r="F268" s="141" t="s">
        <v>44</v>
      </c>
      <c r="G268" s="141"/>
      <c r="H268" s="29">
        <v>0</v>
      </c>
      <c r="I268" s="93">
        <v>168</v>
      </c>
      <c r="J268" s="45">
        <f t="shared" si="18"/>
        <v>184.8</v>
      </c>
      <c r="M268" s="3"/>
    </row>
    <row r="269" spans="1:15" ht="23.25" customHeight="1" x14ac:dyDescent="0.2">
      <c r="A269" s="125"/>
      <c r="B269" s="125"/>
      <c r="C269" s="141" t="s">
        <v>180</v>
      </c>
      <c r="D269" s="141"/>
      <c r="E269" s="141"/>
      <c r="F269" s="141" t="s">
        <v>179</v>
      </c>
      <c r="G269" s="141"/>
      <c r="H269" s="29">
        <v>0</v>
      </c>
      <c r="I269" s="93">
        <v>170</v>
      </c>
      <c r="J269" s="45">
        <f t="shared" si="18"/>
        <v>187.00000000000003</v>
      </c>
      <c r="M269" s="3"/>
    </row>
    <row r="270" spans="1:15" ht="23.25" customHeight="1" x14ac:dyDescent="0.2">
      <c r="A270" s="125"/>
      <c r="B270" s="125"/>
      <c r="C270" s="141" t="s">
        <v>180</v>
      </c>
      <c r="D270" s="141"/>
      <c r="E270" s="141"/>
      <c r="F270" s="141" t="s">
        <v>44</v>
      </c>
      <c r="G270" s="141"/>
      <c r="H270" s="29">
        <v>0</v>
      </c>
      <c r="I270" s="93">
        <v>340</v>
      </c>
      <c r="J270" s="45">
        <f t="shared" si="18"/>
        <v>374.00000000000006</v>
      </c>
      <c r="M270" s="3"/>
    </row>
    <row r="271" spans="1:15" ht="23.25" customHeight="1" x14ac:dyDescent="0.2">
      <c r="A271" s="125"/>
      <c r="B271" s="125"/>
      <c r="C271" s="141" t="s">
        <v>181</v>
      </c>
      <c r="D271" s="141"/>
      <c r="E271" s="141"/>
      <c r="F271" s="141" t="s">
        <v>44</v>
      </c>
      <c r="G271" s="141"/>
      <c r="H271" s="29">
        <v>0</v>
      </c>
      <c r="I271" s="93">
        <v>80</v>
      </c>
      <c r="J271" s="45">
        <f t="shared" si="18"/>
        <v>88</v>
      </c>
      <c r="M271" s="3"/>
    </row>
    <row r="272" spans="1:15" ht="23.25" customHeight="1" x14ac:dyDescent="0.2">
      <c r="A272" s="125"/>
      <c r="B272" s="125"/>
      <c r="C272" s="141" t="s">
        <v>181</v>
      </c>
      <c r="D272" s="141"/>
      <c r="E272" s="141"/>
      <c r="F272" s="141" t="s">
        <v>182</v>
      </c>
      <c r="G272" s="141"/>
      <c r="H272" s="29">
        <v>0</v>
      </c>
      <c r="I272" s="93">
        <v>120</v>
      </c>
      <c r="J272" s="45">
        <f t="shared" si="18"/>
        <v>132</v>
      </c>
      <c r="M272" s="3"/>
    </row>
    <row r="273" spans="1:34" ht="23.25" customHeight="1" x14ac:dyDescent="0.2">
      <c r="A273" s="125"/>
      <c r="B273" s="125"/>
      <c r="C273" s="141" t="s">
        <v>181</v>
      </c>
      <c r="D273" s="141"/>
      <c r="E273" s="141"/>
      <c r="F273" s="141" t="s">
        <v>183</v>
      </c>
      <c r="G273" s="141"/>
      <c r="H273" s="29">
        <v>0</v>
      </c>
      <c r="I273" s="93">
        <v>240</v>
      </c>
      <c r="J273" s="45">
        <f t="shared" si="18"/>
        <v>264</v>
      </c>
      <c r="M273" s="3"/>
      <c r="Z273" s="94"/>
      <c r="AA273" s="94"/>
      <c r="AB273" s="94"/>
      <c r="AC273" s="94"/>
      <c r="AD273" s="94"/>
      <c r="AE273" s="94"/>
      <c r="AF273" s="94"/>
      <c r="AG273" s="94"/>
      <c r="AH273" s="94"/>
    </row>
    <row r="274" spans="1:34" ht="23.25" customHeight="1" x14ac:dyDescent="0.2">
      <c r="A274" s="125"/>
      <c r="B274" s="125"/>
      <c r="C274" s="141" t="s">
        <v>184</v>
      </c>
      <c r="D274" s="141"/>
      <c r="E274" s="141"/>
      <c r="F274" s="141" t="s">
        <v>44</v>
      </c>
      <c r="G274" s="141"/>
      <c r="H274" s="29">
        <v>2.06</v>
      </c>
      <c r="I274" s="93">
        <v>150</v>
      </c>
      <c r="J274" s="45">
        <f t="shared" si="18"/>
        <v>165</v>
      </c>
      <c r="M274" s="3"/>
      <c r="Z274" s="94"/>
      <c r="AA274" s="94"/>
      <c r="AB274" s="94"/>
      <c r="AC274" s="94"/>
      <c r="AD274" s="94"/>
      <c r="AE274" s="94"/>
      <c r="AF274" s="94"/>
      <c r="AG274" s="94"/>
      <c r="AH274" s="94"/>
    </row>
    <row r="275" spans="1:34" ht="23.25" customHeight="1" x14ac:dyDescent="0.2">
      <c r="A275" s="125"/>
      <c r="B275" s="125"/>
      <c r="C275" s="141" t="s">
        <v>184</v>
      </c>
      <c r="D275" s="141"/>
      <c r="E275" s="141"/>
      <c r="F275" s="141" t="s">
        <v>182</v>
      </c>
      <c r="G275" s="141"/>
      <c r="H275" s="29">
        <v>3.09</v>
      </c>
      <c r="I275" s="93">
        <v>225</v>
      </c>
      <c r="J275" s="45">
        <f t="shared" si="18"/>
        <v>247.50000000000003</v>
      </c>
      <c r="M275" s="3"/>
      <c r="Z275" s="94"/>
      <c r="AA275" s="94"/>
      <c r="AB275" s="94"/>
      <c r="AC275" s="94"/>
      <c r="AD275" s="94"/>
      <c r="AE275" s="94"/>
      <c r="AF275" s="94"/>
      <c r="AG275" s="94"/>
      <c r="AH275" s="94"/>
    </row>
    <row r="276" spans="1:34" ht="23.25" customHeight="1" x14ac:dyDescent="0.2">
      <c r="A276" s="125"/>
      <c r="B276" s="125"/>
      <c r="C276" s="141" t="s">
        <v>184</v>
      </c>
      <c r="D276" s="141"/>
      <c r="E276" s="141"/>
      <c r="F276" s="141" t="s">
        <v>183</v>
      </c>
      <c r="G276" s="141"/>
      <c r="H276" s="29">
        <v>6.18</v>
      </c>
      <c r="I276" s="93">
        <v>450</v>
      </c>
      <c r="J276" s="45">
        <f t="shared" si="18"/>
        <v>495.00000000000006</v>
      </c>
      <c r="M276" s="3"/>
      <c r="Z276" s="94"/>
      <c r="AA276" s="94"/>
      <c r="AB276" s="94"/>
      <c r="AC276" s="94"/>
      <c r="AD276" s="94"/>
      <c r="AE276" s="94"/>
      <c r="AF276" s="94"/>
      <c r="AG276" s="94"/>
      <c r="AH276" s="94"/>
    </row>
    <row r="277" spans="1:34" ht="23.25" customHeight="1" x14ac:dyDescent="0.2">
      <c r="A277" s="125"/>
      <c r="B277" s="125"/>
      <c r="C277" s="141" t="s">
        <v>185</v>
      </c>
      <c r="D277" s="141"/>
      <c r="E277" s="141"/>
      <c r="F277" s="141" t="s">
        <v>44</v>
      </c>
      <c r="G277" s="141"/>
      <c r="H277" s="29">
        <v>2.68</v>
      </c>
      <c r="I277" s="93">
        <v>190</v>
      </c>
      <c r="J277" s="45">
        <f t="shared" si="18"/>
        <v>209.00000000000003</v>
      </c>
      <c r="M277" s="3"/>
      <c r="Z277" s="94"/>
      <c r="AA277" s="94"/>
      <c r="AB277" s="94"/>
      <c r="AC277" s="94"/>
      <c r="AD277" s="94"/>
      <c r="AE277" s="94"/>
      <c r="AF277" s="94"/>
      <c r="AG277" s="94"/>
      <c r="AH277" s="94"/>
    </row>
    <row r="278" spans="1:34" ht="23.25" customHeight="1" x14ac:dyDescent="0.2">
      <c r="A278" s="125"/>
      <c r="B278" s="125"/>
      <c r="C278" s="141" t="s">
        <v>185</v>
      </c>
      <c r="D278" s="141"/>
      <c r="E278" s="141"/>
      <c r="F278" s="141" t="s">
        <v>182</v>
      </c>
      <c r="G278" s="141"/>
      <c r="H278" s="29">
        <v>4.0199999999999996</v>
      </c>
      <c r="I278" s="93">
        <v>285</v>
      </c>
      <c r="J278" s="45">
        <f t="shared" si="18"/>
        <v>313.5</v>
      </c>
      <c r="M278" s="3"/>
      <c r="Z278" s="94"/>
      <c r="AA278" s="94"/>
      <c r="AB278" s="94"/>
      <c r="AC278" s="94"/>
      <c r="AD278" s="94"/>
      <c r="AE278" s="94"/>
      <c r="AF278" s="94"/>
      <c r="AG278" s="94"/>
      <c r="AH278" s="94"/>
    </row>
    <row r="279" spans="1:34" ht="23.25" customHeight="1" x14ac:dyDescent="0.2">
      <c r="A279" s="125"/>
      <c r="B279" s="125"/>
      <c r="C279" s="141" t="s">
        <v>185</v>
      </c>
      <c r="D279" s="141"/>
      <c r="E279" s="141"/>
      <c r="F279" s="141" t="s">
        <v>183</v>
      </c>
      <c r="G279" s="141"/>
      <c r="H279" s="29">
        <v>8.0399999999999991</v>
      </c>
      <c r="I279" s="93">
        <v>570</v>
      </c>
      <c r="J279" s="45">
        <f t="shared" si="18"/>
        <v>627</v>
      </c>
      <c r="M279" s="3"/>
      <c r="Z279" s="94"/>
      <c r="AA279" s="94"/>
      <c r="AB279" s="94"/>
      <c r="AC279" s="94"/>
      <c r="AD279" s="94"/>
      <c r="AE279" s="94"/>
      <c r="AF279" s="94"/>
      <c r="AG279" s="94"/>
      <c r="AH279" s="94"/>
    </row>
    <row r="280" spans="1:34" ht="23.25" customHeight="1" x14ac:dyDescent="0.2">
      <c r="A280" s="125"/>
      <c r="B280" s="125"/>
      <c r="C280" s="141" t="s">
        <v>186</v>
      </c>
      <c r="D280" s="141"/>
      <c r="E280" s="141"/>
      <c r="F280" s="141" t="s">
        <v>182</v>
      </c>
      <c r="G280" s="141"/>
      <c r="H280" s="29">
        <v>0</v>
      </c>
      <c r="I280" s="93">
        <v>600</v>
      </c>
      <c r="J280" s="45">
        <f t="shared" si="18"/>
        <v>660</v>
      </c>
      <c r="K280" s="77"/>
      <c r="L280" s="78"/>
      <c r="M280" s="80"/>
      <c r="N280" s="77"/>
      <c r="Z280" s="94"/>
      <c r="AA280" s="94"/>
      <c r="AB280" s="94"/>
      <c r="AC280" s="94"/>
      <c r="AD280" s="94"/>
      <c r="AE280" s="94"/>
      <c r="AF280" s="94"/>
      <c r="AG280" s="94"/>
      <c r="AH280" s="94"/>
    </row>
    <row r="281" spans="1:34" ht="24" customHeight="1" x14ac:dyDescent="0.2">
      <c r="A281" s="125"/>
      <c r="B281" s="125"/>
      <c r="C281" s="142" t="s">
        <v>186</v>
      </c>
      <c r="D281" s="142"/>
      <c r="E281" s="142"/>
      <c r="F281" s="142" t="s">
        <v>183</v>
      </c>
      <c r="G281" s="142"/>
      <c r="H281" s="35">
        <v>0</v>
      </c>
      <c r="I281" s="46">
        <v>1200</v>
      </c>
      <c r="J281" s="47">
        <f t="shared" si="18"/>
        <v>1320</v>
      </c>
      <c r="K281" s="77"/>
      <c r="L281" s="78"/>
      <c r="M281" s="80"/>
      <c r="N281" s="77"/>
      <c r="Z281" s="94"/>
      <c r="AA281" s="94"/>
      <c r="AB281" s="94"/>
      <c r="AC281" s="94"/>
      <c r="AD281" s="94"/>
      <c r="AE281" s="94"/>
      <c r="AF281" s="94"/>
      <c r="AG281" s="94"/>
      <c r="AH281" s="94"/>
    </row>
    <row r="282" spans="1:34" ht="24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M282" s="3"/>
      <c r="Z282" s="94"/>
      <c r="AA282" s="94"/>
      <c r="AB282" s="94"/>
      <c r="AC282" s="94"/>
      <c r="AD282" s="94"/>
      <c r="AE282" s="94"/>
      <c r="AF282" s="94"/>
      <c r="AG282" s="94"/>
      <c r="AH282" s="94"/>
    </row>
    <row r="283" spans="1:34" ht="70.5" customHeight="1" x14ac:dyDescent="0.2">
      <c r="A283" s="125"/>
      <c r="B283" s="125"/>
      <c r="C283" s="125"/>
      <c r="D283" s="132" t="s">
        <v>187</v>
      </c>
      <c r="E283" s="132"/>
      <c r="F283" s="129" t="s">
        <v>155</v>
      </c>
      <c r="G283" s="129"/>
      <c r="H283" s="73" t="s">
        <v>188</v>
      </c>
      <c r="I283" s="74" t="s">
        <v>189</v>
      </c>
      <c r="J283" s="74" t="s">
        <v>190</v>
      </c>
      <c r="K283" s="77"/>
      <c r="L283" s="78"/>
      <c r="M283" s="80"/>
      <c r="N283" s="77"/>
      <c r="Z283" s="94"/>
      <c r="AA283" s="94"/>
      <c r="AB283" s="94"/>
      <c r="AC283" s="94"/>
      <c r="AD283" s="94"/>
      <c r="AE283" s="94"/>
      <c r="AF283" s="94"/>
      <c r="AG283" s="94"/>
      <c r="AH283" s="94"/>
    </row>
    <row r="284" spans="1:34" ht="23.25" customHeight="1" x14ac:dyDescent="0.2">
      <c r="A284" s="143" t="s">
        <v>13</v>
      </c>
      <c r="B284" s="143"/>
      <c r="C284" s="143"/>
      <c r="D284" s="135">
        <v>1.2</v>
      </c>
      <c r="E284" s="135"/>
      <c r="F284" s="140">
        <v>80</v>
      </c>
      <c r="G284" s="140"/>
      <c r="H284" s="44">
        <v>125000</v>
      </c>
      <c r="I284" s="92">
        <v>10000</v>
      </c>
      <c r="J284" s="92">
        <f>I284*1.1</f>
        <v>11000</v>
      </c>
      <c r="K284" s="77"/>
      <c r="L284" s="78"/>
      <c r="M284" s="80"/>
      <c r="N284" s="77"/>
      <c r="Z284" s="94"/>
      <c r="AA284" s="94"/>
      <c r="AB284" s="94"/>
      <c r="AC284" s="94"/>
      <c r="AD284" s="94"/>
      <c r="AE284" s="94"/>
      <c r="AF284" s="94"/>
      <c r="AG284" s="94"/>
      <c r="AH284" s="94"/>
    </row>
    <row r="285" spans="1:34" ht="23.25" customHeight="1" x14ac:dyDescent="0.2">
      <c r="A285" s="144" t="s">
        <v>191</v>
      </c>
      <c r="B285" s="144"/>
      <c r="C285" s="144"/>
      <c r="D285" s="137">
        <v>1.2</v>
      </c>
      <c r="E285" s="137"/>
      <c r="F285" s="141">
        <v>60</v>
      </c>
      <c r="G285" s="141"/>
      <c r="H285" s="45">
        <f>I285/F285*1000</f>
        <v>100000</v>
      </c>
      <c r="I285" s="93">
        <v>6000</v>
      </c>
      <c r="J285" s="93">
        <f>I285*1.1</f>
        <v>6600.0000000000009</v>
      </c>
      <c r="K285" s="77"/>
      <c r="L285" s="78"/>
      <c r="M285" s="80"/>
      <c r="N285" s="77"/>
      <c r="Z285" s="94"/>
      <c r="AA285" s="94"/>
      <c r="AB285" s="94"/>
      <c r="AC285" s="94"/>
      <c r="AD285" s="94"/>
      <c r="AE285" s="94"/>
      <c r="AF285" s="94"/>
      <c r="AG285" s="94"/>
      <c r="AH285" s="94"/>
    </row>
    <row r="286" spans="1:34" ht="23.25" customHeight="1" thickBot="1" x14ac:dyDescent="0.25">
      <c r="A286" s="145" t="s">
        <v>15</v>
      </c>
      <c r="B286" s="145"/>
      <c r="C286" s="145"/>
      <c r="D286" s="139">
        <v>1.2</v>
      </c>
      <c r="E286" s="139"/>
      <c r="F286" s="142">
        <v>700</v>
      </c>
      <c r="G286" s="142"/>
      <c r="H286" s="47">
        <v>83890</v>
      </c>
      <c r="I286" s="46">
        <v>55923</v>
      </c>
      <c r="J286" s="46">
        <f>I286*1.1</f>
        <v>61515.3</v>
      </c>
      <c r="K286" s="77"/>
      <c r="L286" s="78"/>
      <c r="M286" s="80"/>
      <c r="N286" s="77"/>
      <c r="Z286" s="94"/>
      <c r="AA286" s="94"/>
      <c r="AB286" s="94"/>
      <c r="AC286" s="94"/>
      <c r="AD286" s="94"/>
      <c r="AE286" s="94"/>
      <c r="AF286" s="94"/>
      <c r="AG286" s="94"/>
      <c r="AH286" s="94"/>
    </row>
    <row r="287" spans="1:34" ht="24" customHeight="1" thickBot="1" x14ac:dyDescent="0.25">
      <c r="A287" s="125"/>
      <c r="B287" s="125"/>
      <c r="C287" s="125"/>
      <c r="D287" s="123"/>
      <c r="E287" s="123"/>
      <c r="F287" s="123"/>
      <c r="G287" s="123"/>
      <c r="H287" s="123"/>
      <c r="I287" s="123"/>
      <c r="M287" s="3"/>
      <c r="Z287" s="94"/>
      <c r="AA287" s="94"/>
      <c r="AB287" s="94"/>
      <c r="AC287" s="94"/>
      <c r="AD287" s="94"/>
      <c r="AE287" s="94"/>
      <c r="AF287" s="94"/>
      <c r="AG287" s="94"/>
      <c r="AH287" s="94"/>
    </row>
    <row r="288" spans="1:34" ht="69.75" customHeight="1" x14ac:dyDescent="0.2">
      <c r="A288" s="129" t="s">
        <v>2</v>
      </c>
      <c r="B288" s="129"/>
      <c r="C288" s="129"/>
      <c r="D288" s="129"/>
      <c r="E288" s="129"/>
      <c r="F288" s="129"/>
      <c r="G288" s="129"/>
      <c r="H288" s="146" t="s">
        <v>192</v>
      </c>
      <c r="I288" s="146"/>
      <c r="J288" s="73" t="s">
        <v>193</v>
      </c>
      <c r="K288" s="77"/>
      <c r="L288" s="78"/>
      <c r="M288" s="80"/>
      <c r="N288" s="77"/>
      <c r="Z288" s="94"/>
      <c r="AA288" s="94"/>
      <c r="AB288" s="94"/>
      <c r="AC288" s="94"/>
      <c r="AD288" s="94"/>
      <c r="AE288" s="94"/>
      <c r="AF288" s="94"/>
      <c r="AG288" s="94"/>
      <c r="AH288" s="94"/>
    </row>
    <row r="289" spans="1:34" ht="22.5" customHeight="1" x14ac:dyDescent="0.2">
      <c r="A289" s="140" t="s">
        <v>194</v>
      </c>
      <c r="B289" s="140"/>
      <c r="C289" s="140"/>
      <c r="D289" s="140"/>
      <c r="E289" s="140"/>
      <c r="F289" s="140"/>
      <c r="G289" s="140"/>
      <c r="H289" s="134">
        <v>2</v>
      </c>
      <c r="I289" s="134"/>
      <c r="J289" s="92">
        <f t="shared" ref="J289:J308" si="19">H289*2</f>
        <v>4</v>
      </c>
      <c r="M289" s="3"/>
      <c r="Z289" s="94"/>
      <c r="AA289" s="94"/>
      <c r="AB289" s="94"/>
      <c r="AC289" s="94"/>
      <c r="AD289" s="94"/>
      <c r="AE289" s="94"/>
      <c r="AF289" s="94"/>
      <c r="AG289" s="94"/>
      <c r="AH289" s="94"/>
    </row>
    <row r="290" spans="1:34" ht="21" customHeight="1" x14ac:dyDescent="0.2">
      <c r="A290" s="141" t="s">
        <v>195</v>
      </c>
      <c r="B290" s="141"/>
      <c r="C290" s="141"/>
      <c r="D290" s="141"/>
      <c r="E290" s="141"/>
      <c r="F290" s="141"/>
      <c r="G290" s="141"/>
      <c r="H290" s="136">
        <v>2</v>
      </c>
      <c r="I290" s="136"/>
      <c r="J290" s="93">
        <f t="shared" si="19"/>
        <v>4</v>
      </c>
      <c r="M290" s="3"/>
      <c r="Z290" s="94"/>
      <c r="AA290" s="94"/>
      <c r="AB290" s="94"/>
      <c r="AC290" s="94"/>
      <c r="AD290" s="94"/>
      <c r="AE290" s="94"/>
      <c r="AF290" s="94"/>
      <c r="AG290" s="94"/>
      <c r="AH290" s="94"/>
    </row>
    <row r="291" spans="1:34" ht="21" customHeight="1" x14ac:dyDescent="0.2">
      <c r="A291" s="141" t="s">
        <v>196</v>
      </c>
      <c r="B291" s="141"/>
      <c r="C291" s="141"/>
      <c r="D291" s="141"/>
      <c r="E291" s="141"/>
      <c r="F291" s="141"/>
      <c r="G291" s="141"/>
      <c r="H291" s="136">
        <v>2</v>
      </c>
      <c r="I291" s="136"/>
      <c r="J291" s="93">
        <f t="shared" si="19"/>
        <v>4</v>
      </c>
      <c r="M291" s="3"/>
      <c r="Z291" s="94"/>
      <c r="AA291" s="94"/>
      <c r="AB291" s="94"/>
      <c r="AC291" s="94"/>
      <c r="AD291" s="94"/>
      <c r="AE291" s="94"/>
      <c r="AF291" s="94"/>
      <c r="AG291" s="94"/>
      <c r="AH291" s="94"/>
    </row>
    <row r="292" spans="1:34" ht="21" customHeight="1" x14ac:dyDescent="0.2">
      <c r="A292" s="141" t="s">
        <v>197</v>
      </c>
      <c r="B292" s="141"/>
      <c r="C292" s="141"/>
      <c r="D292" s="141"/>
      <c r="E292" s="141"/>
      <c r="F292" s="141"/>
      <c r="G292" s="141"/>
      <c r="H292" s="136">
        <v>4</v>
      </c>
      <c r="I292" s="136"/>
      <c r="J292" s="93">
        <f t="shared" si="19"/>
        <v>8</v>
      </c>
      <c r="M292" s="3"/>
    </row>
    <row r="293" spans="1:34" ht="21" customHeight="1" x14ac:dyDescent="0.2">
      <c r="A293" s="141" t="s">
        <v>198</v>
      </c>
      <c r="B293" s="141"/>
      <c r="C293" s="141"/>
      <c r="D293" s="141"/>
      <c r="E293" s="141"/>
      <c r="F293" s="141"/>
      <c r="G293" s="141"/>
      <c r="H293" s="136">
        <v>4</v>
      </c>
      <c r="I293" s="136"/>
      <c r="J293" s="93">
        <f t="shared" si="19"/>
        <v>8</v>
      </c>
      <c r="M293" s="3"/>
    </row>
    <row r="294" spans="1:34" ht="21" customHeight="1" x14ac:dyDescent="0.2">
      <c r="A294" s="141" t="s">
        <v>199</v>
      </c>
      <c r="B294" s="141"/>
      <c r="C294" s="141"/>
      <c r="D294" s="141"/>
      <c r="E294" s="141"/>
      <c r="F294" s="141"/>
      <c r="G294" s="141"/>
      <c r="H294" s="136">
        <v>4</v>
      </c>
      <c r="I294" s="136"/>
      <c r="J294" s="93">
        <f t="shared" si="19"/>
        <v>8</v>
      </c>
      <c r="M294" s="3"/>
    </row>
    <row r="295" spans="1:34" ht="21" customHeight="1" x14ac:dyDescent="0.2">
      <c r="A295" s="141" t="s">
        <v>200</v>
      </c>
      <c r="B295" s="141"/>
      <c r="C295" s="141"/>
      <c r="D295" s="141"/>
      <c r="E295" s="141"/>
      <c r="F295" s="141"/>
      <c r="G295" s="141"/>
      <c r="H295" s="136">
        <v>5</v>
      </c>
      <c r="I295" s="136"/>
      <c r="J295" s="93">
        <f t="shared" si="19"/>
        <v>10</v>
      </c>
      <c r="M295" s="3"/>
    </row>
    <row r="296" spans="1:34" ht="21" customHeight="1" x14ac:dyDescent="0.2">
      <c r="A296" s="141" t="s">
        <v>201</v>
      </c>
      <c r="B296" s="141"/>
      <c r="C296" s="141"/>
      <c r="D296" s="141"/>
      <c r="E296" s="141"/>
      <c r="F296" s="141"/>
      <c r="G296" s="141"/>
      <c r="H296" s="136">
        <v>7</v>
      </c>
      <c r="I296" s="136"/>
      <c r="J296" s="93">
        <f t="shared" si="19"/>
        <v>14</v>
      </c>
      <c r="M296" s="3"/>
    </row>
    <row r="297" spans="1:34" ht="21" customHeight="1" x14ac:dyDescent="0.2">
      <c r="A297" s="141" t="s">
        <v>202</v>
      </c>
      <c r="B297" s="141"/>
      <c r="C297" s="141"/>
      <c r="D297" s="141"/>
      <c r="E297" s="141"/>
      <c r="F297" s="141"/>
      <c r="G297" s="141"/>
      <c r="H297" s="136">
        <v>7</v>
      </c>
      <c r="I297" s="136"/>
      <c r="J297" s="93">
        <f t="shared" si="19"/>
        <v>14</v>
      </c>
      <c r="M297" s="3"/>
    </row>
    <row r="298" spans="1:34" ht="21" customHeight="1" x14ac:dyDescent="0.2">
      <c r="A298" s="141" t="s">
        <v>203</v>
      </c>
      <c r="B298" s="141"/>
      <c r="C298" s="141"/>
      <c r="D298" s="141"/>
      <c r="E298" s="141"/>
      <c r="F298" s="141"/>
      <c r="G298" s="141"/>
      <c r="H298" s="136">
        <v>7</v>
      </c>
      <c r="I298" s="136"/>
      <c r="J298" s="93">
        <f t="shared" si="19"/>
        <v>14</v>
      </c>
      <c r="M298" s="3"/>
    </row>
    <row r="299" spans="1:34" ht="21" customHeight="1" x14ac:dyDescent="0.2">
      <c r="A299" s="141" t="s">
        <v>204</v>
      </c>
      <c r="B299" s="141"/>
      <c r="C299" s="141"/>
      <c r="D299" s="141"/>
      <c r="E299" s="141"/>
      <c r="F299" s="141"/>
      <c r="G299" s="141"/>
      <c r="H299" s="136">
        <v>7</v>
      </c>
      <c r="I299" s="136"/>
      <c r="J299" s="93">
        <f t="shared" si="19"/>
        <v>14</v>
      </c>
      <c r="M299" s="3"/>
    </row>
    <row r="300" spans="1:34" ht="21" customHeight="1" x14ac:dyDescent="0.2">
      <c r="A300" s="141" t="s">
        <v>205</v>
      </c>
      <c r="B300" s="141"/>
      <c r="C300" s="141"/>
      <c r="D300" s="141"/>
      <c r="E300" s="141"/>
      <c r="F300" s="141"/>
      <c r="G300" s="141"/>
      <c r="H300" s="136">
        <v>7</v>
      </c>
      <c r="I300" s="136"/>
      <c r="J300" s="93">
        <f t="shared" si="19"/>
        <v>14</v>
      </c>
      <c r="M300" s="3"/>
    </row>
    <row r="301" spans="1:34" ht="21" customHeight="1" x14ac:dyDescent="0.2">
      <c r="A301" s="141" t="s">
        <v>206</v>
      </c>
      <c r="B301" s="141"/>
      <c r="C301" s="141"/>
      <c r="D301" s="141"/>
      <c r="E301" s="141"/>
      <c r="F301" s="141"/>
      <c r="G301" s="141"/>
      <c r="H301" s="136">
        <v>8</v>
      </c>
      <c r="I301" s="136"/>
      <c r="J301" s="93">
        <f t="shared" si="19"/>
        <v>16</v>
      </c>
      <c r="M301" s="3"/>
    </row>
    <row r="302" spans="1:34" ht="21" customHeight="1" x14ac:dyDescent="0.2">
      <c r="A302" s="141" t="s">
        <v>207</v>
      </c>
      <c r="B302" s="141"/>
      <c r="C302" s="141"/>
      <c r="D302" s="141"/>
      <c r="E302" s="141"/>
      <c r="F302" s="141"/>
      <c r="G302" s="141"/>
      <c r="H302" s="136">
        <v>7</v>
      </c>
      <c r="I302" s="136"/>
      <c r="J302" s="93">
        <f t="shared" si="19"/>
        <v>14</v>
      </c>
      <c r="M302" s="3"/>
    </row>
    <row r="303" spans="1:34" ht="21" customHeight="1" x14ac:dyDescent="0.2">
      <c r="A303" s="141" t="s">
        <v>208</v>
      </c>
      <c r="B303" s="141"/>
      <c r="C303" s="141"/>
      <c r="D303" s="141"/>
      <c r="E303" s="141"/>
      <c r="F303" s="141"/>
      <c r="G303" s="141"/>
      <c r="H303" s="136">
        <v>15</v>
      </c>
      <c r="I303" s="136"/>
      <c r="J303" s="93">
        <f t="shared" si="19"/>
        <v>30</v>
      </c>
      <c r="M303" s="3"/>
    </row>
    <row r="304" spans="1:34" ht="21" customHeight="1" x14ac:dyDescent="0.2">
      <c r="A304" s="141" t="s">
        <v>209</v>
      </c>
      <c r="B304" s="141"/>
      <c r="C304" s="141"/>
      <c r="D304" s="141"/>
      <c r="E304" s="141"/>
      <c r="F304" s="141"/>
      <c r="G304" s="141"/>
      <c r="H304" s="136">
        <v>20</v>
      </c>
      <c r="I304" s="136"/>
      <c r="J304" s="93">
        <f t="shared" si="19"/>
        <v>40</v>
      </c>
      <c r="M304" s="3"/>
    </row>
    <row r="305" spans="1:34" ht="21" customHeight="1" x14ac:dyDescent="0.2">
      <c r="A305" s="141" t="s">
        <v>210</v>
      </c>
      <c r="B305" s="141"/>
      <c r="C305" s="141"/>
      <c r="D305" s="141"/>
      <c r="E305" s="141"/>
      <c r="F305" s="141"/>
      <c r="G305" s="141"/>
      <c r="H305" s="136">
        <v>30</v>
      </c>
      <c r="I305" s="136"/>
      <c r="J305" s="93">
        <f t="shared" si="19"/>
        <v>60</v>
      </c>
      <c r="M305" s="3"/>
    </row>
    <row r="306" spans="1:34" ht="21" customHeight="1" x14ac:dyDescent="0.2">
      <c r="A306" s="141" t="s">
        <v>211</v>
      </c>
      <c r="B306" s="141"/>
      <c r="C306" s="141"/>
      <c r="D306" s="141"/>
      <c r="E306" s="141"/>
      <c r="F306" s="141"/>
      <c r="G306" s="141"/>
      <c r="H306" s="136">
        <v>6</v>
      </c>
      <c r="I306" s="136"/>
      <c r="J306" s="93">
        <f t="shared" si="19"/>
        <v>12</v>
      </c>
      <c r="M306" s="3"/>
    </row>
    <row r="307" spans="1:34" ht="21" customHeight="1" x14ac:dyDescent="0.2">
      <c r="A307" s="141" t="s">
        <v>212</v>
      </c>
      <c r="B307" s="141"/>
      <c r="C307" s="141"/>
      <c r="D307" s="141"/>
      <c r="E307" s="141"/>
      <c r="F307" s="141"/>
      <c r="G307" s="141"/>
      <c r="H307" s="136">
        <v>7</v>
      </c>
      <c r="I307" s="136"/>
      <c r="J307" s="93">
        <f t="shared" si="19"/>
        <v>14</v>
      </c>
      <c r="M307" s="3"/>
    </row>
    <row r="308" spans="1:34" ht="21" customHeight="1" x14ac:dyDescent="0.2">
      <c r="A308" s="142" t="s">
        <v>213</v>
      </c>
      <c r="B308" s="142"/>
      <c r="C308" s="142"/>
      <c r="D308" s="142"/>
      <c r="E308" s="142"/>
      <c r="F308" s="142"/>
      <c r="G308" s="142"/>
      <c r="H308" s="138">
        <v>8</v>
      </c>
      <c r="I308" s="138"/>
      <c r="J308" s="46">
        <f t="shared" si="19"/>
        <v>16</v>
      </c>
      <c r="M308" s="3"/>
    </row>
    <row r="309" spans="1:34" ht="24" customHeight="1" x14ac:dyDescent="0.2">
      <c r="A309" s="125"/>
      <c r="B309" s="125"/>
      <c r="C309" s="125"/>
      <c r="D309" s="125"/>
      <c r="E309" s="125"/>
      <c r="F309" s="125"/>
      <c r="G309" s="125"/>
      <c r="H309" s="125"/>
      <c r="I309" s="125"/>
      <c r="M309" s="3"/>
    </row>
    <row r="310" spans="1:34" s="71" customFormat="1" ht="79.5" customHeight="1" x14ac:dyDescent="0.2">
      <c r="A310" s="48"/>
      <c r="B310" s="129" t="s">
        <v>2</v>
      </c>
      <c r="C310" s="129"/>
      <c r="D310" s="129"/>
      <c r="E310" s="129"/>
      <c r="F310" s="129"/>
      <c r="G310" s="129"/>
      <c r="H310" s="75" t="s">
        <v>145</v>
      </c>
      <c r="I310" s="95" t="s">
        <v>214</v>
      </c>
      <c r="J310" s="95" t="s">
        <v>215</v>
      </c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39.75" customHeight="1" x14ac:dyDescent="0.2">
      <c r="A311" s="129" t="s">
        <v>216</v>
      </c>
      <c r="B311" s="147" t="s">
        <v>217</v>
      </c>
      <c r="C311" s="147"/>
      <c r="D311" s="147"/>
      <c r="E311" s="147"/>
      <c r="F311" s="147"/>
      <c r="G311" s="147"/>
      <c r="H311" s="96">
        <v>5</v>
      </c>
      <c r="I311" s="24">
        <v>600</v>
      </c>
      <c r="J311" s="97">
        <f>I311*1.1</f>
        <v>660</v>
      </c>
      <c r="M311" s="3"/>
    </row>
    <row r="312" spans="1:34" ht="39.75" customHeight="1" x14ac:dyDescent="0.2">
      <c r="A312" s="129"/>
      <c r="B312" s="148" t="s">
        <v>218</v>
      </c>
      <c r="C312" s="148"/>
      <c r="D312" s="148"/>
      <c r="E312" s="148"/>
      <c r="F312" s="148"/>
      <c r="G312" s="148"/>
      <c r="H312" s="98">
        <v>1</v>
      </c>
      <c r="I312" s="30">
        <v>150</v>
      </c>
      <c r="J312" s="99">
        <f>I312*1.1</f>
        <v>165</v>
      </c>
      <c r="M312" s="3"/>
    </row>
    <row r="313" spans="1:34" ht="39" customHeight="1" x14ac:dyDescent="0.2">
      <c r="A313" s="129"/>
      <c r="B313" s="148" t="s">
        <v>219</v>
      </c>
      <c r="C313" s="148"/>
      <c r="D313" s="148"/>
      <c r="E313" s="148"/>
      <c r="F313" s="148"/>
      <c r="G313" s="148"/>
      <c r="H313" s="98">
        <v>5</v>
      </c>
      <c r="I313" s="30">
        <v>600</v>
      </c>
      <c r="J313" s="99">
        <f>I313*1.1</f>
        <v>660</v>
      </c>
      <c r="M313" s="3"/>
    </row>
    <row r="314" spans="1:34" ht="44.25" customHeight="1" x14ac:dyDescent="0.2">
      <c r="A314" s="129"/>
      <c r="B314" s="149" t="s">
        <v>220</v>
      </c>
      <c r="C314" s="149"/>
      <c r="D314" s="149"/>
      <c r="E314" s="149"/>
      <c r="F314" s="149"/>
      <c r="G314" s="149"/>
      <c r="H314" s="100">
        <v>5</v>
      </c>
      <c r="I314" s="36">
        <v>600</v>
      </c>
      <c r="J314" s="101">
        <f>I314*1.1</f>
        <v>660</v>
      </c>
      <c r="M314" s="3"/>
    </row>
    <row r="315" spans="1:34" ht="24" customHeight="1" x14ac:dyDescent="0.2">
      <c r="A315" s="125"/>
      <c r="B315" s="123"/>
      <c r="C315" s="123"/>
      <c r="D315" s="123"/>
      <c r="E315" s="123"/>
      <c r="F315" s="123"/>
      <c r="G315" s="123"/>
      <c r="H315" s="123"/>
      <c r="I315" s="123"/>
      <c r="M315" s="3"/>
    </row>
    <row r="316" spans="1:34" s="71" customFormat="1" ht="48.75" customHeight="1" x14ac:dyDescent="0.2">
      <c r="A316" s="48"/>
      <c r="B316" s="129" t="s">
        <v>2</v>
      </c>
      <c r="C316" s="129"/>
      <c r="D316" s="129"/>
      <c r="E316" s="129"/>
      <c r="F316" s="146" t="s">
        <v>221</v>
      </c>
      <c r="G316" s="146"/>
      <c r="H316" s="146" t="s">
        <v>222</v>
      </c>
      <c r="I316" s="146"/>
      <c r="J316" s="102" t="s">
        <v>223</v>
      </c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21" customHeight="1" x14ac:dyDescent="0.35">
      <c r="A317" s="129" t="s">
        <v>224</v>
      </c>
      <c r="B317" s="147" t="s">
        <v>225</v>
      </c>
      <c r="C317" s="147"/>
      <c r="D317" s="147"/>
      <c r="E317" s="147"/>
      <c r="F317" s="150">
        <v>1100</v>
      </c>
      <c r="G317" s="150"/>
      <c r="H317" s="150">
        <f>F317</f>
        <v>1100</v>
      </c>
      <c r="I317" s="150"/>
      <c r="J317" s="103">
        <f>H317*1.1</f>
        <v>1210</v>
      </c>
      <c r="M317" s="3"/>
    </row>
    <row r="318" spans="1:34" ht="21" customHeight="1" x14ac:dyDescent="0.35">
      <c r="A318" s="129"/>
      <c r="B318" s="148" t="s">
        <v>226</v>
      </c>
      <c r="C318" s="148"/>
      <c r="D318" s="148"/>
      <c r="E318" s="148"/>
      <c r="F318" s="151">
        <v>1300</v>
      </c>
      <c r="G318" s="151"/>
      <c r="H318" s="151">
        <f t="shared" ref="H318:H324" si="20">F318</f>
        <v>1300</v>
      </c>
      <c r="I318" s="151"/>
      <c r="J318" s="103">
        <f t="shared" ref="J318:J328" si="21">H318*1.1</f>
        <v>1430.0000000000002</v>
      </c>
      <c r="M318" s="3"/>
    </row>
    <row r="319" spans="1:34" ht="21" customHeight="1" x14ac:dyDescent="0.35">
      <c r="A319" s="129"/>
      <c r="B319" s="148" t="s">
        <v>227</v>
      </c>
      <c r="C319" s="148"/>
      <c r="D319" s="148"/>
      <c r="E319" s="148"/>
      <c r="F319" s="151">
        <v>2400</v>
      </c>
      <c r="G319" s="151"/>
      <c r="H319" s="151">
        <f t="shared" si="20"/>
        <v>2400</v>
      </c>
      <c r="I319" s="151"/>
      <c r="J319" s="103">
        <f t="shared" si="21"/>
        <v>2640</v>
      </c>
      <c r="M319" s="3"/>
    </row>
    <row r="320" spans="1:34" ht="21" customHeight="1" x14ac:dyDescent="0.35">
      <c r="A320" s="129"/>
      <c r="B320" s="148" t="s">
        <v>228</v>
      </c>
      <c r="C320" s="148"/>
      <c r="D320" s="148"/>
      <c r="E320" s="148"/>
      <c r="F320" s="151">
        <v>1800</v>
      </c>
      <c r="G320" s="151"/>
      <c r="H320" s="151">
        <f t="shared" si="20"/>
        <v>1800</v>
      </c>
      <c r="I320" s="151"/>
      <c r="J320" s="103">
        <f t="shared" si="21"/>
        <v>1980.0000000000002</v>
      </c>
      <c r="M320" s="3"/>
    </row>
    <row r="321" spans="1:34" ht="21" customHeight="1" x14ac:dyDescent="0.35">
      <c r="A321" s="129"/>
      <c r="B321" s="148" t="s">
        <v>229</v>
      </c>
      <c r="C321" s="148"/>
      <c r="D321" s="148"/>
      <c r="E321" s="148"/>
      <c r="F321" s="151">
        <v>2800</v>
      </c>
      <c r="G321" s="151"/>
      <c r="H321" s="151">
        <f t="shared" si="20"/>
        <v>2800</v>
      </c>
      <c r="I321" s="151"/>
      <c r="J321" s="103">
        <f t="shared" si="21"/>
        <v>3080.0000000000005</v>
      </c>
      <c r="M321" s="3"/>
    </row>
    <row r="322" spans="1:34" ht="21" customHeight="1" x14ac:dyDescent="0.35">
      <c r="A322" s="129"/>
      <c r="B322" s="148" t="s">
        <v>230</v>
      </c>
      <c r="C322" s="148"/>
      <c r="D322" s="148"/>
      <c r="E322" s="148"/>
      <c r="F322" s="151">
        <v>2000</v>
      </c>
      <c r="G322" s="151"/>
      <c r="H322" s="151">
        <f t="shared" si="20"/>
        <v>2000</v>
      </c>
      <c r="I322" s="151"/>
      <c r="J322" s="103">
        <f t="shared" si="21"/>
        <v>2200</v>
      </c>
      <c r="M322" s="3"/>
    </row>
    <row r="323" spans="1:34" ht="21" customHeight="1" x14ac:dyDescent="0.35">
      <c r="A323" s="129"/>
      <c r="B323" s="148" t="s">
        <v>231</v>
      </c>
      <c r="C323" s="148"/>
      <c r="D323" s="148"/>
      <c r="E323" s="148"/>
      <c r="F323" s="151">
        <v>3000</v>
      </c>
      <c r="G323" s="151"/>
      <c r="H323" s="151">
        <f t="shared" si="20"/>
        <v>3000</v>
      </c>
      <c r="I323" s="151"/>
      <c r="J323" s="103">
        <f t="shared" si="21"/>
        <v>3300.0000000000005</v>
      </c>
      <c r="M323" s="3"/>
    </row>
    <row r="324" spans="1:34" ht="21" customHeight="1" x14ac:dyDescent="0.35">
      <c r="A324" s="129"/>
      <c r="B324" s="148" t="s">
        <v>232</v>
      </c>
      <c r="C324" s="148"/>
      <c r="D324" s="148"/>
      <c r="E324" s="148"/>
      <c r="F324" s="151">
        <v>2800</v>
      </c>
      <c r="G324" s="151"/>
      <c r="H324" s="151">
        <f t="shared" si="20"/>
        <v>2800</v>
      </c>
      <c r="I324" s="151"/>
      <c r="J324" s="103">
        <f t="shared" si="21"/>
        <v>3080.0000000000005</v>
      </c>
      <c r="M324" s="3"/>
    </row>
    <row r="325" spans="1:34" ht="22.5" customHeight="1" x14ac:dyDescent="0.35">
      <c r="A325" s="129"/>
      <c r="B325" s="148" t="s">
        <v>233</v>
      </c>
      <c r="C325" s="148"/>
      <c r="D325" s="148"/>
      <c r="E325" s="148"/>
      <c r="F325" s="151"/>
      <c r="G325" s="151"/>
      <c r="H325" s="151">
        <v>300</v>
      </c>
      <c r="I325" s="151"/>
      <c r="J325" s="103">
        <f t="shared" si="21"/>
        <v>330</v>
      </c>
      <c r="M325" s="3"/>
    </row>
    <row r="326" spans="1:34" ht="21" customHeight="1" x14ac:dyDescent="0.35">
      <c r="A326" s="129"/>
      <c r="B326" s="148" t="s">
        <v>234</v>
      </c>
      <c r="C326" s="148"/>
      <c r="D326" s="148"/>
      <c r="E326" s="148"/>
      <c r="F326" s="151"/>
      <c r="G326" s="151"/>
      <c r="H326" s="151">
        <v>300</v>
      </c>
      <c r="I326" s="151"/>
      <c r="J326" s="103">
        <f t="shared" si="21"/>
        <v>330</v>
      </c>
      <c r="M326" s="3"/>
      <c r="Z326" s="71"/>
      <c r="AA326" s="71"/>
      <c r="AB326" s="71"/>
      <c r="AC326" s="71"/>
      <c r="AD326" s="71"/>
      <c r="AE326" s="71"/>
      <c r="AF326" s="71"/>
      <c r="AG326" s="71"/>
      <c r="AH326" s="71"/>
    </row>
    <row r="327" spans="1:34" ht="21" customHeight="1" x14ac:dyDescent="0.35">
      <c r="A327" s="129"/>
      <c r="B327" s="148" t="s">
        <v>235</v>
      </c>
      <c r="C327" s="148"/>
      <c r="D327" s="148"/>
      <c r="E327" s="148"/>
      <c r="F327" s="151"/>
      <c r="G327" s="151"/>
      <c r="H327" s="151">
        <v>300</v>
      </c>
      <c r="I327" s="151"/>
      <c r="J327" s="103">
        <f t="shared" si="21"/>
        <v>330</v>
      </c>
      <c r="M327" s="3"/>
    </row>
    <row r="328" spans="1:34" ht="21" customHeight="1" x14ac:dyDescent="0.35">
      <c r="A328" s="129"/>
      <c r="B328" s="149" t="s">
        <v>236</v>
      </c>
      <c r="C328" s="149"/>
      <c r="D328" s="149"/>
      <c r="E328" s="149"/>
      <c r="F328" s="152"/>
      <c r="G328" s="152"/>
      <c r="H328" s="152">
        <v>300</v>
      </c>
      <c r="I328" s="152"/>
      <c r="J328" s="104">
        <f t="shared" si="21"/>
        <v>330</v>
      </c>
      <c r="M328" s="3"/>
    </row>
    <row r="329" spans="1:34" x14ac:dyDescent="0.2">
      <c r="A329" s="153"/>
      <c r="B329" s="154"/>
      <c r="C329" s="154"/>
      <c r="D329" s="154"/>
      <c r="E329" s="154"/>
      <c r="F329" s="154"/>
      <c r="G329" s="154"/>
      <c r="H329" s="154"/>
      <c r="I329" s="154"/>
      <c r="M329" s="3"/>
    </row>
    <row r="330" spans="1:34" x14ac:dyDescent="0.2">
      <c r="A330" s="154"/>
      <c r="B330" s="154"/>
      <c r="C330" s="154"/>
      <c r="D330" s="154"/>
      <c r="E330" s="154"/>
      <c r="F330" s="154"/>
      <c r="G330" s="154"/>
      <c r="H330" s="154"/>
      <c r="I330" s="154"/>
      <c r="M330" s="3"/>
    </row>
    <row r="331" spans="1:34" ht="98.45" customHeight="1" x14ac:dyDescent="0.2">
      <c r="A331" s="154"/>
      <c r="B331" s="154"/>
      <c r="C331" s="154"/>
      <c r="D331" s="154"/>
      <c r="E331" s="154"/>
      <c r="F331" s="154"/>
      <c r="G331" s="154"/>
      <c r="H331" s="154"/>
      <c r="I331" s="154"/>
      <c r="M331" s="3"/>
    </row>
    <row r="332" spans="1:34" x14ac:dyDescent="0.2">
      <c r="A332" s="106"/>
      <c r="B332" s="107"/>
      <c r="E332" s="5"/>
      <c r="G332" s="3"/>
      <c r="I332" s="3"/>
      <c r="M332" s="3"/>
      <c r="Z332" s="71"/>
      <c r="AA332" s="71"/>
      <c r="AB332" s="71"/>
      <c r="AC332" s="71"/>
      <c r="AD332" s="71"/>
      <c r="AE332" s="71"/>
      <c r="AF332" s="71"/>
      <c r="AG332" s="71"/>
      <c r="AH332" s="71"/>
    </row>
    <row r="333" spans="1:34" x14ac:dyDescent="0.2">
      <c r="A333" s="106"/>
      <c r="B333" s="107"/>
      <c r="E333" s="5"/>
      <c r="G333" s="3"/>
      <c r="I333" s="3"/>
      <c r="M333" s="3"/>
    </row>
    <row r="334" spans="1:34" x14ac:dyDescent="0.2">
      <c r="A334" s="106"/>
      <c r="B334" s="107"/>
      <c r="E334" s="5"/>
      <c r="G334" s="3"/>
      <c r="I334" s="3"/>
      <c r="M334" s="3"/>
    </row>
    <row r="335" spans="1:34" x14ac:dyDescent="0.2">
      <c r="A335" s="106"/>
      <c r="B335" s="107"/>
      <c r="E335" s="5"/>
      <c r="G335" s="3"/>
      <c r="I335" s="3"/>
      <c r="M335" s="3"/>
    </row>
    <row r="336" spans="1:34" x14ac:dyDescent="0.2">
      <c r="A336" s="106"/>
      <c r="B336" s="107"/>
      <c r="E336" s="5"/>
      <c r="G336" s="3"/>
      <c r="I336" s="3"/>
      <c r="M336" s="3"/>
    </row>
    <row r="337" spans="1:13" x14ac:dyDescent="0.2">
      <c r="A337" s="106"/>
      <c r="B337" s="107"/>
      <c r="E337" s="5"/>
      <c r="G337" s="3"/>
      <c r="I337" s="3"/>
      <c r="M337" s="3"/>
    </row>
    <row r="338" spans="1:13" x14ac:dyDescent="0.2">
      <c r="A338" s="106"/>
      <c r="B338" s="107"/>
      <c r="E338" s="5"/>
      <c r="G338" s="3"/>
      <c r="I338" s="3"/>
      <c r="M338" s="3"/>
    </row>
    <row r="339" spans="1:13" x14ac:dyDescent="0.2">
      <c r="A339" s="106"/>
      <c r="B339" s="107"/>
      <c r="E339" s="5"/>
      <c r="G339" s="3"/>
      <c r="I339" s="3"/>
      <c r="M339" s="3"/>
    </row>
    <row r="340" spans="1:13" x14ac:dyDescent="0.2">
      <c r="A340" s="106"/>
      <c r="B340" s="107"/>
      <c r="E340" s="5"/>
      <c r="G340" s="3"/>
      <c r="I340" s="3"/>
      <c r="M340" s="3"/>
    </row>
    <row r="341" spans="1:13" x14ac:dyDescent="0.2">
      <c r="A341" s="106"/>
      <c r="B341" s="107"/>
      <c r="E341" s="5"/>
      <c r="G341" s="3"/>
      <c r="I341" s="3"/>
      <c r="M341" s="3"/>
    </row>
    <row r="342" spans="1:13" x14ac:dyDescent="0.2">
      <c r="A342" s="106"/>
      <c r="B342" s="107"/>
      <c r="E342" s="5"/>
      <c r="G342" s="3"/>
      <c r="I342" s="3"/>
      <c r="M342" s="3"/>
    </row>
    <row r="343" spans="1:13" x14ac:dyDescent="0.2">
      <c r="A343" s="106"/>
      <c r="B343" s="107"/>
      <c r="E343" s="5"/>
      <c r="G343" s="3"/>
      <c r="I343" s="3"/>
      <c r="M343" s="3"/>
    </row>
    <row r="344" spans="1:13" x14ac:dyDescent="0.2">
      <c r="A344" s="106"/>
      <c r="B344" s="107"/>
      <c r="E344" s="5"/>
      <c r="G344" s="3"/>
      <c r="I344" s="3"/>
      <c r="M344" s="3"/>
    </row>
    <row r="345" spans="1:13" x14ac:dyDescent="0.2">
      <c r="A345" s="106"/>
      <c r="B345" s="107"/>
      <c r="E345" s="5"/>
      <c r="G345" s="3"/>
      <c r="I345" s="3"/>
      <c r="M345" s="3"/>
    </row>
    <row r="346" spans="1:13" x14ac:dyDescent="0.2">
      <c r="A346" s="106"/>
      <c r="B346" s="107"/>
      <c r="E346" s="5"/>
      <c r="G346" s="3"/>
      <c r="I346" s="3"/>
      <c r="M346" s="3"/>
    </row>
    <row r="347" spans="1:13" x14ac:dyDescent="0.2">
      <c r="A347" s="106"/>
      <c r="B347" s="107"/>
      <c r="E347" s="5"/>
      <c r="G347" s="3"/>
      <c r="I347" s="3"/>
      <c r="M347" s="3"/>
    </row>
    <row r="348" spans="1:13" x14ac:dyDescent="0.2">
      <c r="A348" s="106"/>
      <c r="B348" s="107"/>
      <c r="E348" s="5"/>
      <c r="G348" s="3"/>
      <c r="I348" s="3"/>
      <c r="M348" s="3"/>
    </row>
    <row r="349" spans="1:13" x14ac:dyDescent="0.2">
      <c r="A349" s="106"/>
      <c r="B349" s="107"/>
      <c r="E349" s="5"/>
      <c r="G349" s="3"/>
      <c r="I349" s="3"/>
      <c r="M349" s="3"/>
    </row>
    <row r="350" spans="1:13" x14ac:dyDescent="0.2">
      <c r="A350" s="106"/>
      <c r="B350" s="107"/>
      <c r="E350" s="5"/>
      <c r="G350" s="3"/>
      <c r="I350" s="3"/>
      <c r="M350" s="3"/>
    </row>
    <row r="351" spans="1:13" x14ac:dyDescent="0.2">
      <c r="A351" s="106"/>
      <c r="B351" s="107"/>
      <c r="E351" s="5"/>
      <c r="G351" s="3"/>
      <c r="I351" s="3"/>
      <c r="M351" s="3"/>
    </row>
    <row r="352" spans="1:13" x14ac:dyDescent="0.2">
      <c r="A352" s="106"/>
      <c r="B352" s="107"/>
      <c r="E352" s="5"/>
      <c r="G352" s="3"/>
      <c r="I352" s="3"/>
      <c r="M352" s="3"/>
    </row>
    <row r="353" spans="1:14" x14ac:dyDescent="0.2">
      <c r="A353" s="106"/>
      <c r="B353" s="107"/>
      <c r="E353" s="5"/>
      <c r="G353" s="3"/>
      <c r="I353" s="3"/>
      <c r="M353" s="3"/>
    </row>
    <row r="354" spans="1:14" x14ac:dyDescent="0.2">
      <c r="A354" s="106"/>
      <c r="B354" s="107"/>
      <c r="E354" s="5"/>
      <c r="G354" s="3"/>
      <c r="I354" s="3"/>
      <c r="M354" s="3"/>
    </row>
    <row r="355" spans="1:14" x14ac:dyDescent="0.2">
      <c r="A355" s="106"/>
      <c r="B355" s="107"/>
      <c r="E355" s="5"/>
      <c r="G355" s="3"/>
      <c r="I355" s="3"/>
      <c r="M355" s="3"/>
    </row>
    <row r="356" spans="1:14" x14ac:dyDescent="0.2">
      <c r="A356" s="106"/>
      <c r="B356" s="107"/>
      <c r="E356" s="5"/>
      <c r="G356" s="3"/>
      <c r="I356" s="3"/>
      <c r="M356" s="3"/>
    </row>
    <row r="357" spans="1:14" x14ac:dyDescent="0.2">
      <c r="A357" s="106"/>
      <c r="B357" s="107"/>
      <c r="E357" s="5"/>
      <c r="G357" s="3"/>
      <c r="I357" s="3"/>
      <c r="M357" s="3"/>
    </row>
    <row r="358" spans="1:14" x14ac:dyDescent="0.2">
      <c r="A358" s="106"/>
      <c r="B358" s="107"/>
      <c r="E358" s="5"/>
      <c r="G358" s="3"/>
      <c r="I358" s="3"/>
      <c r="M358" s="3"/>
    </row>
    <row r="359" spans="1:14" x14ac:dyDescent="0.2">
      <c r="A359" s="106"/>
      <c r="B359" s="107"/>
      <c r="E359" s="5"/>
      <c r="G359" s="3"/>
      <c r="I359" s="3"/>
      <c r="M359" s="3"/>
    </row>
    <row r="360" spans="1:14" x14ac:dyDescent="0.2">
      <c r="A360" s="106"/>
      <c r="B360" s="107"/>
      <c r="E360" s="5"/>
      <c r="G360" s="3"/>
      <c r="I360" s="3"/>
      <c r="M360" s="3"/>
    </row>
    <row r="361" spans="1:14" x14ac:dyDescent="0.2">
      <c r="A361" s="106"/>
      <c r="B361" s="107"/>
      <c r="E361" s="5"/>
      <c r="G361" s="3"/>
      <c r="I361" s="3"/>
      <c r="M361" s="3"/>
    </row>
    <row r="362" spans="1:14" x14ac:dyDescent="0.2">
      <c r="A362" s="106"/>
      <c r="B362" s="107"/>
      <c r="E362" s="5"/>
      <c r="G362" s="3"/>
      <c r="I362" s="3"/>
      <c r="M362" s="3"/>
    </row>
    <row r="363" spans="1:14" x14ac:dyDescent="0.2">
      <c r="A363" s="106"/>
      <c r="B363" s="107"/>
      <c r="E363" s="5"/>
      <c r="G363" s="3"/>
      <c r="I363" s="3"/>
      <c r="M363" s="3"/>
    </row>
    <row r="364" spans="1:14" ht="13.5" customHeight="1" x14ac:dyDescent="0.2">
      <c r="A364" s="106"/>
      <c r="B364" s="107"/>
      <c r="E364" s="5"/>
      <c r="G364" s="3"/>
      <c r="I364" s="3"/>
      <c r="M364" s="3"/>
    </row>
    <row r="365" spans="1:14" ht="42" customHeight="1" x14ac:dyDescent="0.2">
      <c r="A365" s="105"/>
      <c r="B365" s="108"/>
      <c r="C365" s="105"/>
      <c r="D365" s="105"/>
      <c r="E365" s="105"/>
      <c r="F365" s="109"/>
      <c r="G365" s="105"/>
      <c r="H365" s="109"/>
      <c r="I365" s="105"/>
      <c r="K365" s="105"/>
      <c r="L365" s="105"/>
      <c r="M365" s="105"/>
      <c r="N365" s="105"/>
    </row>
    <row r="366" spans="1:14" ht="169.5" customHeight="1" x14ac:dyDescent="0.2">
      <c r="A366" s="105"/>
      <c r="B366" s="108"/>
      <c r="C366" s="105"/>
      <c r="D366" s="105"/>
      <c r="E366" s="105"/>
      <c r="F366" s="109"/>
      <c r="G366" s="105"/>
      <c r="H366" s="109"/>
      <c r="I366" s="105"/>
      <c r="K366" s="105"/>
      <c r="L366" s="105"/>
      <c r="M366" s="105"/>
      <c r="N366" s="105"/>
    </row>
    <row r="367" spans="1:14" ht="98.45" customHeight="1" x14ac:dyDescent="0.2">
      <c r="A367" s="105"/>
      <c r="B367" s="108"/>
      <c r="C367" s="105"/>
      <c r="D367" s="105"/>
      <c r="E367" s="105"/>
      <c r="F367" s="109"/>
      <c r="G367" s="105"/>
      <c r="H367" s="109"/>
      <c r="I367" s="105"/>
      <c r="K367" s="105"/>
      <c r="L367" s="105"/>
      <c r="M367" s="105"/>
      <c r="N367" s="105"/>
    </row>
    <row r="368" spans="1:14" ht="23.25" customHeight="1" x14ac:dyDescent="0.2">
      <c r="B368" s="108"/>
    </row>
    <row r="369" spans="2:2" ht="23.25" customHeight="1" x14ac:dyDescent="0.2">
      <c r="B369" s="108"/>
    </row>
    <row r="370" spans="2:2" ht="23.25" customHeight="1" x14ac:dyDescent="0.2">
      <c r="B370" s="108"/>
    </row>
    <row r="371" spans="2:2" ht="23.25" customHeight="1" x14ac:dyDescent="0.2">
      <c r="B371" s="108"/>
    </row>
    <row r="372" spans="2:2" ht="23.25" customHeight="1" x14ac:dyDescent="0.2">
      <c r="B372" s="108"/>
    </row>
    <row r="373" spans="2:2" ht="23.25" customHeight="1" x14ac:dyDescent="0.2">
      <c r="B373" s="108"/>
    </row>
    <row r="374" spans="2:2" ht="23.25" customHeight="1" x14ac:dyDescent="0.2">
      <c r="B374" s="108"/>
    </row>
    <row r="375" spans="2:2" ht="23.25" customHeight="1" x14ac:dyDescent="0.2">
      <c r="B375" s="108"/>
    </row>
    <row r="376" spans="2:2" ht="23.25" customHeight="1" x14ac:dyDescent="0.2">
      <c r="B376" s="105"/>
    </row>
    <row r="377" spans="2:2" ht="23.25" customHeight="1" x14ac:dyDescent="0.2">
      <c r="B377" s="105"/>
    </row>
    <row r="378" spans="2:2" ht="23.25" customHeight="1" x14ac:dyDescent="0.2">
      <c r="B378" s="105"/>
    </row>
  </sheetData>
  <mergeCells count="240">
    <mergeCell ref="B328:E328"/>
    <mergeCell ref="F328:G328"/>
    <mergeCell ref="H328:I328"/>
    <mergeCell ref="A329:I331"/>
    <mergeCell ref="H324:I324"/>
    <mergeCell ref="B325:E325"/>
    <mergeCell ref="F325:G325"/>
    <mergeCell ref="H325:I325"/>
    <mergeCell ref="B326:E326"/>
    <mergeCell ref="F326:G326"/>
    <mergeCell ref="H326:I326"/>
    <mergeCell ref="B327:E327"/>
    <mergeCell ref="F327:G327"/>
    <mergeCell ref="H327:I327"/>
    <mergeCell ref="B317:E317"/>
    <mergeCell ref="F317:G317"/>
    <mergeCell ref="H317:I317"/>
    <mergeCell ref="A317:A328"/>
    <mergeCell ref="B318:E318"/>
    <mergeCell ref="F318:G318"/>
    <mergeCell ref="H318:I318"/>
    <mergeCell ref="B319:E319"/>
    <mergeCell ref="F319:G319"/>
    <mergeCell ref="H319:I319"/>
    <mergeCell ref="B320:E320"/>
    <mergeCell ref="F320:G320"/>
    <mergeCell ref="H320:I320"/>
    <mergeCell ref="B321:E321"/>
    <mergeCell ref="F321:G321"/>
    <mergeCell ref="H321:I321"/>
    <mergeCell ref="B322:E322"/>
    <mergeCell ref="F322:G322"/>
    <mergeCell ref="H322:I322"/>
    <mergeCell ref="B323:E323"/>
    <mergeCell ref="F323:G323"/>
    <mergeCell ref="H323:I323"/>
    <mergeCell ref="B324:E324"/>
    <mergeCell ref="F324:G324"/>
    <mergeCell ref="A309:I309"/>
    <mergeCell ref="B310:G310"/>
    <mergeCell ref="B311:G311"/>
    <mergeCell ref="A311:A314"/>
    <mergeCell ref="B312:G312"/>
    <mergeCell ref="B313:G313"/>
    <mergeCell ref="B314:G314"/>
    <mergeCell ref="A315:I315"/>
    <mergeCell ref="B316:E316"/>
    <mergeCell ref="F316:G316"/>
    <mergeCell ref="H316:I316"/>
    <mergeCell ref="A304:G304"/>
    <mergeCell ref="H304:I304"/>
    <mergeCell ref="A305:G305"/>
    <mergeCell ref="H305:I305"/>
    <mergeCell ref="A306:G306"/>
    <mergeCell ref="H306:I306"/>
    <mergeCell ref="A307:G307"/>
    <mergeCell ref="H307:I307"/>
    <mergeCell ref="A308:G308"/>
    <mergeCell ref="H308:I308"/>
    <mergeCell ref="A299:G299"/>
    <mergeCell ref="H299:I299"/>
    <mergeCell ref="A300:G300"/>
    <mergeCell ref="H300:I300"/>
    <mergeCell ref="A301:G301"/>
    <mergeCell ref="H301:I301"/>
    <mergeCell ref="A302:G302"/>
    <mergeCell ref="H302:I302"/>
    <mergeCell ref="A303:G303"/>
    <mergeCell ref="H303:I303"/>
    <mergeCell ref="A294:G294"/>
    <mergeCell ref="H294:I294"/>
    <mergeCell ref="A295:G295"/>
    <mergeCell ref="H295:I295"/>
    <mergeCell ref="A296:G296"/>
    <mergeCell ref="H296:I296"/>
    <mergeCell ref="A297:G297"/>
    <mergeCell ref="H297:I297"/>
    <mergeCell ref="A298:G298"/>
    <mergeCell ref="H298:I298"/>
    <mergeCell ref="A289:G289"/>
    <mergeCell ref="H289:I289"/>
    <mergeCell ref="A290:G290"/>
    <mergeCell ref="H290:I290"/>
    <mergeCell ref="A291:G291"/>
    <mergeCell ref="H291:I291"/>
    <mergeCell ref="A292:G292"/>
    <mergeCell ref="H292:I292"/>
    <mergeCell ref="A293:G293"/>
    <mergeCell ref="H293:I293"/>
    <mergeCell ref="A285:C285"/>
    <mergeCell ref="D285:E285"/>
    <mergeCell ref="F285:G285"/>
    <mergeCell ref="A286:C286"/>
    <mergeCell ref="D286:E286"/>
    <mergeCell ref="F286:G286"/>
    <mergeCell ref="A287:I287"/>
    <mergeCell ref="A288:G288"/>
    <mergeCell ref="H288:I288"/>
    <mergeCell ref="C281:E281"/>
    <mergeCell ref="F281:G281"/>
    <mergeCell ref="A282:I282"/>
    <mergeCell ref="A283:C283"/>
    <mergeCell ref="D283:E283"/>
    <mergeCell ref="F283:G283"/>
    <mergeCell ref="A284:C284"/>
    <mergeCell ref="D284:E284"/>
    <mergeCell ref="F284:G284"/>
    <mergeCell ref="F276:G276"/>
    <mergeCell ref="C277:E277"/>
    <mergeCell ref="F277:G277"/>
    <mergeCell ref="C278:E278"/>
    <mergeCell ref="F278:G278"/>
    <mergeCell ref="C279:E279"/>
    <mergeCell ref="F279:G279"/>
    <mergeCell ref="C280:E280"/>
    <mergeCell ref="F280:G280"/>
    <mergeCell ref="A265:I265"/>
    <mergeCell ref="A266:B266"/>
    <mergeCell ref="C266:E266"/>
    <mergeCell ref="F266:G266"/>
    <mergeCell ref="A267:B281"/>
    <mergeCell ref="C267:E267"/>
    <mergeCell ref="F267:G267"/>
    <mergeCell ref="C268:E268"/>
    <mergeCell ref="F268:G268"/>
    <mergeCell ref="C269:E269"/>
    <mergeCell ref="F269:G269"/>
    <mergeCell ref="C270:E270"/>
    <mergeCell ref="F270:G270"/>
    <mergeCell ref="C271:E271"/>
    <mergeCell ref="F271:G271"/>
    <mergeCell ref="C272:E272"/>
    <mergeCell ref="F272:G272"/>
    <mergeCell ref="C273:E273"/>
    <mergeCell ref="F273:G273"/>
    <mergeCell ref="C274:E274"/>
    <mergeCell ref="F274:G274"/>
    <mergeCell ref="C275:E275"/>
    <mergeCell ref="F275:G275"/>
    <mergeCell ref="C276:E276"/>
    <mergeCell ref="A255:C255"/>
    <mergeCell ref="D255:E255"/>
    <mergeCell ref="F255:G255"/>
    <mergeCell ref="A256:I256"/>
    <mergeCell ref="A257:C257"/>
    <mergeCell ref="D257:E257"/>
    <mergeCell ref="F257:G257"/>
    <mergeCell ref="A258:C264"/>
    <mergeCell ref="D258:E258"/>
    <mergeCell ref="F258:G258"/>
    <mergeCell ref="D259:E259"/>
    <mergeCell ref="F259:G259"/>
    <mergeCell ref="D260:E260"/>
    <mergeCell ref="F260:G260"/>
    <mergeCell ref="D261:E261"/>
    <mergeCell ref="F261:G261"/>
    <mergeCell ref="D262:E262"/>
    <mergeCell ref="F262:G262"/>
    <mergeCell ref="D263:E263"/>
    <mergeCell ref="F263:G263"/>
    <mergeCell ref="D264:E264"/>
    <mergeCell ref="F264:G264"/>
    <mergeCell ref="A251:I251"/>
    <mergeCell ref="A252:C252"/>
    <mergeCell ref="D252:E252"/>
    <mergeCell ref="F252:G252"/>
    <mergeCell ref="A253:C253"/>
    <mergeCell ref="D253:E253"/>
    <mergeCell ref="F253:G253"/>
    <mergeCell ref="A254:C254"/>
    <mergeCell ref="D254:E254"/>
    <mergeCell ref="F254:G254"/>
    <mergeCell ref="A247:C250"/>
    <mergeCell ref="D247:E247"/>
    <mergeCell ref="F247:G247"/>
    <mergeCell ref="D248:E248"/>
    <mergeCell ref="F248:G248"/>
    <mergeCell ref="D249:E249"/>
    <mergeCell ref="F249:G249"/>
    <mergeCell ref="D250:E250"/>
    <mergeCell ref="F250:G250"/>
    <mergeCell ref="A208:A219"/>
    <mergeCell ref="A220:I220"/>
    <mergeCell ref="A221:A231"/>
    <mergeCell ref="A232:I232"/>
    <mergeCell ref="A233:A244"/>
    <mergeCell ref="A245:I245"/>
    <mergeCell ref="A246:C246"/>
    <mergeCell ref="D246:E246"/>
    <mergeCell ref="F246:G246"/>
    <mergeCell ref="A138:I138"/>
    <mergeCell ref="A139:A147"/>
    <mergeCell ref="A148:I148"/>
    <mergeCell ref="A149:A154"/>
    <mergeCell ref="A155:I155"/>
    <mergeCell ref="A156:A184"/>
    <mergeCell ref="A185:I185"/>
    <mergeCell ref="A186:A206"/>
    <mergeCell ref="A207:I207"/>
    <mergeCell ref="A107:A108"/>
    <mergeCell ref="A109:I109"/>
    <mergeCell ref="A110:A111"/>
    <mergeCell ref="A112:I112"/>
    <mergeCell ref="A113:A118"/>
    <mergeCell ref="A119:I119"/>
    <mergeCell ref="A120:A121"/>
    <mergeCell ref="A122:I122"/>
    <mergeCell ref="A123:A137"/>
    <mergeCell ref="A48:A65"/>
    <mergeCell ref="A66:I66"/>
    <mergeCell ref="A67:A79"/>
    <mergeCell ref="A80:A82"/>
    <mergeCell ref="A83:I83"/>
    <mergeCell ref="A84:A92"/>
    <mergeCell ref="A93:I93"/>
    <mergeCell ref="A94:A105"/>
    <mergeCell ref="A106:I106"/>
    <mergeCell ref="A17:I17"/>
    <mergeCell ref="A18:A32"/>
    <mergeCell ref="A33:I33"/>
    <mergeCell ref="A34:A42"/>
    <mergeCell ref="A43:I43"/>
    <mergeCell ref="A44:C44"/>
    <mergeCell ref="A45:C45"/>
    <mergeCell ref="A46:C46"/>
    <mergeCell ref="A47:I47"/>
    <mergeCell ref="A1:N1"/>
    <mergeCell ref="A2:N2"/>
    <mergeCell ref="A3:N3"/>
    <mergeCell ref="A5:J5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</mergeCells>
  <printOptions horizontalCentered="1"/>
  <pageMargins left="0.23622047244094491" right="0.39370078740157483" top="0.39370078740157483" bottom="0.15748031496062992" header="0.39370078740157483" footer="0.23622047244094491"/>
  <pageSetup paperSize="9" scale="2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Прайс</vt:lpstr>
      <vt:lpstr>Прайс!Область_печати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2022-01-27T09:17:04Z</cp:lastPrinted>
  <dcterms:created xsi:type="dcterms:W3CDTF">2003-06-21T06:11:27Z</dcterms:created>
  <dcterms:modified xsi:type="dcterms:W3CDTF">2023-02-25T06:12:10Z</dcterms:modified>
</cp:coreProperties>
</file>