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naider\Desktop\"/>
    </mc:Choice>
  </mc:AlternateContent>
  <xr:revisionPtr revIDLastSave="0" documentId="13_ncr:1_{B3BEC058-62C5-4903-8AC4-5646B02D336E}" xr6:coauthVersionLast="47" xr6:coauthVersionMax="47" xr10:uidLastSave="{00000000-0000-0000-0000-000000000000}"/>
  <bookViews>
    <workbookView xWindow="-120" yWindow="-120" windowWidth="29040" windowHeight="15990" xr2:uid="{D884E0C5-22D4-458A-AB0C-A3D89BC53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34" i="1" l="1"/>
  <c r="J12" i="1"/>
  <c r="L12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3" i="1"/>
  <c r="L13" i="1" s="1"/>
  <c r="J14" i="1"/>
  <c r="L14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" i="1"/>
  <c r="L27" i="1"/>
  <c r="J15" i="1" l="1"/>
  <c r="L15" i="1" s="1"/>
  <c r="L3" i="1"/>
  <c r="L34" i="1"/>
</calcChain>
</file>

<file path=xl/sharedStrings.xml><?xml version="1.0" encoding="utf-8"?>
<sst xmlns="http://schemas.openxmlformats.org/spreadsheetml/2006/main" count="153" uniqueCount="87">
  <si>
    <t>Category</t>
  </si>
  <si>
    <t>CPU</t>
  </si>
  <si>
    <t>UPS</t>
  </si>
  <si>
    <t>CPU Cooler</t>
  </si>
  <si>
    <t>PSU</t>
  </si>
  <si>
    <t>RAM</t>
  </si>
  <si>
    <t>SSD</t>
  </si>
  <si>
    <t>Webcam</t>
  </si>
  <si>
    <t>Mic Arm</t>
  </si>
  <si>
    <t>Monitor Arm</t>
  </si>
  <si>
    <t>Mouse</t>
  </si>
  <si>
    <t>GPU</t>
  </si>
  <si>
    <t>PC Case</t>
  </si>
  <si>
    <t>Case Fan</t>
  </si>
  <si>
    <t>GPU Support</t>
  </si>
  <si>
    <t>Motherboard</t>
  </si>
  <si>
    <t>Desk</t>
  </si>
  <si>
    <t>Chair</t>
  </si>
  <si>
    <t>Headphones</t>
  </si>
  <si>
    <t>DAC/Amp</t>
  </si>
  <si>
    <t>Microphone</t>
  </si>
  <si>
    <t>Mousepad</t>
  </si>
  <si>
    <t>Thermal Paste</t>
  </si>
  <si>
    <t>HDD</t>
  </si>
  <si>
    <t>Keyboard</t>
  </si>
  <si>
    <t>Monitor</t>
  </si>
  <si>
    <t>Brand</t>
  </si>
  <si>
    <t>ASUS</t>
  </si>
  <si>
    <t>Corsair</t>
  </si>
  <si>
    <t>AMD</t>
  </si>
  <si>
    <t>Crucial</t>
  </si>
  <si>
    <t>Western Digital</t>
  </si>
  <si>
    <t>ARCTIC</t>
  </si>
  <si>
    <t>Thermal Grizzly</t>
  </si>
  <si>
    <t>Noctua</t>
  </si>
  <si>
    <t>NZXT</t>
  </si>
  <si>
    <t>Oddtone</t>
  </si>
  <si>
    <t>MSI</t>
  </si>
  <si>
    <t>Wooting</t>
  </si>
  <si>
    <t>Logitech</t>
  </si>
  <si>
    <t>Sennheiser</t>
  </si>
  <si>
    <t>Shure</t>
  </si>
  <si>
    <t>Elgato</t>
  </si>
  <si>
    <t>Secretlab</t>
  </si>
  <si>
    <t>Ergotron</t>
  </si>
  <si>
    <t>Pulsar </t>
  </si>
  <si>
    <t>APC</t>
  </si>
  <si>
    <t>ASUS ROG CROSSHAIR X870E HERO WIFI</t>
  </si>
  <si>
    <t>Corsair HX1500i (2025)</t>
  </si>
  <si>
    <t>AMD Ryzen™ 9 9950X3D</t>
  </si>
  <si>
    <t>Corsair VENGEANCE® RGB 64GB (2x32GB) DDR5 DRAM 6400MT/s CL32 Memory Kit</t>
  </si>
  <si>
    <t>Crucial T700 4TB PCIe Gen5 NVMe M.2 SSD with heatsink</t>
  </si>
  <si>
    <t>Western Digital WD_BLACK™ 3.5-Inch 10 TB Gaming Hard Drive</t>
  </si>
  <si>
    <t>ARCTIC Liquid Freezer III Pro 360</t>
  </si>
  <si>
    <t>Thermal Grizzly Kryonaut Extreme 33.84g</t>
  </si>
  <si>
    <t>Noctua NF-A12x25 PWM chromax.black.swap 120mm</t>
  </si>
  <si>
    <t>NZXT H9 Flow (2025)</t>
  </si>
  <si>
    <t>Oddtone GPU Support Bracket</t>
  </si>
  <si>
    <t>MSI MPG 322URX</t>
  </si>
  <si>
    <t>Wooting Two HE</t>
  </si>
  <si>
    <t>Logitech G502 HERO</t>
  </si>
  <si>
    <t>Sennheiser HD 800S</t>
  </si>
  <si>
    <t>Full Part Name</t>
  </si>
  <si>
    <t>Shure SM7B</t>
  </si>
  <si>
    <t>Elgato Facecam Pro</t>
  </si>
  <si>
    <t>Secretlab MAGNUS Pro XL</t>
  </si>
  <si>
    <t>Secretlab TITAN Evo NanoGen™ Edition</t>
  </si>
  <si>
    <t>Ergotron HX Desk Monitor Arm (HD Pivot)</t>
  </si>
  <si>
    <t>Elgato Wave Mic Arm Pro</t>
  </si>
  <si>
    <t>Pulsar Superglide Glass Mousepad XXL</t>
  </si>
  <si>
    <t>Sennheiser HDV-820</t>
  </si>
  <si>
    <t>APC Smart-UPS SRT2200XLI</t>
  </si>
  <si>
    <t>Store Link</t>
  </si>
  <si>
    <t>URL</t>
  </si>
  <si>
    <t>Exchange</t>
  </si>
  <si>
    <t>Value (PEN)</t>
  </si>
  <si>
    <t>Quantity</t>
  </si>
  <si>
    <t>Unit Value (USD)</t>
  </si>
  <si>
    <t>Final Part Value (USD)</t>
  </si>
  <si>
    <t>Import Charges</t>
  </si>
  <si>
    <t>Shipping</t>
  </si>
  <si>
    <t>Documentation</t>
  </si>
  <si>
    <t>PDF</t>
  </si>
  <si>
    <t>ASUS TUF Gaming GeForce RTX™ 5090</t>
  </si>
  <si>
    <t>Total:</t>
  </si>
  <si>
    <t>Peripherals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</si>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</sst>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&quot;\ #,##0.00"/>
    <numFmt numFmtId="165" formatCode="[$$-540A]#,##0.00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A325E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u/>
      <sz val="12"/>
      <color theme="10"/>
      <name val="Arial"/>
      <family val="2"/>
    </font>
    <font>
      <sz val="12"/>
      <color theme="1"/>
      <name val="Arial"/>
      <family val="2"/>
    </font>
    <font>
      <b/>
      <sz val="16"/>
      <color rgb="FF0A325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A325E"/>
        <bgColor indexed="64"/>
      </patternFill>
    </fill>
    <fill>
      <patternFill patternType="solid">
        <fgColor rgb="FF59DE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5" fontId="0" fillId="5" borderId="0" xfId="0" applyNumberForma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5" fontId="5" fillId="5" borderId="0" xfId="0" applyNumberFormat="1" applyFont="1" applyFill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4" fillId="6" borderId="0" xfId="0" applyFont="1" applyFill="1" applyAlignment="1">
      <alignment horizontal="right" vertical="center" indent="1"/>
    </xf>
    <xf numFmtId="165" fontId="4" fillId="6" borderId="0" xfId="0" applyNumberFormat="1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/>
    </xf>
    <xf numFmtId="0" fontId="7" fillId="7" borderId="0" xfId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65" fontId="5" fillId="7" borderId="0" xfId="0" applyNumberFormat="1" applyFont="1" applyFill="1" applyAlignment="1">
      <alignment horizontal="left" vertical="center"/>
    </xf>
    <xf numFmtId="164" fontId="5" fillId="7" borderId="0" xfId="0" applyNumberFormat="1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A325E"/>
      <color rgb="FFE8E8E8"/>
      <color rgb="FFE0F0FF"/>
      <color rgb="FF5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.co/d/8yzwR39" TargetMode="External"/><Relationship Id="rId18" Type="http://schemas.openxmlformats.org/officeDocument/2006/relationships/hyperlink" Target="https://github.com/Sputnik1996/Voyager2003/blob/main/Documentation/Thermal%20Grizzly%20Kryonaut%20Extreme%2033.84g.pdf" TargetMode="External"/><Relationship Id="rId26" Type="http://schemas.openxmlformats.org/officeDocument/2006/relationships/hyperlink" Target="https://github.com/Sputnik1996/Voyager2003/blob/main/Documentation/MSI%20MPG%20322URX.pdf" TargetMode="External"/><Relationship Id="rId39" Type="http://schemas.openxmlformats.org/officeDocument/2006/relationships/hyperlink" Target="https://github.com/Sputnik1996/Voyager2003/blob/main/Documentation/Secretlab%20MAGNUS%20Pro%20XL.pdf" TargetMode="External"/><Relationship Id="rId21" Type="http://schemas.openxmlformats.org/officeDocument/2006/relationships/hyperlink" Target="https://a.co/d/gO2nRjl" TargetMode="External"/><Relationship Id="rId34" Type="http://schemas.openxmlformats.org/officeDocument/2006/relationships/hyperlink" Target="https://github.com/Sputnik1996/Voyager2003/blob/main/Documentation/Shure%20SM7B.pdf" TargetMode="External"/><Relationship Id="rId42" Type="http://schemas.openxmlformats.org/officeDocument/2006/relationships/hyperlink" Target="https://github.com/Sputnik1996/Voyager2003/blob/main/Documentation/Elgato%20Wave%20Mic%20Arm%20Pro.pdf" TargetMode="External"/><Relationship Id="rId47" Type="http://schemas.openxmlformats.org/officeDocument/2006/relationships/hyperlink" Target="https://a.co/d/gHXNYuj" TargetMode="External"/><Relationship Id="rId50" Type="http://schemas.openxmlformats.org/officeDocument/2006/relationships/hyperlink" Target="https://www.memorykings.pe/producto/195270/ups-2200va-1980w-apc-smart-srt2200xli-on-line" TargetMode="External"/><Relationship Id="rId7" Type="http://schemas.openxmlformats.org/officeDocument/2006/relationships/hyperlink" Target="https://www.memorykings.pe/producto/353214/geforce-rtx-5090-32gb-512-bit-asus-tuf-gaming" TargetMode="External"/><Relationship Id="rId2" Type="http://schemas.openxmlformats.org/officeDocument/2006/relationships/hyperlink" Target="https://a.co/d/iErrHVI" TargetMode="External"/><Relationship Id="rId16" Type="http://schemas.openxmlformats.org/officeDocument/2006/relationships/hyperlink" Target="https://github.com/Sputnik1996/Voyager2003/blob/main/Documentation/ARCTIC%20Liquid%20Freezer%20III%20Pro%20360.pdf" TargetMode="External"/><Relationship Id="rId29" Type="http://schemas.openxmlformats.org/officeDocument/2006/relationships/hyperlink" Target="https://a.co/d/7Sn2CC3" TargetMode="External"/><Relationship Id="rId11" Type="http://schemas.openxmlformats.org/officeDocument/2006/relationships/hyperlink" Target="https://a.co/d/hfQnLOk" TargetMode="External"/><Relationship Id="rId24" Type="http://schemas.openxmlformats.org/officeDocument/2006/relationships/hyperlink" Target="https://github.com/Sputnik1996/Voyager2003/blob/main/Documentation/Oddtone%20GPU%20Support%20Bracket.pdf" TargetMode="External"/><Relationship Id="rId32" Type="http://schemas.openxmlformats.org/officeDocument/2006/relationships/hyperlink" Target="https://github.com/Sputnik1996/Voyager2003/blob/main/Documentation/Sennheiser%20HD%20800S.pdf" TargetMode="External"/><Relationship Id="rId37" Type="http://schemas.openxmlformats.org/officeDocument/2006/relationships/hyperlink" Target="https://secretlab.co/products/titan-evo-2022-series?sku=M07-E24NN-BLACK1R" TargetMode="External"/><Relationship Id="rId40" Type="http://schemas.openxmlformats.org/officeDocument/2006/relationships/hyperlink" Target="https://github.com/Sputnik1996/Voyager2003/blob/main/Documentation/Secretlab%20TITAN%20Evo%20NanoGen%E2%84%A2%20Edition.pdf" TargetMode="External"/><Relationship Id="rId45" Type="http://schemas.openxmlformats.org/officeDocument/2006/relationships/hyperlink" Target="https://github.com/Sputnik1996/Voyager2003/blob/main/Documentation/APC%20Smart-UPS%20SRT2200XLI.pdf" TargetMode="External"/><Relationship Id="rId5" Type="http://schemas.openxmlformats.org/officeDocument/2006/relationships/hyperlink" Target="https://github.com/Sputnik1996/Voyager2003/blob/main/Documentation/AMD%20Ryzen%E2%84%A2%209%209950X3D.pdf" TargetMode="External"/><Relationship Id="rId15" Type="http://schemas.openxmlformats.org/officeDocument/2006/relationships/hyperlink" Target="https://a.co/d/2qJXvtz" TargetMode="External"/><Relationship Id="rId23" Type="http://schemas.openxmlformats.org/officeDocument/2006/relationships/hyperlink" Target="https://a.co/d/b4yx6ra" TargetMode="External"/><Relationship Id="rId28" Type="http://schemas.openxmlformats.org/officeDocument/2006/relationships/hyperlink" Target="https://github.com/Sputnik1996/Voyager2003/blob/main/Documentation/Wooting%20Two%20HE.pdf" TargetMode="External"/><Relationship Id="rId36" Type="http://schemas.openxmlformats.org/officeDocument/2006/relationships/hyperlink" Target="https://github.com/Sputnik1996/Voyager2003/blob/main/Documentation/Elgato%20Facecam%20Pro.pdf" TargetMode="External"/><Relationship Id="rId49" Type="http://schemas.openxmlformats.org/officeDocument/2006/relationships/hyperlink" Target="https://a.co/d/bdefMRR" TargetMode="External"/><Relationship Id="rId10" Type="http://schemas.openxmlformats.org/officeDocument/2006/relationships/hyperlink" Target="https://github.com/Sputnik1996/Voyager2003/blob/main/Documentation/Corsair%20VENGEANCE%C2%AE%20RGB%2064GB%20(2x32GB)%20DDR5%20DRAM%206400MT%E2%81%84s%20CL32%20Memory%20Kit.pdf" TargetMode="External"/><Relationship Id="rId19" Type="http://schemas.openxmlformats.org/officeDocument/2006/relationships/hyperlink" Target="https://a.co/d/5bBJnNb" TargetMode="External"/><Relationship Id="rId31" Type="http://schemas.openxmlformats.org/officeDocument/2006/relationships/hyperlink" Target="https://www.audiolima.com/audifonos-over-ear-circumaural/684-sennheiser-hd-800s-black.html" TargetMode="External"/><Relationship Id="rId44" Type="http://schemas.openxmlformats.org/officeDocument/2006/relationships/hyperlink" Target="https://github.com/Sputnik1996/Voyager2003/blob/main/Documentation/Sennheiser%20HDV-820.pdf" TargetMode="External"/><Relationship Id="rId4" Type="http://schemas.openxmlformats.org/officeDocument/2006/relationships/hyperlink" Target="https://github.com/Sputnik1996/Voyager2003/blob/main/Documentation/Corsair%20HX1500i%20(2025).pdf" TargetMode="External"/><Relationship Id="rId9" Type="http://schemas.openxmlformats.org/officeDocument/2006/relationships/hyperlink" Target="https://a.co/d/3Authss" TargetMode="External"/><Relationship Id="rId14" Type="http://schemas.openxmlformats.org/officeDocument/2006/relationships/hyperlink" Target="https://github.com/Sputnik1996/Voyager2003/blob/main/Documentation/Western%20Digital%20WD_BLACK%E2%84%A2%203.5-Inch%2010%20TB%20Gaming%20Hard%20Drive.pdf" TargetMode="External"/><Relationship Id="rId22" Type="http://schemas.openxmlformats.org/officeDocument/2006/relationships/hyperlink" Target="https://github.com/Sputnik1996/Voyager2003/blob/main/Documentation/NZXT%20H9%20Flow%20(2025).pdf" TargetMode="External"/><Relationship Id="rId27" Type="http://schemas.openxmlformats.org/officeDocument/2006/relationships/hyperlink" Target="https://wooting.io/configurator/wooting-two-he?model=ISO&amp;lang=Spanish&amp;keycaps=44530952798431&amp;quantity=1" TargetMode="External"/><Relationship Id="rId30" Type="http://schemas.openxmlformats.org/officeDocument/2006/relationships/hyperlink" Target="https://github.com/Sputnik1996/Voyager2003/blob/main/Documentation/Logitech%20G502%20HERO.pdf" TargetMode="External"/><Relationship Id="rId35" Type="http://schemas.openxmlformats.org/officeDocument/2006/relationships/hyperlink" Target="https://tiendamia.com/pe/producto?amz=b0bjl7q3sr&amp;pName=Elgato-Facecam-Pro-True-4K60-Ultra-HD-Webcam-for-Live-Streaming-Gaming-Video-Calls-Sony-Sensor-Advanced-Light-Correction-DSLR-Style-Control-Wide-Angle-works-with-OBS-Teams-Zoom-PCMac" TargetMode="External"/><Relationship Id="rId43" Type="http://schemas.openxmlformats.org/officeDocument/2006/relationships/hyperlink" Target="https://github.com/Sputnik1996/Voyager2003/blob/main/Documentation/Pulsar%20Superglide%20Glass%20Mousepad%20XXL.pdf" TargetMode="External"/><Relationship Id="rId48" Type="http://schemas.openxmlformats.org/officeDocument/2006/relationships/hyperlink" Target="https://a.co/d/bTqDhiO" TargetMode="External"/><Relationship Id="rId8" Type="http://schemas.openxmlformats.org/officeDocument/2006/relationships/hyperlink" Target="https://github.com/Sputnik1996/Voyager2003/blob/main/Documentation/ASUS%20TUF%20Gaming%20GeForce%20RTX%E2%84%A2%205090.pdf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putnik1996/Voyager2003/blob/main/Documentation/ASUS%20ROG%20CROSSHAIR%20X870E%20HERO%20WIFI.pdf" TargetMode="External"/><Relationship Id="rId12" Type="http://schemas.openxmlformats.org/officeDocument/2006/relationships/hyperlink" Target="https://github.com/Sputnik1996/Voyager2003/blob/main/Documentation/Crucial%20T700%204TB%20PCIe%20Gen5%20NVMe%20M.2%20SSD%20with%20heatsink.pdf" TargetMode="External"/><Relationship Id="rId17" Type="http://schemas.openxmlformats.org/officeDocument/2006/relationships/hyperlink" Target="https://a.co/d/dKAyL8S" TargetMode="External"/><Relationship Id="rId25" Type="http://schemas.openxmlformats.org/officeDocument/2006/relationships/hyperlink" Target="https://a.co/d/7NtUmNc" TargetMode="External"/><Relationship Id="rId33" Type="http://schemas.openxmlformats.org/officeDocument/2006/relationships/hyperlink" Target="https://www.audioproperu.com/producto/shure-sm7b/?srsltid=AfmBOorNBJjUQk6zZ-abdOobPzqQsERCbAGB0BZ2THivoGHPt7MWp95n" TargetMode="External"/><Relationship Id="rId38" Type="http://schemas.openxmlformats.org/officeDocument/2006/relationships/hyperlink" Target="https://secretlab.co/products/magnus-pro?sku=4MPB2-B17B-BLACK" TargetMode="External"/><Relationship Id="rId46" Type="http://schemas.openxmlformats.org/officeDocument/2006/relationships/hyperlink" Target="https://a.co/d/egBqYCY" TargetMode="External"/><Relationship Id="rId20" Type="http://schemas.openxmlformats.org/officeDocument/2006/relationships/hyperlink" Target="https://github.com/Sputnik1996/Voyager2003/blob/main/Documentation/Noctua%20NF-A12x25%20PWM%20chromax.black.swap%20120mm.pdf" TargetMode="External"/><Relationship Id="rId41" Type="http://schemas.openxmlformats.org/officeDocument/2006/relationships/hyperlink" Target="https://github.com/Sputnik1996/Voyager2003/blob/main/Documentation/Ergotron%20HX%20Desk%20Monitor%20Arm%20(HD%20Pivot).pdf" TargetMode="External"/><Relationship Id="rId1" Type="http://schemas.openxmlformats.org/officeDocument/2006/relationships/hyperlink" Target="https://a.co/d/i0uTb57" TargetMode="External"/><Relationship Id="rId6" Type="http://schemas.openxmlformats.org/officeDocument/2006/relationships/hyperlink" Target="https://www.memorykings.pe/producto/352507/procesador-ryzen-9-9950x3d-4-30-5-70ghz-128m-3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83FE-EA6C-4AE2-8AA5-608B69E242BF}">
  <sheetPr codeName="Hoja1"/>
  <dimension ref="A1:N37"/>
  <sheetViews>
    <sheetView tabSelected="1" zoomScale="85" zoomScaleNormal="85" workbookViewId="0">
      <selection activeCell="F18" sqref="F18"/>
    </sheetView>
  </sheetViews>
  <sheetFormatPr baseColWidth="10" defaultRowHeight="15" x14ac:dyDescent="0.25"/>
  <cols>
    <col min="1" max="1" width="18" style="1" bestFit="1" customWidth="1"/>
    <col min="2" max="2" width="19.28515625" style="1" bestFit="1" customWidth="1"/>
    <col min="3" max="3" width="19.140625" style="1" bestFit="1" customWidth="1"/>
    <col min="4" max="4" width="100.140625" style="1" bestFit="1" customWidth="1"/>
    <col min="5" max="5" width="14.28515625" style="1" customWidth="1"/>
    <col min="6" max="6" width="13.140625" style="1" customWidth="1"/>
    <col min="7" max="7" width="23.140625" style="1" customWidth="1"/>
    <col min="8" max="8" width="21.7109375" style="1" customWidth="1"/>
    <col min="9" max="9" width="15.140625" style="1" customWidth="1"/>
    <col min="10" max="10" width="29.85546875" style="1" customWidth="1"/>
    <col min="11" max="11" width="12.7109375" style="1" bestFit="1" customWidth="1"/>
    <col min="12" max="12" width="17.140625" style="1" customWidth="1"/>
    <col min="13" max="13" width="9.5703125" style="1" customWidth="1"/>
    <col min="14" max="14" width="12.7109375" style="1" bestFit="1" customWidth="1"/>
    <col min="15" max="16384" width="11.42578125" style="1"/>
  </cols>
  <sheetData>
    <row r="1" spans="1:14" s="2" customFormat="1" ht="24.95" customHeight="1" x14ac:dyDescent="0.25">
      <c r="A1" s="33" t="s">
        <v>86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2"/>
    </row>
    <row r="2" spans="1:14" s="2" customFormat="1" ht="24.95" customHeight="1" x14ac:dyDescent="0.25">
      <c r="A2" s="7" t="s">
        <v>0</v>
      </c>
      <c r="B2" s="7" t="s">
        <v>26</v>
      </c>
      <c r="C2" s="7" t="s">
        <v>81</v>
      </c>
      <c r="D2" s="7" t="s">
        <v>62</v>
      </c>
      <c r="E2" s="7" t="s">
        <v>72</v>
      </c>
      <c r="F2" s="7" t="s">
        <v>76</v>
      </c>
      <c r="G2" s="7" t="s">
        <v>77</v>
      </c>
      <c r="H2" s="7" t="s">
        <v>79</v>
      </c>
      <c r="I2" s="7" t="s">
        <v>80</v>
      </c>
      <c r="J2" s="7" t="s">
        <v>78</v>
      </c>
      <c r="K2" s="7" t="s">
        <v>74</v>
      </c>
      <c r="L2" s="7" t="s">
        <v>75</v>
      </c>
      <c r="M2" s="30"/>
      <c r="N2" s="3"/>
    </row>
    <row r="3" spans="1:14" s="2" customFormat="1" ht="24.95" customHeight="1" x14ac:dyDescent="0.25">
      <c r="A3" s="8" t="s">
        <v>15</v>
      </c>
      <c r="B3" s="8" t="s">
        <v>27</v>
      </c>
      <c r="C3" s="9" t="s">
        <v>82</v>
      </c>
      <c r="D3" s="8" t="s">
        <v>47</v>
      </c>
      <c r="E3" s="9" t="s">
        <v>73</v>
      </c>
      <c r="F3" s="10">
        <v>1</v>
      </c>
      <c r="G3" s="11">
        <v>634.35</v>
      </c>
      <c r="H3" s="11">
        <v>215.36</v>
      </c>
      <c r="I3" s="11">
        <v>0</v>
      </c>
      <c r="J3" s="11">
        <f>G3*F3+H3+I3</f>
        <v>849.71</v>
      </c>
      <c r="K3" s="12">
        <v>3.48</v>
      </c>
      <c r="L3" s="13">
        <f>J3*$K$3</f>
        <v>2956.9908</v>
      </c>
      <c r="M3" s="16"/>
      <c r="N3" s="3"/>
    </row>
    <row r="4" spans="1:14" s="2" customFormat="1" ht="24.95" customHeight="1" x14ac:dyDescent="0.25">
      <c r="A4" s="14" t="s">
        <v>4</v>
      </c>
      <c r="B4" s="14" t="s">
        <v>28</v>
      </c>
      <c r="C4" s="15" t="s">
        <v>82</v>
      </c>
      <c r="D4" s="14" t="s">
        <v>48</v>
      </c>
      <c r="E4" s="15" t="s">
        <v>73</v>
      </c>
      <c r="F4" s="16">
        <v>1</v>
      </c>
      <c r="G4" s="17">
        <v>349.99</v>
      </c>
      <c r="H4" s="17">
        <v>128.43</v>
      </c>
      <c r="I4" s="17">
        <v>0</v>
      </c>
      <c r="J4" s="17">
        <f>G4*F4+H4+I4</f>
        <v>478.42</v>
      </c>
      <c r="K4" s="12"/>
      <c r="L4" s="18">
        <f>J4*$K$3</f>
        <v>1664.9016000000001</v>
      </c>
      <c r="M4" s="16"/>
      <c r="N4" s="3"/>
    </row>
    <row r="5" spans="1:14" s="2" customFormat="1" ht="24.95" customHeight="1" x14ac:dyDescent="0.25">
      <c r="A5" s="8" t="s">
        <v>1</v>
      </c>
      <c r="B5" s="8" t="s">
        <v>29</v>
      </c>
      <c r="C5" s="9" t="s">
        <v>82</v>
      </c>
      <c r="D5" s="8" t="s">
        <v>49</v>
      </c>
      <c r="E5" s="9" t="s">
        <v>73</v>
      </c>
      <c r="F5" s="10">
        <v>1</v>
      </c>
      <c r="G5" s="11">
        <v>870</v>
      </c>
      <c r="H5" s="11">
        <v>0</v>
      </c>
      <c r="I5" s="11">
        <v>8.6199999999999992</v>
      </c>
      <c r="J5" s="11">
        <f>G5*F5+H5+I5</f>
        <v>878.62</v>
      </c>
      <c r="K5" s="12"/>
      <c r="L5" s="13">
        <f>J5*$K$3</f>
        <v>3057.5976000000001</v>
      </c>
      <c r="M5" s="16"/>
      <c r="N5" s="3"/>
    </row>
    <row r="6" spans="1:14" s="2" customFormat="1" ht="24.95" customHeight="1" x14ac:dyDescent="0.25">
      <c r="A6" s="14" t="s">
        <v>11</v>
      </c>
      <c r="B6" s="14" t="s">
        <v>27</v>
      </c>
      <c r="C6" s="15" t="s">
        <v>82</v>
      </c>
      <c r="D6" s="14" t="s">
        <v>83</v>
      </c>
      <c r="E6" s="15" t="s">
        <v>73</v>
      </c>
      <c r="F6" s="16">
        <v>1</v>
      </c>
      <c r="G6" s="17">
        <v>2985</v>
      </c>
      <c r="H6" s="17">
        <v>0</v>
      </c>
      <c r="I6" s="17">
        <v>8.6199999999999992</v>
      </c>
      <c r="J6" s="17">
        <f>G6*F6+H6+I6</f>
        <v>2993.62</v>
      </c>
      <c r="K6" s="12"/>
      <c r="L6" s="18">
        <f>J6*$K$3</f>
        <v>10417.7976</v>
      </c>
      <c r="M6" s="16"/>
      <c r="N6" s="3"/>
    </row>
    <row r="7" spans="1:14" s="2" customFormat="1" ht="24.95" customHeight="1" x14ac:dyDescent="0.25">
      <c r="A7" s="8" t="s">
        <v>5</v>
      </c>
      <c r="B7" s="8" t="s">
        <v>28</v>
      </c>
      <c r="C7" s="9" t="s">
        <v>82</v>
      </c>
      <c r="D7" s="8" t="s">
        <v>50</v>
      </c>
      <c r="E7" s="9" t="s">
        <v>73</v>
      </c>
      <c r="F7" s="10">
        <v>2</v>
      </c>
      <c r="G7" s="11">
        <v>294.99</v>
      </c>
      <c r="H7" s="11">
        <v>100.34</v>
      </c>
      <c r="I7" s="11">
        <v>0</v>
      </c>
      <c r="J7" s="11">
        <f>G7*F7+H7+I7</f>
        <v>690.32</v>
      </c>
      <c r="K7" s="12"/>
      <c r="L7" s="13">
        <f>J7*$K$3</f>
        <v>2402.3136</v>
      </c>
      <c r="M7" s="16"/>
      <c r="N7" s="3"/>
    </row>
    <row r="8" spans="1:14" s="2" customFormat="1" ht="24.95" customHeight="1" x14ac:dyDescent="0.25">
      <c r="A8" s="14" t="s">
        <v>6</v>
      </c>
      <c r="B8" s="14" t="s">
        <v>30</v>
      </c>
      <c r="C8" s="15" t="s">
        <v>82</v>
      </c>
      <c r="D8" s="14" t="s">
        <v>51</v>
      </c>
      <c r="E8" s="15" t="s">
        <v>73</v>
      </c>
      <c r="F8" s="16">
        <v>1</v>
      </c>
      <c r="G8" s="17">
        <v>376.99</v>
      </c>
      <c r="H8" s="17">
        <v>129.34</v>
      </c>
      <c r="I8" s="17">
        <v>0</v>
      </c>
      <c r="J8" s="17">
        <f>G8*F8+H8+I8</f>
        <v>506.33000000000004</v>
      </c>
      <c r="K8" s="12"/>
      <c r="L8" s="18">
        <f>J8*$K$3</f>
        <v>1762.0284000000001</v>
      </c>
      <c r="M8" s="16"/>
      <c r="N8" s="3"/>
    </row>
    <row r="9" spans="1:14" s="2" customFormat="1" ht="24.95" customHeight="1" x14ac:dyDescent="0.25">
      <c r="A9" s="8" t="s">
        <v>23</v>
      </c>
      <c r="B9" s="8" t="s">
        <v>31</v>
      </c>
      <c r="C9" s="9" t="s">
        <v>82</v>
      </c>
      <c r="D9" s="8" t="s">
        <v>52</v>
      </c>
      <c r="E9" s="9" t="s">
        <v>73</v>
      </c>
      <c r="F9" s="10">
        <v>1</v>
      </c>
      <c r="G9" s="11">
        <v>229.99</v>
      </c>
      <c r="H9" s="11">
        <v>81.95</v>
      </c>
      <c r="I9" s="11">
        <v>0</v>
      </c>
      <c r="J9" s="11">
        <f>G9*F9+H9+I9</f>
        <v>311.94</v>
      </c>
      <c r="K9" s="12"/>
      <c r="L9" s="13">
        <f>J9*$K$3</f>
        <v>1085.5511999999999</v>
      </c>
      <c r="M9" s="16"/>
      <c r="N9" s="3"/>
    </row>
    <row r="10" spans="1:14" s="2" customFormat="1" ht="24.95" customHeight="1" x14ac:dyDescent="0.25">
      <c r="A10" s="14" t="s">
        <v>3</v>
      </c>
      <c r="B10" s="14" t="s">
        <v>32</v>
      </c>
      <c r="C10" s="15" t="s">
        <v>82</v>
      </c>
      <c r="D10" s="14" t="s">
        <v>53</v>
      </c>
      <c r="E10" s="15" t="s">
        <v>73</v>
      </c>
      <c r="F10" s="16">
        <v>1</v>
      </c>
      <c r="G10" s="17">
        <v>89.99</v>
      </c>
      <c r="H10" s="17">
        <v>0</v>
      </c>
      <c r="I10" s="17">
        <v>26.32</v>
      </c>
      <c r="J10" s="17">
        <f>G10*F10+H10+I10</f>
        <v>116.31</v>
      </c>
      <c r="K10" s="12"/>
      <c r="L10" s="18">
        <f>J10*$K$3</f>
        <v>404.75880000000001</v>
      </c>
      <c r="M10" s="16"/>
      <c r="N10" s="3"/>
    </row>
    <row r="11" spans="1:14" s="2" customFormat="1" ht="24.95" customHeight="1" x14ac:dyDescent="0.25">
      <c r="A11" s="8" t="s">
        <v>22</v>
      </c>
      <c r="B11" s="8" t="s">
        <v>33</v>
      </c>
      <c r="C11" s="9" t="s">
        <v>82</v>
      </c>
      <c r="D11" s="8" t="s">
        <v>54</v>
      </c>
      <c r="E11" s="9" t="s">
        <v>73</v>
      </c>
      <c r="F11" s="10">
        <v>1</v>
      </c>
      <c r="G11" s="11">
        <v>99.99</v>
      </c>
      <c r="H11" s="11">
        <v>0</v>
      </c>
      <c r="I11" s="11">
        <v>15.68</v>
      </c>
      <c r="J11" s="11">
        <f>G11*F11+H11+I11</f>
        <v>115.66999999999999</v>
      </c>
      <c r="K11" s="12"/>
      <c r="L11" s="13">
        <f>J11*$K$3</f>
        <v>402.53159999999997</v>
      </c>
      <c r="M11" s="16"/>
      <c r="N11" s="3"/>
    </row>
    <row r="12" spans="1:14" s="2" customFormat="1" ht="24.95" customHeight="1" x14ac:dyDescent="0.25">
      <c r="A12" s="14" t="s">
        <v>13</v>
      </c>
      <c r="B12" s="14" t="s">
        <v>34</v>
      </c>
      <c r="C12" s="15" t="s">
        <v>82</v>
      </c>
      <c r="D12" s="14" t="s">
        <v>55</v>
      </c>
      <c r="E12" s="15" t="s">
        <v>73</v>
      </c>
      <c r="F12" s="16">
        <v>7</v>
      </c>
      <c r="G12" s="17">
        <v>37.950000000000003</v>
      </c>
      <c r="H12" s="17">
        <v>0</v>
      </c>
      <c r="I12" s="17">
        <v>16.78</v>
      </c>
      <c r="J12" s="17">
        <f>G12*F12+H12+I12</f>
        <v>282.43000000000006</v>
      </c>
      <c r="K12" s="12"/>
      <c r="L12" s="18">
        <f>J12*$K$3</f>
        <v>982.85640000000024</v>
      </c>
      <c r="M12" s="16"/>
      <c r="N12" s="5"/>
    </row>
    <row r="13" spans="1:14" s="2" customFormat="1" ht="24.95" customHeight="1" x14ac:dyDescent="0.25">
      <c r="A13" s="8" t="s">
        <v>12</v>
      </c>
      <c r="B13" s="8" t="s">
        <v>35</v>
      </c>
      <c r="C13" s="9" t="s">
        <v>82</v>
      </c>
      <c r="D13" s="8" t="s">
        <v>56</v>
      </c>
      <c r="E13" s="9" t="s">
        <v>73</v>
      </c>
      <c r="F13" s="10">
        <v>1</v>
      </c>
      <c r="G13" s="11">
        <v>149.99</v>
      </c>
      <c r="H13" s="11">
        <v>0</v>
      </c>
      <c r="I13" s="11">
        <v>134.26</v>
      </c>
      <c r="J13" s="11">
        <f>G13*F13+H13+I13</f>
        <v>284.25</v>
      </c>
      <c r="K13" s="12"/>
      <c r="L13" s="13">
        <f>J13*$K$3</f>
        <v>989.18999999999994</v>
      </c>
      <c r="M13" s="16"/>
    </row>
    <row r="14" spans="1:14" s="2" customFormat="1" ht="24.95" customHeight="1" x14ac:dyDescent="0.25">
      <c r="A14" s="14" t="s">
        <v>14</v>
      </c>
      <c r="B14" s="14" t="s">
        <v>36</v>
      </c>
      <c r="C14" s="15" t="s">
        <v>82</v>
      </c>
      <c r="D14" s="14" t="s">
        <v>57</v>
      </c>
      <c r="E14" s="15" t="s">
        <v>73</v>
      </c>
      <c r="F14" s="16">
        <v>1</v>
      </c>
      <c r="G14" s="17">
        <v>8.99</v>
      </c>
      <c r="H14" s="17">
        <v>0</v>
      </c>
      <c r="I14" s="17">
        <v>15.34</v>
      </c>
      <c r="J14" s="17">
        <f>G14*F14+H14+I14</f>
        <v>24.33</v>
      </c>
      <c r="K14" s="12"/>
      <c r="L14" s="18">
        <f>J14*$K$3</f>
        <v>84.668399999999991</v>
      </c>
      <c r="M14" s="16"/>
    </row>
    <row r="15" spans="1:14" s="2" customFormat="1" ht="24.95" customHeight="1" x14ac:dyDescent="0.25">
      <c r="A15" s="19" t="s">
        <v>84</v>
      </c>
      <c r="B15" s="19"/>
      <c r="C15" s="19"/>
      <c r="D15" s="19"/>
      <c r="E15" s="19"/>
      <c r="F15" s="19"/>
      <c r="G15" s="19"/>
      <c r="H15" s="19"/>
      <c r="I15" s="19"/>
      <c r="J15" s="20">
        <f>SUM(J3:J14)</f>
        <v>7531.95</v>
      </c>
      <c r="K15" s="21">
        <v>3.48</v>
      </c>
      <c r="L15" s="22">
        <f>J15*K15</f>
        <v>26211.185999999998</v>
      </c>
      <c r="M15" s="31"/>
    </row>
    <row r="16" spans="1:14" s="2" customFormat="1" ht="24.9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4"/>
      <c r="L16" s="23"/>
      <c r="M16" s="23"/>
    </row>
    <row r="17" spans="1:13" s="2" customFormat="1" ht="24.9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4"/>
      <c r="L17" s="23"/>
      <c r="M17" s="23"/>
    </row>
    <row r="18" spans="1:13" s="2" customFormat="1" ht="24.9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4"/>
      <c r="L18" s="23"/>
      <c r="M18" s="23"/>
    </row>
    <row r="19" spans="1:13" s="4" customFormat="1" ht="24.95" customHeight="1" x14ac:dyDescent="0.25">
      <c r="A19" s="33" t="s">
        <v>85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2"/>
    </row>
    <row r="20" spans="1:13" s="4" customFormat="1" ht="24.95" customHeight="1" x14ac:dyDescent="0.25">
      <c r="A20" s="7" t="s">
        <v>0</v>
      </c>
      <c r="B20" s="7" t="s">
        <v>26</v>
      </c>
      <c r="C20" s="7" t="s">
        <v>81</v>
      </c>
      <c r="D20" s="7" t="s">
        <v>62</v>
      </c>
      <c r="E20" s="7" t="s">
        <v>72</v>
      </c>
      <c r="F20" s="7" t="s">
        <v>76</v>
      </c>
      <c r="G20" s="7" t="s">
        <v>77</v>
      </c>
      <c r="H20" s="7" t="s">
        <v>79</v>
      </c>
      <c r="I20" s="7" t="s">
        <v>80</v>
      </c>
      <c r="J20" s="7" t="s">
        <v>78</v>
      </c>
      <c r="K20" s="7" t="s">
        <v>74</v>
      </c>
      <c r="L20" s="7" t="s">
        <v>75</v>
      </c>
      <c r="M20" s="30"/>
    </row>
    <row r="21" spans="1:13" s="4" customFormat="1" ht="24.95" customHeight="1" x14ac:dyDescent="0.25">
      <c r="A21" s="25" t="s">
        <v>25</v>
      </c>
      <c r="B21" s="25" t="s">
        <v>37</v>
      </c>
      <c r="C21" s="26" t="s">
        <v>82</v>
      </c>
      <c r="D21" s="25" t="s">
        <v>58</v>
      </c>
      <c r="E21" s="26" t="s">
        <v>73</v>
      </c>
      <c r="F21" s="27">
        <v>3</v>
      </c>
      <c r="G21" s="28">
        <v>1194.97</v>
      </c>
      <c r="H21" s="28">
        <v>426.13</v>
      </c>
      <c r="I21" s="28">
        <v>0</v>
      </c>
      <c r="J21" s="28">
        <f>G21*F21+H21+I21</f>
        <v>4011.04</v>
      </c>
      <c r="K21" s="12">
        <v>3.48</v>
      </c>
      <c r="L21" s="29">
        <f>J21*$K$3</f>
        <v>13958.4192</v>
      </c>
      <c r="M21" s="16"/>
    </row>
    <row r="22" spans="1:13" s="4" customFormat="1" ht="24.95" customHeight="1" x14ac:dyDescent="0.25">
      <c r="A22" s="14" t="s">
        <v>24</v>
      </c>
      <c r="B22" s="14" t="s">
        <v>38</v>
      </c>
      <c r="C22" s="15" t="s">
        <v>82</v>
      </c>
      <c r="D22" s="14" t="s">
        <v>59</v>
      </c>
      <c r="E22" s="15" t="s">
        <v>73</v>
      </c>
      <c r="F22" s="16">
        <v>1</v>
      </c>
      <c r="G22" s="17">
        <v>276.75</v>
      </c>
      <c r="H22" s="17">
        <v>0</v>
      </c>
      <c r="I22" s="17">
        <v>46.27</v>
      </c>
      <c r="J22" s="17">
        <f>G22*F22+H22+I22</f>
        <v>323.02</v>
      </c>
      <c r="K22" s="12"/>
      <c r="L22" s="18">
        <f>J22*$K$3</f>
        <v>1124.1096</v>
      </c>
      <c r="M22" s="16"/>
    </row>
    <row r="23" spans="1:13" s="4" customFormat="1" ht="24.95" customHeight="1" x14ac:dyDescent="0.25">
      <c r="A23" s="25" t="s">
        <v>10</v>
      </c>
      <c r="B23" s="25" t="s">
        <v>39</v>
      </c>
      <c r="C23" s="26" t="s">
        <v>82</v>
      </c>
      <c r="D23" s="25" t="s">
        <v>60</v>
      </c>
      <c r="E23" s="26" t="s">
        <v>73</v>
      </c>
      <c r="F23" s="27">
        <v>1</v>
      </c>
      <c r="G23" s="28">
        <v>49.55</v>
      </c>
      <c r="H23" s="28">
        <v>0</v>
      </c>
      <c r="I23" s="28">
        <v>16.3</v>
      </c>
      <c r="J23" s="28">
        <f>G23*F23+H23+I23</f>
        <v>65.849999999999994</v>
      </c>
      <c r="K23" s="12"/>
      <c r="L23" s="29">
        <f>J23*$K$3</f>
        <v>229.15799999999999</v>
      </c>
      <c r="M23" s="16"/>
    </row>
    <row r="24" spans="1:13" s="4" customFormat="1" ht="24.95" customHeight="1" x14ac:dyDescent="0.25">
      <c r="A24" s="14" t="s">
        <v>18</v>
      </c>
      <c r="B24" s="14" t="s">
        <v>40</v>
      </c>
      <c r="C24" s="15" t="s">
        <v>82</v>
      </c>
      <c r="D24" s="14" t="s">
        <v>61</v>
      </c>
      <c r="E24" s="15" t="s">
        <v>73</v>
      </c>
      <c r="F24" s="16">
        <v>1</v>
      </c>
      <c r="G24" s="17">
        <v>1850</v>
      </c>
      <c r="H24" s="17">
        <v>0</v>
      </c>
      <c r="I24" s="17">
        <v>20</v>
      </c>
      <c r="J24" s="17">
        <f>G24*F24+H24+I24</f>
        <v>1870</v>
      </c>
      <c r="K24" s="12"/>
      <c r="L24" s="18">
        <f>J24*$K$3</f>
        <v>6507.6</v>
      </c>
      <c r="M24" s="16"/>
    </row>
    <row r="25" spans="1:13" s="4" customFormat="1" ht="24.95" customHeight="1" x14ac:dyDescent="0.25">
      <c r="A25" s="25" t="s">
        <v>20</v>
      </c>
      <c r="B25" s="25" t="s">
        <v>41</v>
      </c>
      <c r="C25" s="26" t="s">
        <v>82</v>
      </c>
      <c r="D25" s="25" t="s">
        <v>63</v>
      </c>
      <c r="E25" s="26" t="s">
        <v>73</v>
      </c>
      <c r="F25" s="27">
        <v>1</v>
      </c>
      <c r="G25" s="28">
        <v>585</v>
      </c>
      <c r="H25" s="28">
        <v>0</v>
      </c>
      <c r="I25" s="28">
        <v>7.07</v>
      </c>
      <c r="J25" s="28">
        <f>G25*F25+H25+I25</f>
        <v>592.07000000000005</v>
      </c>
      <c r="K25" s="12"/>
      <c r="L25" s="29">
        <f>J25*$K$3</f>
        <v>2060.4036000000001</v>
      </c>
      <c r="M25" s="16"/>
    </row>
    <row r="26" spans="1:13" s="4" customFormat="1" ht="24.95" customHeight="1" x14ac:dyDescent="0.25">
      <c r="A26" s="14" t="s">
        <v>7</v>
      </c>
      <c r="B26" s="14" t="s">
        <v>42</v>
      </c>
      <c r="C26" s="15" t="s">
        <v>82</v>
      </c>
      <c r="D26" s="14" t="s">
        <v>64</v>
      </c>
      <c r="E26" s="15" t="s">
        <v>73</v>
      </c>
      <c r="F26" s="16">
        <v>1</v>
      </c>
      <c r="G26" s="17">
        <v>756.32</v>
      </c>
      <c r="H26" s="17">
        <v>0</v>
      </c>
      <c r="I26" s="17">
        <v>5.47</v>
      </c>
      <c r="J26" s="17">
        <f>G26*F26+H26+I26</f>
        <v>761.79000000000008</v>
      </c>
      <c r="K26" s="12"/>
      <c r="L26" s="18">
        <f>J26*$K$3</f>
        <v>2651.0292000000004</v>
      </c>
      <c r="M26" s="16"/>
    </row>
    <row r="27" spans="1:13" s="4" customFormat="1" ht="24.95" customHeight="1" x14ac:dyDescent="0.25">
      <c r="A27" s="25" t="s">
        <v>16</v>
      </c>
      <c r="B27" s="25" t="s">
        <v>43</v>
      </c>
      <c r="C27" s="26" t="s">
        <v>82</v>
      </c>
      <c r="D27" s="25" t="s">
        <v>65</v>
      </c>
      <c r="E27" s="26" t="s">
        <v>73</v>
      </c>
      <c r="F27" s="27">
        <v>1</v>
      </c>
      <c r="G27" s="28">
        <v>1170</v>
      </c>
      <c r="H27" s="28">
        <v>773.69</v>
      </c>
      <c r="I27" s="28">
        <v>0</v>
      </c>
      <c r="J27" s="28">
        <f>G27*F27+H27+I27</f>
        <v>1943.69</v>
      </c>
      <c r="K27" s="12"/>
      <c r="L27" s="29">
        <f>J27*$K$3</f>
        <v>6764.0412000000006</v>
      </c>
      <c r="M27" s="16"/>
    </row>
    <row r="28" spans="1:13" s="4" customFormat="1" ht="24.95" customHeight="1" x14ac:dyDescent="0.25">
      <c r="A28" s="14" t="s">
        <v>17</v>
      </c>
      <c r="B28" s="14" t="s">
        <v>43</v>
      </c>
      <c r="C28" s="15" t="s">
        <v>82</v>
      </c>
      <c r="D28" s="14" t="s">
        <v>66</v>
      </c>
      <c r="E28" s="15" t="s">
        <v>73</v>
      </c>
      <c r="F28" s="16">
        <v>1</v>
      </c>
      <c r="G28" s="17">
        <v>1166</v>
      </c>
      <c r="H28" s="17">
        <v>773.69</v>
      </c>
      <c r="I28" s="17">
        <v>0</v>
      </c>
      <c r="J28" s="17">
        <f>G28*F28+H28+I28</f>
        <v>1939.69</v>
      </c>
      <c r="K28" s="12"/>
      <c r="L28" s="18">
        <f>J28*$K$3</f>
        <v>6750.1212000000005</v>
      </c>
      <c r="M28" s="16"/>
    </row>
    <row r="29" spans="1:13" s="4" customFormat="1" ht="24.95" customHeight="1" x14ac:dyDescent="0.25">
      <c r="A29" s="25" t="s">
        <v>9</v>
      </c>
      <c r="B29" s="25" t="s">
        <v>44</v>
      </c>
      <c r="C29" s="26" t="s">
        <v>82</v>
      </c>
      <c r="D29" s="25" t="s">
        <v>67</v>
      </c>
      <c r="E29" s="26" t="s">
        <v>73</v>
      </c>
      <c r="F29" s="27">
        <v>3</v>
      </c>
      <c r="G29" s="28">
        <v>293.95999999999998</v>
      </c>
      <c r="H29" s="28">
        <v>119.27</v>
      </c>
      <c r="I29" s="28">
        <v>0</v>
      </c>
      <c r="J29" s="28">
        <f>G29*F29+H29+I29</f>
        <v>1001.1499999999999</v>
      </c>
      <c r="K29" s="12"/>
      <c r="L29" s="29">
        <f>J29*$K$3</f>
        <v>3484.0019999999995</v>
      </c>
      <c r="M29" s="16"/>
    </row>
    <row r="30" spans="1:13" s="4" customFormat="1" ht="24.95" customHeight="1" x14ac:dyDescent="0.25">
      <c r="A30" s="14" t="s">
        <v>8</v>
      </c>
      <c r="B30" s="14" t="s">
        <v>42</v>
      </c>
      <c r="C30" s="15" t="s">
        <v>82</v>
      </c>
      <c r="D30" s="14" t="s">
        <v>68</v>
      </c>
      <c r="E30" s="15" t="s">
        <v>73</v>
      </c>
      <c r="F30" s="16">
        <v>1</v>
      </c>
      <c r="G30" s="17">
        <v>149.99</v>
      </c>
      <c r="H30" s="17">
        <v>0</v>
      </c>
      <c r="I30" s="17">
        <v>0</v>
      </c>
      <c r="J30" s="17">
        <f>G30*F30+H30+I30</f>
        <v>149.99</v>
      </c>
      <c r="K30" s="12"/>
      <c r="L30" s="18">
        <f>J30*$K$3</f>
        <v>521.96519999999998</v>
      </c>
      <c r="M30" s="16"/>
    </row>
    <row r="31" spans="1:13" s="4" customFormat="1" ht="24.95" customHeight="1" x14ac:dyDescent="0.25">
      <c r="A31" s="25" t="s">
        <v>21</v>
      </c>
      <c r="B31" s="25" t="s">
        <v>45</v>
      </c>
      <c r="C31" s="26" t="s">
        <v>82</v>
      </c>
      <c r="D31" s="25" t="s">
        <v>69</v>
      </c>
      <c r="E31" s="26" t="s">
        <v>73</v>
      </c>
      <c r="F31" s="27">
        <v>1</v>
      </c>
      <c r="G31" s="28">
        <v>164.95</v>
      </c>
      <c r="H31" s="28">
        <v>0</v>
      </c>
      <c r="I31" s="28">
        <v>53</v>
      </c>
      <c r="J31" s="28">
        <f>G31*F31+H31+I31</f>
        <v>217.95</v>
      </c>
      <c r="K31" s="12"/>
      <c r="L31" s="29">
        <f>J31*$K$3</f>
        <v>758.46600000000001</v>
      </c>
      <c r="M31" s="16"/>
    </row>
    <row r="32" spans="1:13" s="4" customFormat="1" ht="24.95" customHeight="1" x14ac:dyDescent="0.25">
      <c r="A32" s="14" t="s">
        <v>19</v>
      </c>
      <c r="B32" s="14" t="s">
        <v>40</v>
      </c>
      <c r="C32" s="15" t="s">
        <v>82</v>
      </c>
      <c r="D32" s="14" t="s">
        <v>70</v>
      </c>
      <c r="E32" s="15" t="s">
        <v>73</v>
      </c>
      <c r="F32" s="16">
        <v>1</v>
      </c>
      <c r="G32" s="17">
        <v>2749.95</v>
      </c>
      <c r="H32" s="17">
        <v>925.85</v>
      </c>
      <c r="I32" s="17">
        <v>0</v>
      </c>
      <c r="J32" s="17">
        <f>G32*F32+H32+I32</f>
        <v>3675.7999999999997</v>
      </c>
      <c r="K32" s="12"/>
      <c r="L32" s="18">
        <f>J32*$K$3</f>
        <v>12791.784</v>
      </c>
      <c r="M32" s="16"/>
    </row>
    <row r="33" spans="1:13" s="4" customFormat="1" ht="24.95" customHeight="1" x14ac:dyDescent="0.25">
      <c r="A33" s="25" t="s">
        <v>2</v>
      </c>
      <c r="B33" s="25" t="s">
        <v>46</v>
      </c>
      <c r="C33" s="26" t="s">
        <v>82</v>
      </c>
      <c r="D33" s="25" t="s">
        <v>71</v>
      </c>
      <c r="E33" s="26" t="s">
        <v>73</v>
      </c>
      <c r="F33" s="27">
        <v>1</v>
      </c>
      <c r="G33" s="28">
        <v>1175</v>
      </c>
      <c r="H33" s="28">
        <v>0</v>
      </c>
      <c r="I33" s="28">
        <v>8.6199999999999992</v>
      </c>
      <c r="J33" s="28">
        <f>G33*F33+H33+I33</f>
        <v>1183.6199999999999</v>
      </c>
      <c r="K33" s="12"/>
      <c r="L33" s="29">
        <f>J33*$K$3</f>
        <v>4118.9975999999997</v>
      </c>
      <c r="M33" s="16"/>
    </row>
    <row r="34" spans="1:13" s="4" customFormat="1" ht="24.95" customHeight="1" x14ac:dyDescent="0.25">
      <c r="A34" s="19" t="s">
        <v>84</v>
      </c>
      <c r="B34" s="19"/>
      <c r="C34" s="19"/>
      <c r="D34" s="19"/>
      <c r="E34" s="19"/>
      <c r="F34" s="19"/>
      <c r="G34" s="19"/>
      <c r="H34" s="19"/>
      <c r="I34" s="19"/>
      <c r="J34" s="20">
        <f>SUM(J21:J33)</f>
        <v>17735.66</v>
      </c>
      <c r="K34" s="21">
        <v>3.48</v>
      </c>
      <c r="L34" s="22">
        <f>J34*K34</f>
        <v>61720.096799999999</v>
      </c>
      <c r="M34" s="31"/>
    </row>
    <row r="35" spans="1:13" s="2" customFormat="1" ht="24.9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2" customFormat="1" ht="24.9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2" customFormat="1" ht="24.9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</sheetData>
  <mergeCells count="6">
    <mergeCell ref="A34:I34"/>
    <mergeCell ref="K21:K33"/>
    <mergeCell ref="A19:L19"/>
    <mergeCell ref="A1:L1"/>
    <mergeCell ref="K3:K14"/>
    <mergeCell ref="A15:I15"/>
  </mergeCells>
  <hyperlinks>
    <hyperlink ref="E4" r:id="rId1" xr:uid="{B8FDDC53-B7AF-4F2D-BFDB-5495E71804BA}"/>
    <hyperlink ref="E3" r:id="rId2" xr:uid="{536581FD-E392-4AE1-95CF-0E1CE74216EA}"/>
    <hyperlink ref="C3" r:id="rId3" xr:uid="{10E52EB5-5B5B-4C23-9156-E4572947E87F}"/>
    <hyperlink ref="C4" r:id="rId4" xr:uid="{08929A1E-EA8C-4507-B424-7AFD1B0F618B}"/>
    <hyperlink ref="C5" r:id="rId5" xr:uid="{E34E118D-EA32-43E1-BFEC-07F9AAAC5DD0}"/>
    <hyperlink ref="E5" r:id="rId6" xr:uid="{E171657A-4D70-40C3-98DA-34505D446FA5}"/>
    <hyperlink ref="E6" r:id="rId7" xr:uid="{2A31C37E-1062-4A75-A1C4-05821CB4A140}"/>
    <hyperlink ref="C6" r:id="rId8" xr:uid="{6E4BC30F-FEB4-44F9-94B7-92F4107D267A}"/>
    <hyperlink ref="E7" r:id="rId9" xr:uid="{C17D4E14-4B56-46D9-9378-3818C8C9393A}"/>
    <hyperlink ref="C7" r:id="rId10" xr:uid="{C564F686-6EBD-410C-9AAE-F40B5F0EFCDD}"/>
    <hyperlink ref="E8" r:id="rId11" xr:uid="{E09AB6CD-F776-4A89-BC3B-E017763D59C7}"/>
    <hyperlink ref="C8" r:id="rId12" xr:uid="{09F726B9-D8BD-4A96-A830-E63D7CB36311}"/>
    <hyperlink ref="E9" r:id="rId13" xr:uid="{062B70F2-7B90-4489-B647-19FC68267827}"/>
    <hyperlink ref="C9" r:id="rId14" xr:uid="{5C963819-AC29-4EEA-BA5B-378BBF809462}"/>
    <hyperlink ref="E10" r:id="rId15" xr:uid="{8F9295BF-08EE-4124-8BC0-4A80BA319395}"/>
    <hyperlink ref="C10" r:id="rId16" xr:uid="{E3A7ED09-7874-4F9F-8AB7-A045FAEA6E66}"/>
    <hyperlink ref="E11" r:id="rId17" xr:uid="{994B9FB9-4749-471C-A033-B4C6502762A5}"/>
    <hyperlink ref="C11" r:id="rId18" xr:uid="{3F673F47-B161-41AA-82B4-1D1DBDA80A07}"/>
    <hyperlink ref="E12" r:id="rId19" xr:uid="{3BCC68AF-43A5-4333-AA45-C17C2B9F8221}"/>
    <hyperlink ref="C12" r:id="rId20" xr:uid="{5DA1C93A-A60C-4CC5-B900-DD854751BA13}"/>
    <hyperlink ref="E13" r:id="rId21" xr:uid="{F36B0F6E-8B50-4350-8A42-273034B41360}"/>
    <hyperlink ref="C13" r:id="rId22" xr:uid="{F9A29BAD-2077-4A2A-A1DC-E340A829A764}"/>
    <hyperlink ref="E14" r:id="rId23" xr:uid="{054E9979-B087-4BEA-BA23-D9984E0409E2}"/>
    <hyperlink ref="C14" r:id="rId24" xr:uid="{D0D49BD5-1168-451B-9591-E73B53F5732C}"/>
    <hyperlink ref="E21" r:id="rId25" xr:uid="{378A8292-1FE0-459F-B4AA-E3D18896DAE5}"/>
    <hyperlink ref="C21" r:id="rId26" xr:uid="{CEF4029F-F6B1-4C89-A0F4-64911F611646}"/>
    <hyperlink ref="E22" r:id="rId27" xr:uid="{00FD8C57-F6DB-453D-BAE9-31B5AFC2EBC1}"/>
    <hyperlink ref="C22" r:id="rId28" xr:uid="{A5414EC5-33BC-4890-8E7F-4ED33A7D01B9}"/>
    <hyperlink ref="E23" r:id="rId29" xr:uid="{4D91697D-F4C1-4F68-ACCA-21659360E929}"/>
    <hyperlink ref="C23" r:id="rId30" xr:uid="{6860404D-89D7-4712-AE15-0666F3D3085E}"/>
    <hyperlink ref="E24" r:id="rId31" xr:uid="{2C50C3E1-5544-47CE-A78A-AF6EB7337B34}"/>
    <hyperlink ref="C24" r:id="rId32" xr:uid="{7EB64172-9B6A-4F29-B3D3-B235FE0866CF}"/>
    <hyperlink ref="E25" r:id="rId33" xr:uid="{FE52BEA5-4D7A-4CD4-8261-DEDD121E0F3B}"/>
    <hyperlink ref="C25" r:id="rId34" xr:uid="{04376BC3-C908-44EC-BFFC-B876466E3392}"/>
    <hyperlink ref="E26" r:id="rId35" xr:uid="{DD53C0AA-28D0-4C66-AD11-C16170A41669}"/>
    <hyperlink ref="C26" r:id="rId36" xr:uid="{FC0209C9-A124-4AB7-B60F-F12BEC5DAD02}"/>
    <hyperlink ref="E28" r:id="rId37" xr:uid="{72BE2977-D4CB-4DCA-A38C-B95615FDFF93}"/>
    <hyperlink ref="E27" r:id="rId38" xr:uid="{961C4D0E-7636-4233-A3AA-83C098D138A3}"/>
    <hyperlink ref="C27" r:id="rId39" xr:uid="{508266CC-65C4-4978-AD84-C9DDDB216A97}"/>
    <hyperlink ref="C28" r:id="rId40" xr:uid="{805D81AB-EC5E-4C6B-8702-085BE705FD59}"/>
    <hyperlink ref="C29" r:id="rId41" xr:uid="{0639088B-0A0C-480D-9EDB-DAE3DFBCF59B}"/>
    <hyperlink ref="C30" r:id="rId42" xr:uid="{EE05167C-0852-4951-A188-6AA56F216B34}"/>
    <hyperlink ref="C31" r:id="rId43" xr:uid="{A6162382-6FEF-4FAF-BF3B-72A42CFECAD7}"/>
    <hyperlink ref="C32" r:id="rId44" xr:uid="{E09B59B0-56A9-4247-AFF4-E55C8E67221A}"/>
    <hyperlink ref="C33" r:id="rId45" xr:uid="{BFABAD49-8E3A-4CBB-B053-F0493B66A153}"/>
    <hyperlink ref="E29" r:id="rId46" xr:uid="{A13D00C1-3245-4EBD-8D9F-5C4EAF370AA5}"/>
    <hyperlink ref="E30" r:id="rId47" xr:uid="{A54CAED4-6E3D-4EAD-9A69-E8E76B49C33E}"/>
    <hyperlink ref="E31" r:id="rId48" xr:uid="{4B304AFA-20FC-4EA0-85B3-5355C1589A26}"/>
    <hyperlink ref="E32" r:id="rId49" xr:uid="{FDA55985-8DFB-4A2F-A1C9-266186AEA0AA}"/>
    <hyperlink ref="E33" r:id="rId50" xr:uid="{02C04461-AEAE-453F-A751-D013C4D8DB81}"/>
  </hyperlinks>
  <pageMargins left="0.7" right="0.7" top="0.75" bottom="0.75" header="0.3" footer="0.3"/>
  <pageSetup paperSize="9" orientation="landscape" horizontalDpi="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Snaider</dc:creator>
  <cp:lastModifiedBy>Abel Snaider</cp:lastModifiedBy>
  <cp:lastPrinted>2025-09-19T23:37:53Z</cp:lastPrinted>
  <dcterms:created xsi:type="dcterms:W3CDTF">2025-09-18T12:13:04Z</dcterms:created>
  <dcterms:modified xsi:type="dcterms:W3CDTF">2025-09-19T23:40:21Z</dcterms:modified>
</cp:coreProperties>
</file>