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kittrellboyd/Downloads/"/>
    </mc:Choice>
  </mc:AlternateContent>
  <bookViews>
    <workbookView xWindow="0" yWindow="460" windowWidth="28800" windowHeight="16420" tabRatio="500"/>
  </bookViews>
  <sheets>
    <sheet name="Card Database" sheetId="1" r:id="rId1"/>
    <sheet name="Simulatio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E3" i="2"/>
  <c r="F3" i="2"/>
  <c r="H3" i="2"/>
  <c r="I3" i="2"/>
  <c r="J3" i="2"/>
  <c r="D4" i="2"/>
  <c r="E4" i="2"/>
  <c r="F4" i="2"/>
  <c r="H4" i="2"/>
  <c r="I4" i="2"/>
  <c r="J4" i="2"/>
  <c r="D5" i="2"/>
  <c r="E5" i="2"/>
  <c r="F5" i="2"/>
  <c r="H5" i="2"/>
  <c r="I5" i="2"/>
  <c r="J5" i="2"/>
  <c r="D8" i="2"/>
  <c r="E8" i="2"/>
  <c r="F8" i="2"/>
  <c r="H8" i="2"/>
  <c r="I8" i="2"/>
  <c r="J8" i="2"/>
  <c r="D9" i="2"/>
  <c r="J9" i="2"/>
  <c r="D10" i="2"/>
  <c r="J10" i="2"/>
  <c r="D11" i="2"/>
  <c r="J11" i="2"/>
  <c r="D15" i="2"/>
  <c r="E15" i="2"/>
  <c r="F15" i="2"/>
  <c r="H15" i="2"/>
  <c r="I15" i="2"/>
  <c r="J15" i="2"/>
  <c r="D16" i="2"/>
  <c r="J16" i="2"/>
  <c r="D17" i="2"/>
  <c r="J17" i="2"/>
  <c r="D18" i="2"/>
  <c r="J18" i="2"/>
  <c r="D22" i="2"/>
  <c r="E22" i="2"/>
  <c r="F22" i="2"/>
  <c r="H22" i="2"/>
  <c r="I22" i="2"/>
  <c r="J22" i="2"/>
  <c r="D23" i="2"/>
  <c r="J23" i="2"/>
  <c r="D24" i="2"/>
  <c r="J24" i="2"/>
  <c r="D25" i="2"/>
  <c r="J25" i="2"/>
</calcChain>
</file>

<file path=xl/sharedStrings.xml><?xml version="1.0" encoding="utf-8"?>
<sst xmlns="http://schemas.openxmlformats.org/spreadsheetml/2006/main" count="126" uniqueCount="75">
  <si>
    <t>Card</t>
  </si>
  <si>
    <t>HP</t>
  </si>
  <si>
    <t>Speed</t>
  </si>
  <si>
    <t>Attack</t>
  </si>
  <si>
    <t>Special</t>
  </si>
  <si>
    <t>Freezer</t>
  </si>
  <si>
    <t>Steve</t>
  </si>
  <si>
    <t>Stonefish</t>
  </si>
  <si>
    <t>Cold Blood</t>
  </si>
  <si>
    <t>Rocky</t>
  </si>
  <si>
    <t>SharkTooth</t>
  </si>
  <si>
    <t>Standard Attributes</t>
  </si>
  <si>
    <t>Monster Truck</t>
  </si>
  <si>
    <t>Ray Gun</t>
  </si>
  <si>
    <t>Jet Boots</t>
  </si>
  <si>
    <t>Portable Shield</t>
  </si>
  <si>
    <t>Tank</t>
  </si>
  <si>
    <t>Sports Car</t>
  </si>
  <si>
    <t>Mech Suit</t>
  </si>
  <si>
    <t>Health Pack</t>
  </si>
  <si>
    <t>Sniper Rifle</t>
  </si>
  <si>
    <t>ID #</t>
  </si>
  <si>
    <t>Restore full health</t>
  </si>
  <si>
    <t>Broadsword</t>
  </si>
  <si>
    <t>Samurai Sword</t>
  </si>
  <si>
    <t>Tele-Crystal Staff</t>
  </si>
  <si>
    <t>Exo Suit</t>
  </si>
  <si>
    <t>Shotgun</t>
  </si>
  <si>
    <t>Immediate hit  to any enemy upon play</t>
  </si>
  <si>
    <t>HP +</t>
  </si>
  <si>
    <t>Speed +</t>
  </si>
  <si>
    <t>Attack +</t>
  </si>
  <si>
    <t>Immediate hit to enemies upon play</t>
  </si>
  <si>
    <t>Glance at your enemy's deck</t>
  </si>
  <si>
    <t>Spy Drone</t>
  </si>
  <si>
    <t>Air Strike</t>
  </si>
  <si>
    <t>RPG Launcher</t>
  </si>
  <si>
    <t>Restore full health plus 20 Attack</t>
  </si>
  <si>
    <t>Attack all enemies Once</t>
  </si>
  <si>
    <t>Steroid Kit</t>
  </si>
  <si>
    <t>Tele-Crystal Shield</t>
  </si>
  <si>
    <t>Tele-Crystal Helm</t>
  </si>
  <si>
    <t>+15</t>
  </si>
  <si>
    <t>Heal 15 HP every second</t>
  </si>
  <si>
    <t>Last Ditch Shield</t>
  </si>
  <si>
    <t>Natural Disaster</t>
  </si>
  <si>
    <t>Blizzard / Earthquake / Tsunami clears board</t>
  </si>
  <si>
    <t>Straight to the enemy/tower while attacking at distance</t>
  </si>
  <si>
    <t>Surface-to-Air Missile</t>
  </si>
  <si>
    <t>Prevent any Spy Drone or Air Strike</t>
  </si>
  <si>
    <t>Counter-Intelligence</t>
  </si>
  <si>
    <t>Shuffle the enemy's cards back into the deck and give them 5 new cards</t>
  </si>
  <si>
    <t>EMP</t>
  </si>
  <si>
    <t>Knock out the enemy's HUD for 5 seconds.</t>
  </si>
  <si>
    <t>Doubletime</t>
  </si>
  <si>
    <t>Spies can carry 2 cards</t>
  </si>
  <si>
    <t>Demolitions Kit</t>
  </si>
  <si>
    <t>Deal 30 damage to tower in that lane upon play</t>
  </si>
  <si>
    <t>Mini-Sub</t>
  </si>
  <si>
    <t>Cloaking Device</t>
  </si>
  <si>
    <t>Enemies can't see or attack your spy until they get attacked.</t>
  </si>
  <si>
    <t>ROUND 1</t>
  </si>
  <si>
    <t>ROUND 2</t>
  </si>
  <si>
    <t>ROUND 3</t>
  </si>
  <si>
    <t>ROUND 4</t>
  </si>
  <si>
    <t>ROUND 5</t>
  </si>
  <si>
    <t>CARD</t>
  </si>
  <si>
    <t>Grappling Gun</t>
  </si>
  <si>
    <t>Attack Speed</t>
  </si>
  <si>
    <t>Attack Radius</t>
  </si>
  <si>
    <t>Type</t>
  </si>
  <si>
    <t>ST</t>
  </si>
  <si>
    <t>SP</t>
  </si>
  <si>
    <t>SE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</si>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</sst>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51FF"/>
      <name val="Calibri"/>
      <family val="2"/>
      <scheme val="minor"/>
    </font>
    <font>
      <sz val="12"/>
      <color theme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9"/>
      <name val="Calibri"/>
      <family val="2"/>
      <scheme val="minor"/>
    </font>
    <font>
      <sz val="16"/>
      <color rgb="FF0051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quotePrefix="1"/>
    <xf numFmtId="0" fontId="0" fillId="2" borderId="7" xfId="0" applyFill="1" applyBorder="1"/>
    <xf numFmtId="0" fontId="0" fillId="2" borderId="8" xfId="0" applyFill="1" applyBorder="1"/>
    <xf numFmtId="0" fontId="0" fillId="3" borderId="6" xfId="0" applyFill="1" applyBorder="1"/>
    <xf numFmtId="0" fontId="0" fillId="3" borderId="4" xfId="0" applyFill="1" applyBorder="1"/>
    <xf numFmtId="0" fontId="0" fillId="4" borderId="7" xfId="0" applyFill="1" applyBorder="1"/>
    <xf numFmtId="0" fontId="0" fillId="4" borderId="8" xfId="0" applyFill="1" applyBorder="1"/>
    <xf numFmtId="0" fontId="7" fillId="0" borderId="9" xfId="0" applyFont="1" applyBorder="1"/>
    <xf numFmtId="0" fontId="7" fillId="0" borderId="10" xfId="0" applyFont="1" applyBorder="1"/>
    <xf numFmtId="0" fontId="8" fillId="0" borderId="10" xfId="0" applyFont="1" applyBorder="1"/>
    <xf numFmtId="0" fontId="9" fillId="0" borderId="10" xfId="0" applyFont="1" applyBorder="1"/>
    <xf numFmtId="0" fontId="10" fillId="0" borderId="11" xfId="0" applyFont="1" applyBorder="1"/>
    <xf numFmtId="0" fontId="7" fillId="0" borderId="11" xfId="0" applyFont="1" applyBorder="1"/>
    <xf numFmtId="0" fontId="0" fillId="5" borderId="0" xfId="0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13" applyNumberFormat="1" applyFont="1" applyFill="1"/>
  </cellXfs>
  <cellStyles count="14">
    <cellStyle name="Comma" xfId="1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0051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J1" sqref="J1:W25"/>
    </sheetView>
  </sheetViews>
  <sheetFormatPr baseColWidth="10" defaultRowHeight="16" x14ac:dyDescent="0.2"/>
  <cols>
    <col min="1" max="1" width="6.33203125" bestFit="1" customWidth="1"/>
    <col min="2" max="2" width="5.33203125" bestFit="1" customWidth="1"/>
    <col min="3" max="3" width="14.83203125" bestFit="1" customWidth="1"/>
    <col min="7" max="7" width="18.6640625" customWidth="1"/>
    <col min="8" max="8" width="20.5" customWidth="1"/>
    <col min="9" max="9" width="52.6640625" bestFit="1" customWidth="1"/>
    <col min="20" max="20" width="17.1640625" bestFit="1" customWidth="1"/>
  </cols>
  <sheetData>
    <row r="1" spans="1:9" s="12" customFormat="1" ht="21" x14ac:dyDescent="0.25">
      <c r="A1" s="12" t="s">
        <v>70</v>
      </c>
      <c r="B1" s="12" t="s">
        <v>21</v>
      </c>
      <c r="C1" s="12" t="s">
        <v>0</v>
      </c>
      <c r="D1" s="13" t="s">
        <v>29</v>
      </c>
      <c r="E1" s="14" t="s">
        <v>30</v>
      </c>
      <c r="F1" s="15" t="s">
        <v>31</v>
      </c>
      <c r="G1" s="15" t="s">
        <v>68</v>
      </c>
      <c r="H1" s="15" t="s">
        <v>69</v>
      </c>
      <c r="I1" s="12" t="s">
        <v>4</v>
      </c>
    </row>
    <row r="2" spans="1:9" x14ac:dyDescent="0.2">
      <c r="A2" t="s">
        <v>71</v>
      </c>
      <c r="B2" s="36">
        <v>1</v>
      </c>
      <c r="C2" t="s">
        <v>12</v>
      </c>
      <c r="D2">
        <v>50</v>
      </c>
      <c r="E2">
        <v>15</v>
      </c>
      <c r="G2">
        <v>0.85</v>
      </c>
      <c r="H2">
        <v>2</v>
      </c>
    </row>
    <row r="3" spans="1:9" x14ac:dyDescent="0.2">
      <c r="A3" t="s">
        <v>71</v>
      </c>
      <c r="B3" s="35">
        <v>2</v>
      </c>
      <c r="C3" t="s">
        <v>13</v>
      </c>
      <c r="F3">
        <v>40</v>
      </c>
      <c r="G3">
        <v>1.2</v>
      </c>
      <c r="H3">
        <v>4</v>
      </c>
    </row>
    <row r="4" spans="1:9" x14ac:dyDescent="0.2">
      <c r="A4" t="s">
        <v>71</v>
      </c>
      <c r="B4" s="35">
        <v>3</v>
      </c>
      <c r="C4" t="s">
        <v>14</v>
      </c>
      <c r="E4" s="19">
        <v>10</v>
      </c>
      <c r="F4">
        <v>25</v>
      </c>
      <c r="G4">
        <v>1.4</v>
      </c>
      <c r="H4">
        <v>2</v>
      </c>
    </row>
    <row r="5" spans="1:9" x14ac:dyDescent="0.2">
      <c r="A5" t="s">
        <v>71</v>
      </c>
      <c r="B5" s="36">
        <v>4</v>
      </c>
      <c r="C5" t="s">
        <v>15</v>
      </c>
      <c r="D5">
        <v>100</v>
      </c>
      <c r="E5">
        <v>-5</v>
      </c>
      <c r="G5">
        <v>1</v>
      </c>
      <c r="H5">
        <v>3</v>
      </c>
    </row>
    <row r="6" spans="1:9" x14ac:dyDescent="0.2">
      <c r="A6" t="s">
        <v>71</v>
      </c>
      <c r="B6" s="35">
        <v>5</v>
      </c>
      <c r="C6" t="s">
        <v>16</v>
      </c>
      <c r="D6">
        <v>75</v>
      </c>
      <c r="E6">
        <v>-7</v>
      </c>
      <c r="F6">
        <v>40</v>
      </c>
      <c r="G6">
        <v>2</v>
      </c>
      <c r="H6">
        <v>4.5</v>
      </c>
    </row>
    <row r="7" spans="1:9" x14ac:dyDescent="0.2">
      <c r="A7" t="s">
        <v>71</v>
      </c>
      <c r="B7" s="35">
        <v>6</v>
      </c>
      <c r="C7" t="s">
        <v>17</v>
      </c>
      <c r="D7">
        <v>20</v>
      </c>
      <c r="E7">
        <v>25</v>
      </c>
      <c r="G7">
        <v>0.75</v>
      </c>
      <c r="H7">
        <v>2</v>
      </c>
    </row>
    <row r="8" spans="1:9" x14ac:dyDescent="0.2">
      <c r="A8" t="s">
        <v>71</v>
      </c>
      <c r="B8" s="36">
        <v>7</v>
      </c>
      <c r="C8" t="s">
        <v>18</v>
      </c>
      <c r="D8">
        <v>50</v>
      </c>
      <c r="E8">
        <v>-5</v>
      </c>
      <c r="F8">
        <v>40</v>
      </c>
      <c r="G8">
        <v>1.3</v>
      </c>
      <c r="H8">
        <v>2</v>
      </c>
    </row>
    <row r="9" spans="1:9" x14ac:dyDescent="0.2">
      <c r="A9" t="s">
        <v>71</v>
      </c>
      <c r="B9" s="35">
        <v>8</v>
      </c>
      <c r="C9" t="s">
        <v>36</v>
      </c>
      <c r="E9">
        <v>-2</v>
      </c>
      <c r="F9">
        <v>20</v>
      </c>
      <c r="G9">
        <v>1.5</v>
      </c>
      <c r="H9">
        <v>4.5</v>
      </c>
    </row>
    <row r="10" spans="1:9" x14ac:dyDescent="0.2">
      <c r="A10" t="s">
        <v>71</v>
      </c>
      <c r="B10" s="35">
        <v>9</v>
      </c>
      <c r="C10" t="s">
        <v>19</v>
      </c>
      <c r="D10" t="s">
        <v>74</v>
      </c>
      <c r="I10" t="s">
        <v>22</v>
      </c>
    </row>
    <row r="11" spans="1:9" x14ac:dyDescent="0.2">
      <c r="A11" t="s">
        <v>71</v>
      </c>
      <c r="B11" s="36">
        <v>10</v>
      </c>
      <c r="C11" t="s">
        <v>26</v>
      </c>
      <c r="D11">
        <v>20</v>
      </c>
      <c r="E11">
        <v>10</v>
      </c>
      <c r="G11">
        <v>0.9</v>
      </c>
      <c r="H11">
        <v>2</v>
      </c>
    </row>
    <row r="12" spans="1:9" x14ac:dyDescent="0.2">
      <c r="A12" t="s">
        <v>71</v>
      </c>
      <c r="B12" s="35">
        <v>11</v>
      </c>
      <c r="C12" t="s">
        <v>23</v>
      </c>
      <c r="D12">
        <v>20</v>
      </c>
      <c r="E12">
        <v>-2</v>
      </c>
      <c r="F12">
        <v>30</v>
      </c>
      <c r="G12">
        <v>1.3</v>
      </c>
      <c r="H12">
        <v>2</v>
      </c>
    </row>
    <row r="13" spans="1:9" x14ac:dyDescent="0.2">
      <c r="A13" t="s">
        <v>71</v>
      </c>
      <c r="B13" s="35">
        <v>12</v>
      </c>
      <c r="C13" t="s">
        <v>24</v>
      </c>
      <c r="E13">
        <v>15</v>
      </c>
      <c r="F13">
        <v>20</v>
      </c>
      <c r="G13">
        <v>0.8</v>
      </c>
      <c r="H13">
        <v>2</v>
      </c>
    </row>
    <row r="14" spans="1:9" x14ac:dyDescent="0.2">
      <c r="A14" t="s">
        <v>71</v>
      </c>
      <c r="B14" s="36">
        <v>13</v>
      </c>
      <c r="C14" t="s">
        <v>25</v>
      </c>
      <c r="D14">
        <v>30</v>
      </c>
      <c r="F14">
        <v>30</v>
      </c>
      <c r="G14">
        <v>1</v>
      </c>
      <c r="H14">
        <v>3</v>
      </c>
    </row>
    <row r="15" spans="1:9" x14ac:dyDescent="0.2">
      <c r="A15" t="s">
        <v>71</v>
      </c>
      <c r="B15" s="35">
        <v>14</v>
      </c>
      <c r="C15" t="s">
        <v>40</v>
      </c>
      <c r="D15">
        <v>50</v>
      </c>
      <c r="F15">
        <v>20</v>
      </c>
      <c r="G15">
        <v>1</v>
      </c>
      <c r="H15">
        <v>2</v>
      </c>
    </row>
    <row r="16" spans="1:9" x14ac:dyDescent="0.2">
      <c r="A16" t="s">
        <v>71</v>
      </c>
      <c r="B16" s="35">
        <v>15</v>
      </c>
      <c r="C16" t="s">
        <v>44</v>
      </c>
      <c r="D16">
        <v>50</v>
      </c>
      <c r="G16">
        <v>1</v>
      </c>
      <c r="H16">
        <v>3</v>
      </c>
    </row>
    <row r="17" spans="1:9" x14ac:dyDescent="0.2">
      <c r="A17" t="s">
        <v>71</v>
      </c>
      <c r="B17" s="36">
        <v>16</v>
      </c>
      <c r="C17" t="s">
        <v>58</v>
      </c>
      <c r="E17">
        <v>-5</v>
      </c>
      <c r="F17">
        <v>40</v>
      </c>
      <c r="G17">
        <v>1.1000000000000001</v>
      </c>
      <c r="H17">
        <v>4</v>
      </c>
    </row>
    <row r="18" spans="1:9" x14ac:dyDescent="0.2">
      <c r="A18" t="s">
        <v>72</v>
      </c>
      <c r="B18" s="36">
        <v>17</v>
      </c>
      <c r="C18" t="s">
        <v>20</v>
      </c>
      <c r="F18">
        <v>60</v>
      </c>
      <c r="H18">
        <v>10</v>
      </c>
      <c r="I18" t="s">
        <v>28</v>
      </c>
    </row>
    <row r="19" spans="1:9" x14ac:dyDescent="0.2">
      <c r="A19" t="s">
        <v>72</v>
      </c>
      <c r="B19" s="35">
        <v>18</v>
      </c>
      <c r="C19" t="s">
        <v>27</v>
      </c>
      <c r="F19">
        <v>30</v>
      </c>
      <c r="H19">
        <v>5</v>
      </c>
      <c r="I19" t="s">
        <v>32</v>
      </c>
    </row>
    <row r="20" spans="1:9" x14ac:dyDescent="0.2">
      <c r="A20" t="s">
        <v>72</v>
      </c>
      <c r="B20" s="35">
        <v>19</v>
      </c>
      <c r="C20" t="s">
        <v>34</v>
      </c>
      <c r="I20" t="s">
        <v>33</v>
      </c>
    </row>
    <row r="21" spans="1:9" x14ac:dyDescent="0.2">
      <c r="A21" t="s">
        <v>72</v>
      </c>
      <c r="B21" s="36">
        <v>20</v>
      </c>
      <c r="C21" t="s">
        <v>35</v>
      </c>
      <c r="F21">
        <v>50</v>
      </c>
      <c r="I21" t="s">
        <v>38</v>
      </c>
    </row>
    <row r="22" spans="1:9" x14ac:dyDescent="0.2">
      <c r="A22" t="s">
        <v>72</v>
      </c>
      <c r="B22" s="35">
        <v>21</v>
      </c>
      <c r="C22" t="s">
        <v>67</v>
      </c>
      <c r="D22">
        <v>30</v>
      </c>
      <c r="I22" t="s">
        <v>47</v>
      </c>
    </row>
    <row r="23" spans="1:9" x14ac:dyDescent="0.2">
      <c r="A23" t="s">
        <v>72</v>
      </c>
      <c r="B23" s="35">
        <v>22</v>
      </c>
      <c r="C23" s="19" t="s">
        <v>39</v>
      </c>
      <c r="D23" t="s">
        <v>74</v>
      </c>
      <c r="F23">
        <v>20</v>
      </c>
      <c r="I23" t="s">
        <v>37</v>
      </c>
    </row>
    <row r="24" spans="1:9" x14ac:dyDescent="0.2">
      <c r="A24" t="s">
        <v>72</v>
      </c>
      <c r="B24" s="36">
        <v>23</v>
      </c>
      <c r="C24" t="s">
        <v>41</v>
      </c>
      <c r="D24" s="19" t="s">
        <v>42</v>
      </c>
      <c r="F24">
        <v>30</v>
      </c>
      <c r="I24" t="s">
        <v>43</v>
      </c>
    </row>
    <row r="25" spans="1:9" x14ac:dyDescent="0.2">
      <c r="A25" t="s">
        <v>72</v>
      </c>
      <c r="B25" s="36">
        <v>24</v>
      </c>
      <c r="C25" t="s">
        <v>56</v>
      </c>
      <c r="I25" t="s">
        <v>57</v>
      </c>
    </row>
    <row r="26" spans="1:9" x14ac:dyDescent="0.2">
      <c r="A26" t="s">
        <v>72</v>
      </c>
      <c r="B26" s="35">
        <v>25</v>
      </c>
      <c r="C26" t="s">
        <v>59</v>
      </c>
      <c r="I26" t="s">
        <v>60</v>
      </c>
    </row>
    <row r="27" spans="1:9" x14ac:dyDescent="0.2">
      <c r="A27" t="s">
        <v>73</v>
      </c>
      <c r="B27" s="35">
        <v>26</v>
      </c>
      <c r="C27" t="s">
        <v>45</v>
      </c>
      <c r="I27" t="s">
        <v>46</v>
      </c>
    </row>
    <row r="28" spans="1:9" x14ac:dyDescent="0.2">
      <c r="A28" t="s">
        <v>73</v>
      </c>
      <c r="B28" s="36">
        <v>27</v>
      </c>
      <c r="C28" t="s">
        <v>48</v>
      </c>
      <c r="I28" t="s">
        <v>49</v>
      </c>
    </row>
    <row r="29" spans="1:9" x14ac:dyDescent="0.2">
      <c r="A29" t="s">
        <v>73</v>
      </c>
      <c r="B29" s="35">
        <v>28</v>
      </c>
      <c r="C29" t="s">
        <v>52</v>
      </c>
      <c r="I29" t="s">
        <v>53</v>
      </c>
    </row>
    <row r="30" spans="1:9" x14ac:dyDescent="0.2">
      <c r="A30" t="s">
        <v>73</v>
      </c>
      <c r="B30" s="35">
        <v>29</v>
      </c>
      <c r="C30" t="s">
        <v>54</v>
      </c>
      <c r="I30" t="s">
        <v>55</v>
      </c>
    </row>
    <row r="31" spans="1:9" x14ac:dyDescent="0.2">
      <c r="A31" t="s">
        <v>73</v>
      </c>
      <c r="B31" s="36">
        <v>30</v>
      </c>
      <c r="C31" t="s">
        <v>50</v>
      </c>
      <c r="I31" t="s">
        <v>51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workbookViewId="0">
      <selection activeCell="G29" sqref="G29"/>
    </sheetView>
  </sheetViews>
  <sheetFormatPr baseColWidth="10" defaultRowHeight="16" x14ac:dyDescent="0.2"/>
  <sheetData>
    <row r="2" spans="2:15" ht="21" x14ac:dyDescent="0.25">
      <c r="B2" s="26"/>
      <c r="C2" s="27" t="s">
        <v>66</v>
      </c>
      <c r="D2" s="28" t="s">
        <v>1</v>
      </c>
      <c r="E2" s="29" t="s">
        <v>2</v>
      </c>
      <c r="F2" s="30" t="s">
        <v>3</v>
      </c>
      <c r="G2" s="12" t="s">
        <v>66</v>
      </c>
      <c r="H2" s="28" t="s">
        <v>1</v>
      </c>
      <c r="I2" s="29" t="s">
        <v>2</v>
      </c>
      <c r="J2" s="30" t="s">
        <v>3</v>
      </c>
      <c r="K2" s="31"/>
      <c r="L2" s="12"/>
      <c r="M2" s="12"/>
      <c r="N2" s="12"/>
      <c r="O2" s="12"/>
    </row>
    <row r="3" spans="2:15" x14ac:dyDescent="0.2">
      <c r="B3" s="24" t="s">
        <v>5</v>
      </c>
      <c r="C3" s="17" t="s">
        <v>18</v>
      </c>
      <c r="D3" s="17">
        <f>M4+VLOOKUP(C3,'Card Database'!C2:F31,2,FALSE)</f>
        <v>150</v>
      </c>
      <c r="E3">
        <f>N4+VLOOKUP(C3,'Card Database'!C2:F31,3,FALSE)</f>
        <v>5</v>
      </c>
      <c r="F3">
        <f>O4+VLOOKUP(C3,'Card Database'!C2:F31,4,FALSE)</f>
        <v>60</v>
      </c>
      <c r="G3" s="16" t="s">
        <v>16</v>
      </c>
      <c r="H3" s="17">
        <f>$M$4+VLOOKUP(G3,'Card Database'!$C$2:$F$31,2,FALSE)</f>
        <v>175</v>
      </c>
      <c r="I3" s="17">
        <f>$N$4+VLOOKUP(G3,'Card Database'!$C$2:$F$31,3,FALSE)</f>
        <v>3</v>
      </c>
      <c r="J3" s="17">
        <f>$O$4+VLOOKUP(G3,'Card Database'!$C$2:$F$31,4,FALSE)</f>
        <v>60</v>
      </c>
      <c r="K3" s="25" t="s">
        <v>8</v>
      </c>
      <c r="L3" s="4" t="s">
        <v>11</v>
      </c>
      <c r="M3" s="5" t="s">
        <v>1</v>
      </c>
      <c r="N3" s="6" t="s">
        <v>2</v>
      </c>
      <c r="O3" s="7" t="s">
        <v>3</v>
      </c>
    </row>
    <row r="4" spans="2:15" x14ac:dyDescent="0.2">
      <c r="B4" s="20" t="s">
        <v>6</v>
      </c>
      <c r="C4" s="17" t="s">
        <v>25</v>
      </c>
      <c r="D4" s="17">
        <f>M4+VLOOKUP(C4,'Card Database'!C2:F31,2,FALSE)</f>
        <v>130</v>
      </c>
      <c r="E4" s="17">
        <f>N4+VLOOKUP(C4,'Card Database'!C2:F31,3,FALSE)</f>
        <v>10</v>
      </c>
      <c r="F4" s="18">
        <f>O4+VLOOKUP(C4,'Card Database'!C2:F31,4,FALSE)</f>
        <v>50</v>
      </c>
      <c r="G4" s="16" t="s">
        <v>18</v>
      </c>
      <c r="H4" s="17">
        <f>$M$4+VLOOKUP(G4,'Card Database'!$C$2:$F$31,2,FALSE)</f>
        <v>150</v>
      </c>
      <c r="I4">
        <f>$N$4+VLOOKUP(G4,'Card Database'!$C$2:$F$31,3,FALSE)</f>
        <v>5</v>
      </c>
      <c r="J4" s="17">
        <f>$O$4+VLOOKUP(G4,'Card Database'!$C$2:$F$31,4,FALSE)</f>
        <v>60</v>
      </c>
      <c r="K4" s="21" t="s">
        <v>9</v>
      </c>
      <c r="L4" s="8"/>
      <c r="M4" s="9">
        <v>100</v>
      </c>
      <c r="N4" s="10">
        <v>10</v>
      </c>
      <c r="O4" s="11">
        <v>20</v>
      </c>
    </row>
    <row r="5" spans="2:15" x14ac:dyDescent="0.2">
      <c r="B5" s="23" t="s">
        <v>7</v>
      </c>
      <c r="C5" s="2" t="s">
        <v>16</v>
      </c>
      <c r="D5" s="2">
        <f>M4+VLOOKUP(C5,'Card Database'!C2:F31,2,FALSE)</f>
        <v>175</v>
      </c>
      <c r="E5" s="2">
        <f>N4+VLOOKUP(C5,'Card Database'!C2:F31,3,FALSE)</f>
        <v>3</v>
      </c>
      <c r="F5" s="3">
        <f>O4+VLOOKUP(C5,'Card Database'!C2:F31,4,FALSE)</f>
        <v>60</v>
      </c>
      <c r="G5" s="1" t="s">
        <v>14</v>
      </c>
      <c r="H5" s="17">
        <f>$M$4+VLOOKUP(G5,'Card Database'!$C$2:$F$31,2,FALSE)</f>
        <v>100</v>
      </c>
      <c r="I5">
        <f>$N$4+VLOOKUP(G5,'Card Database'!$C$2:$F$31,3,FALSE)</f>
        <v>20</v>
      </c>
      <c r="J5" s="17">
        <f>$O$4+VLOOKUP(G5,'Card Database'!$C$2:$F$31,4,FALSE)</f>
        <v>45</v>
      </c>
      <c r="K5" s="22" t="s">
        <v>10</v>
      </c>
    </row>
    <row r="8" spans="2:15" x14ac:dyDescent="0.2">
      <c r="B8" s="32" t="s">
        <v>61</v>
      </c>
      <c r="C8" s="32"/>
      <c r="D8" s="32">
        <f>D3</f>
        <v>150</v>
      </c>
      <c r="E8" s="32">
        <f>E3</f>
        <v>5</v>
      </c>
      <c r="F8" s="32">
        <f>F3</f>
        <v>60</v>
      </c>
      <c r="G8" s="32"/>
      <c r="H8" s="32">
        <f>H3</f>
        <v>175</v>
      </c>
      <c r="I8" s="32">
        <f>I3</f>
        <v>3</v>
      </c>
      <c r="J8" s="32">
        <f>J3</f>
        <v>60</v>
      </c>
      <c r="K8" s="32"/>
    </row>
    <row r="9" spans="2:15" x14ac:dyDescent="0.2">
      <c r="B9" s="32" t="s">
        <v>62</v>
      </c>
      <c r="C9" s="32"/>
      <c r="D9" s="32">
        <f>D8-J8</f>
        <v>90</v>
      </c>
      <c r="E9" s="32"/>
      <c r="F9" s="32"/>
      <c r="G9" s="32"/>
      <c r="H9" s="32"/>
      <c r="I9" s="32"/>
      <c r="J9" s="32">
        <f>H8-F8</f>
        <v>115</v>
      </c>
      <c r="K9" s="32"/>
    </row>
    <row r="10" spans="2:15" x14ac:dyDescent="0.2">
      <c r="B10" s="32" t="s">
        <v>63</v>
      </c>
      <c r="C10" s="32"/>
      <c r="D10" s="32">
        <f>D9-J8</f>
        <v>30</v>
      </c>
      <c r="E10" s="32"/>
      <c r="F10" s="32"/>
      <c r="G10" s="32"/>
      <c r="H10" s="32"/>
      <c r="I10" s="32"/>
      <c r="J10" s="32">
        <f>J9-F8</f>
        <v>55</v>
      </c>
      <c r="K10" s="32"/>
    </row>
    <row r="11" spans="2:15" x14ac:dyDescent="0.2">
      <c r="B11" s="32" t="s">
        <v>64</v>
      </c>
      <c r="C11" s="32"/>
      <c r="D11" s="32">
        <f>D10-J8</f>
        <v>-30</v>
      </c>
      <c r="E11" s="32"/>
      <c r="F11" s="32"/>
      <c r="G11" s="32"/>
      <c r="H11" s="32"/>
      <c r="I11" s="32"/>
      <c r="J11" s="32">
        <f>J10-F8</f>
        <v>-5</v>
      </c>
      <c r="K11" s="32"/>
    </row>
    <row r="12" spans="2:15" x14ac:dyDescent="0.2">
      <c r="B12" s="32" t="s">
        <v>65</v>
      </c>
      <c r="C12" s="32"/>
      <c r="D12" s="32"/>
      <c r="E12" s="32"/>
      <c r="F12" s="32"/>
      <c r="G12" s="32"/>
      <c r="H12" s="32"/>
      <c r="I12" s="32"/>
      <c r="J12" s="32"/>
      <c r="K12" s="32"/>
    </row>
    <row r="15" spans="2:15" x14ac:dyDescent="0.2">
      <c r="B15" s="34" t="s">
        <v>61</v>
      </c>
      <c r="C15" s="34"/>
      <c r="D15" s="34">
        <f>D4</f>
        <v>130</v>
      </c>
      <c r="E15" s="34">
        <f>E4</f>
        <v>10</v>
      </c>
      <c r="F15" s="34">
        <f>F4</f>
        <v>50</v>
      </c>
      <c r="G15" s="34"/>
      <c r="H15" s="34">
        <f>H4</f>
        <v>150</v>
      </c>
      <c r="I15" s="34">
        <f>I4</f>
        <v>5</v>
      </c>
      <c r="J15" s="34">
        <f>J4</f>
        <v>60</v>
      </c>
      <c r="K15" s="34"/>
    </row>
    <row r="16" spans="2:15" x14ac:dyDescent="0.2">
      <c r="B16" s="34" t="s">
        <v>62</v>
      </c>
      <c r="C16" s="34"/>
      <c r="D16" s="34">
        <f>D15-J15</f>
        <v>70</v>
      </c>
      <c r="E16" s="34"/>
      <c r="F16" s="34"/>
      <c r="G16" s="34"/>
      <c r="H16" s="34"/>
      <c r="I16" s="34"/>
      <c r="J16" s="34">
        <f>H15-F15</f>
        <v>100</v>
      </c>
      <c r="K16" s="34"/>
    </row>
    <row r="17" spans="2:11" x14ac:dyDescent="0.2">
      <c r="B17" s="34" t="s">
        <v>63</v>
      </c>
      <c r="C17" s="34"/>
      <c r="D17" s="34">
        <f>D16-J15</f>
        <v>10</v>
      </c>
      <c r="E17" s="34"/>
      <c r="F17" s="34"/>
      <c r="G17" s="34"/>
      <c r="H17" s="34"/>
      <c r="I17" s="34"/>
      <c r="J17" s="34">
        <f>J16-F15</f>
        <v>50</v>
      </c>
      <c r="K17" s="34"/>
    </row>
    <row r="18" spans="2:11" x14ac:dyDescent="0.2">
      <c r="B18" s="34" t="s">
        <v>64</v>
      </c>
      <c r="C18" s="34"/>
      <c r="D18" s="34">
        <f>D17-J15</f>
        <v>-50</v>
      </c>
      <c r="E18" s="34"/>
      <c r="F18" s="34"/>
      <c r="G18" s="34"/>
      <c r="H18" s="34"/>
      <c r="I18" s="34"/>
      <c r="J18" s="34">
        <f>J17-F15</f>
        <v>0</v>
      </c>
      <c r="K18" s="34"/>
    </row>
    <row r="19" spans="2:11" x14ac:dyDescent="0.2">
      <c r="B19" s="34" t="s">
        <v>65</v>
      </c>
      <c r="C19" s="34"/>
      <c r="D19" s="34"/>
      <c r="E19" s="34"/>
      <c r="F19" s="34"/>
      <c r="G19" s="34"/>
      <c r="H19" s="34"/>
      <c r="I19" s="34"/>
      <c r="J19" s="34"/>
      <c r="K19" s="34"/>
    </row>
    <row r="22" spans="2:11" x14ac:dyDescent="0.2">
      <c r="B22" s="33" t="s">
        <v>61</v>
      </c>
      <c r="C22" s="33"/>
      <c r="D22" s="33">
        <f>D5</f>
        <v>175</v>
      </c>
      <c r="E22" s="33">
        <f>E5</f>
        <v>3</v>
      </c>
      <c r="F22" s="33">
        <f>F5</f>
        <v>60</v>
      </c>
      <c r="G22" s="33"/>
      <c r="H22" s="33">
        <f>H5</f>
        <v>100</v>
      </c>
      <c r="I22" s="33">
        <f>I5</f>
        <v>20</v>
      </c>
      <c r="J22" s="33">
        <f>J5</f>
        <v>45</v>
      </c>
      <c r="K22" s="33"/>
    </row>
    <row r="23" spans="2:11" x14ac:dyDescent="0.2">
      <c r="B23" s="33" t="s">
        <v>62</v>
      </c>
      <c r="C23" s="33"/>
      <c r="D23" s="33">
        <f>D22-J22</f>
        <v>130</v>
      </c>
      <c r="E23" s="33"/>
      <c r="F23" s="33"/>
      <c r="G23" s="33"/>
      <c r="H23" s="33"/>
      <c r="I23" s="33"/>
      <c r="J23" s="33">
        <f>H22-F22</f>
        <v>40</v>
      </c>
      <c r="K23" s="33"/>
    </row>
    <row r="24" spans="2:11" x14ac:dyDescent="0.2">
      <c r="B24" s="33" t="s">
        <v>63</v>
      </c>
      <c r="C24" s="33"/>
      <c r="D24" s="33">
        <f>D23-J22</f>
        <v>85</v>
      </c>
      <c r="E24" s="33"/>
      <c r="F24" s="33"/>
      <c r="G24" s="33"/>
      <c r="H24" s="33"/>
      <c r="I24" s="33"/>
      <c r="J24" s="33">
        <f>J23-F22</f>
        <v>-20</v>
      </c>
      <c r="K24" s="33"/>
    </row>
    <row r="25" spans="2:11" x14ac:dyDescent="0.2">
      <c r="B25" s="33" t="s">
        <v>64</v>
      </c>
      <c r="C25" s="33"/>
      <c r="D25" s="33">
        <f>D24-J22</f>
        <v>40</v>
      </c>
      <c r="E25" s="33"/>
      <c r="F25" s="33"/>
      <c r="G25" s="33"/>
      <c r="H25" s="33"/>
      <c r="I25" s="33"/>
      <c r="J25" s="33">
        <f>J24-F22</f>
        <v>-80</v>
      </c>
      <c r="K25" s="33"/>
    </row>
    <row r="26" spans="2:11" x14ac:dyDescent="0.2">
      <c r="B26" s="33" t="s">
        <v>65</v>
      </c>
      <c r="C26" s="33"/>
      <c r="D26" s="33"/>
      <c r="E26" s="33"/>
      <c r="F26" s="33"/>
      <c r="G26" s="33"/>
      <c r="H26" s="33"/>
      <c r="I26" s="33"/>
      <c r="J26" s="33"/>
      <c r="K26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 Database</vt:lpstr>
      <vt:lpstr>Simulation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2016-09-29T18:52:00Z</dcterms:created>
  <dcterms:modified xsi:type="dcterms:W3CDTF">2016-11-18T01:26:56Z</dcterms:modified>
</cp:coreProperties>
</file>