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arket size" sheetId="1" r:id="rId4"/>
  </sheets>
  <definedNames/>
  <calcPr/>
  <extLst>
    <ext uri="GoogleSheetsCustomDataVersion1">
      <go:sheetsCustomData xmlns:go="http://customooxmlschemas.google.com/" r:id="rId5" roundtripDataSignature="AMtx7mjCAoukc9Dxy6yJmqF1cWu4jAhYTg=="/>
    </ext>
  </extLst>
</workbook>
</file>

<file path=xl/sharedStrings.xml><?xml version="1.0" encoding="utf-8"?>
<sst xmlns="http://schemas.openxmlformats.org/spreadsheetml/2006/main" count="13" uniqueCount="13">
  <si>
    <t>market size estimation - omar based on prices fraction for flame retardant</t>
  </si>
  <si>
    <t>size the market 2 approaches top down and bottom up</t>
  </si>
  <si>
    <t>who is involved in building panels market</t>
  </si>
  <si>
    <t>2020 global share million</t>
  </si>
  <si>
    <t>average</t>
  </si>
  <si>
    <t>stdv samples</t>
  </si>
  <si>
    <t>average exchange rate for 2020</t>
  </si>
  <si>
    <t>in gbp</t>
  </si>
  <si>
    <t>interested in 2021</t>
  </si>
  <si>
    <t>find fraction for uk by revenue in construction industry</t>
  </si>
  <si>
    <t>share for EU</t>
  </si>
  <si>
    <t>SHARE FOR uk building panels market</t>
  </si>
  <si>
    <t>approximately 3 billion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</si>
</sst>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1.0"/>
      <color theme="1"/>
      <name val="Arial"/>
    </font>
    <font>
      <color theme="1"/>
      <name val="Calibri"/>
    </font>
    <font>
      <sz val="11.0"/>
      <color rgb="FF333333"/>
      <name val="Arial"/>
    </font>
    <font>
      <sz val="14.0"/>
      <color rgb="FF313131"/>
      <name val="Arial"/>
    </font>
    <font>
      <sz val="12.0"/>
      <color theme="1"/>
      <name val="Calibri"/>
    </font>
    <font>
      <sz val="12.0"/>
      <color rgb="FF202124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  <xf borderId="0" fillId="0" fontId="3" numFmtId="0" xfId="0" applyFont="1"/>
    <xf borderId="0" fillId="0" fontId="4" numFmtId="0" xfId="0" applyFont="1"/>
    <xf borderId="0" fillId="0" fontId="5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3</xdr:col>
      <xdr:colOff>495300</xdr:colOff>
      <xdr:row>4</xdr:row>
      <xdr:rowOff>66675</xdr:rowOff>
    </xdr:from>
    <xdr:ext cx="6715125" cy="339090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59.5"/>
    <col customWidth="1" min="2" max="2" width="10.88"/>
    <col customWidth="1" min="3" max="3" width="7.63"/>
    <col customWidth="1" min="4" max="4" width="43.88"/>
    <col customWidth="1" min="5" max="5" width="7.63"/>
    <col customWidth="1" min="6" max="6" width="33.88"/>
    <col customWidth="1" min="7" max="7" width="14.88"/>
    <col customWidth="1" min="8" max="26" width="7.63"/>
  </cols>
  <sheetData>
    <row r="1">
      <c r="A1" s="1" t="s">
        <v>0</v>
      </c>
      <c r="D1" s="1" t="s">
        <v>1</v>
      </c>
      <c r="F1" s="1" t="s">
        <v>2</v>
      </c>
    </row>
    <row r="4">
      <c r="A4" s="1" t="s">
        <v>3</v>
      </c>
    </row>
    <row r="5">
      <c r="A5" s="2">
        <f>172.2*1.0509*10^3</f>
        <v>180964.98</v>
      </c>
    </row>
    <row r="6">
      <c r="A6" s="3">
        <f>168150</f>
        <v>168150</v>
      </c>
    </row>
    <row r="7">
      <c r="A7" s="4">
        <f>192.71*((1.0621)^2)*10^3</f>
        <v>217387.7508</v>
      </c>
    </row>
    <row r="8">
      <c r="A8" s="1">
        <f>174560</f>
        <v>174560</v>
      </c>
    </row>
    <row r="9">
      <c r="A9" s="1">
        <f>196000</f>
        <v>196000</v>
      </c>
    </row>
    <row r="10">
      <c r="A10" s="1">
        <f>237300/(1.045)^5</f>
        <v>190421.6333</v>
      </c>
    </row>
    <row r="11">
      <c r="A11" s="1">
        <f>AVERAGE(A5:A10)</f>
        <v>187914.0607</v>
      </c>
      <c r="B11" s="1" t="s">
        <v>4</v>
      </c>
    </row>
    <row r="12">
      <c r="A12" s="1">
        <f>_xlfn.STDEV.S(A5:A10)</f>
        <v>17649.97165</v>
      </c>
      <c r="B12" s="1" t="s">
        <v>5</v>
      </c>
    </row>
    <row r="16">
      <c r="A16" s="1" t="s">
        <v>6</v>
      </c>
    </row>
    <row r="17">
      <c r="A17" s="5">
        <f>1.2837</f>
        <v>1.2837</v>
      </c>
    </row>
    <row r="19">
      <c r="A19" s="1" t="s">
        <v>7</v>
      </c>
    </row>
    <row r="20">
      <c r="A20" s="1">
        <f t="shared" ref="A20:A21" si="1">A11/$A$17</f>
        <v>146384.7166</v>
      </c>
    </row>
    <row r="21" ht="15.75" customHeight="1">
      <c r="A21" s="1">
        <f t="shared" si="1"/>
        <v>13749.29629</v>
      </c>
    </row>
    <row r="22" ht="15.75" customHeight="1"/>
    <row r="23" ht="15.75" customHeight="1"/>
    <row r="24" ht="15.75" customHeight="1">
      <c r="G24" s="1" t="s">
        <v>8</v>
      </c>
    </row>
    <row r="25" ht="15.75" customHeight="1">
      <c r="A25" s="1" t="s">
        <v>9</v>
      </c>
    </row>
    <row r="26" ht="15.75" customHeight="1">
      <c r="A26" s="1">
        <f>0.107</f>
        <v>0.107</v>
      </c>
    </row>
    <row r="27" ht="15.75" customHeight="1"/>
    <row r="28" ht="15.75" customHeight="1">
      <c r="A28" s="1" t="s">
        <v>10</v>
      </c>
    </row>
    <row r="29" ht="15.75" customHeight="1">
      <c r="A29" s="1">
        <f>6.1/(6.1+6.5+6.5+5.1+4.5)</f>
        <v>0.212543554</v>
      </c>
    </row>
    <row r="30" ht="15.75" customHeight="1"/>
    <row r="31" ht="15.75" customHeight="1"/>
    <row r="32" ht="15.75" customHeight="1"/>
    <row r="33" ht="15.75" customHeight="1">
      <c r="A33" s="1" t="s">
        <v>11</v>
      </c>
    </row>
    <row r="34" ht="15.75" customHeight="1">
      <c r="A34" s="1">
        <f>A29*A26*A20</f>
        <v>3329.104687</v>
      </c>
    </row>
    <row r="35" ht="15.75" customHeight="1">
      <c r="A35" s="1" t="s">
        <v>12</v>
      </c>
    </row>
    <row r="36" ht="15.75" customHeight="1">
      <c r="A36" s="1">
        <f>A34/1000</f>
        <v>3.329104687</v>
      </c>
    </row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2021-02-18T21:28:10Z</dcterms:created>
  <dc:creator>Spyros Ploussiou</dc:creator>
</cp:coreProperties>
</file>