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externalLink+xml" PartName="/xl/externalLinks/externalLink2.xml"/>
  <Override ContentType="application/vnd.openxmlformats-officedocument.spreadsheetml.externalLink+xml" PartName="/xl/externalLinks/externalLink3.xml"/>
  <Override ContentType="application/vnd.openxmlformats-officedocument.spreadsheetml.externalLink+xml" PartName="/xl/externalLinks/externalLink6.xml"/>
  <Override ContentType="application/vnd.openxmlformats-officedocument.spreadsheetml.externalLink+xml" PartName="/xl/externalLinks/externalLink5.xml"/>
  <Override ContentType="application/vnd.openxmlformats-officedocument.spreadsheetml.externalLink+xml" PartName="/xl/externalLinks/externalLink4.xml"/>
  <Override ContentType="application/vnd.openxmlformats-officedocument.spreadsheetml.styles+xml" PartName="/xl/styles.xml"/>
  <Override ContentType="application/vnd.openxmlformats-officedocument.drawingml.chart+xml" PartName="/xl/charts/chart7.xml"/>
  <Override ContentType="application/vnd.openxmlformats-officedocument.drawingml.chart+xml" PartName="/xl/charts/chart27.xml"/>
  <Override ContentType="application/vnd.openxmlformats-officedocument.drawingml.chart+xml" PartName="/xl/charts/chart14.xml"/>
  <Override ContentType="application/vnd.openxmlformats-officedocument.drawingml.chart+xml" PartName="/xl/charts/chart30.xml"/>
  <Override ContentType="application/vnd.openxmlformats-officedocument.drawingml.chart+xml" PartName="/xl/charts/chart18.xml"/>
  <Override ContentType="application/vnd.openxmlformats-officedocument.drawingml.chart+xml" PartName="/xl/charts/chart13.xml"/>
  <Override ContentType="application/vnd.openxmlformats-officedocument.drawingml.chart+xml" PartName="/xl/charts/chart31.xml"/>
  <Override ContentType="application/vnd.openxmlformats-officedocument.drawingml.chart+xml" PartName="/xl/charts/chart26.xml"/>
  <Override ContentType="application/vnd.openxmlformats-officedocument.drawingml.chart+xml" PartName="/xl/charts/chart35.xml"/>
  <Override ContentType="application/vnd.openxmlformats-officedocument.drawingml.chart+xml" PartName="/xl/charts/chart2.xml"/>
  <Override ContentType="application/vnd.openxmlformats-officedocument.drawingml.chart+xml" PartName="/xl/charts/chart22.xml"/>
  <Override ContentType="application/vnd.openxmlformats-officedocument.drawingml.chart+xml" PartName="/xl/charts/chart34.xml"/>
  <Override ContentType="application/vnd.openxmlformats-officedocument.drawingml.chart+xml" PartName="/xl/charts/chart8.xml"/>
  <Override ContentType="application/vnd.openxmlformats-officedocument.drawingml.chart+xml" PartName="/xl/charts/chart17.xml"/>
  <Override ContentType="application/vnd.openxmlformats-officedocument.drawingml.chart+xml" PartName="/xl/charts/chart25.xml"/>
  <Override ContentType="application/vnd.openxmlformats-officedocument.drawingml.chart+xml" PartName="/xl/charts/chart12.xml"/>
  <Override ContentType="application/vnd.openxmlformats-officedocument.drawingml.chart+xml" PartName="/xl/charts/chart21.xml"/>
  <Override ContentType="application/vnd.openxmlformats-officedocument.drawingml.chart+xml" PartName="/xl/charts/chart3.xml"/>
  <Override ContentType="application/vnd.openxmlformats-officedocument.drawingml.chart+xml" PartName="/xl/charts/chart16.xml"/>
  <Override ContentType="application/vnd.openxmlformats-officedocument.drawingml.chart+xml" PartName="/xl/charts/chart11.xml"/>
  <Override ContentType="application/vnd.openxmlformats-officedocument.drawingml.chart+xml" PartName="/xl/charts/chart29.xml"/>
  <Override ContentType="application/vnd.openxmlformats-officedocument.drawingml.chart+xml" PartName="/xl/charts/chart37.xml"/>
  <Override ContentType="application/vnd.openxmlformats-officedocument.drawingml.chart+xml" PartName="/xl/charts/chart4.xml"/>
  <Override ContentType="application/vnd.openxmlformats-officedocument.drawingml.chart+xml" PartName="/xl/charts/chart20.xml"/>
  <Override ContentType="application/vnd.openxmlformats-officedocument.drawingml.chart+xml" PartName="/xl/charts/chart33.xml"/>
  <Override ContentType="application/vnd.openxmlformats-officedocument.drawingml.chart+xml" PartName="/xl/charts/chart24.xml"/>
  <Override ContentType="application/vnd.openxmlformats-officedocument.drawingml.chart+xml" PartName="/xl/charts/chart1.xml"/>
  <Override ContentType="application/vnd.openxmlformats-officedocument.drawingml.chart+xml" PartName="/xl/charts/chart28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5.xml"/>
  <Override ContentType="application/vnd.openxmlformats-officedocument.drawingml.chart+xml" PartName="/xl/charts/chart9.xml"/>
  <Override ContentType="application/vnd.openxmlformats-officedocument.drawingml.chart+xml" PartName="/xl/charts/chart19.xml"/>
  <Override ContentType="application/vnd.openxmlformats-officedocument.drawingml.chart+xml" PartName="/xl/charts/chart32.xml"/>
  <Override ContentType="application/vnd.openxmlformats-officedocument.drawingml.chart+xml" PartName="/xl/charts/chart5.xml"/>
  <Override ContentType="application/vnd.openxmlformats-officedocument.drawingml.chart+xml" PartName="/xl/charts/chart23.xml"/>
  <Override ContentType="application/vnd.openxmlformats-officedocument.drawingml.chart+xml" PartName="/xl/charts/chart36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COOL" sheetId="1" r:id="rId4"/>
    <sheet state="visible" name="EXTRUSION" sheetId="2" r:id="rId5"/>
    <sheet state="visible" name="statss" sheetId="3" r:id="rId6"/>
    <sheet state="visible" name="new stats" sheetId="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</externalReferences>
  <definedNames/>
  <calcPr/>
  <extLst>
    <ext uri="GoogleSheetsCustomDataVersion1">
      <go:sheetsCustomData xmlns:go="http://customooxmlschemas.google.com/" r:id="rId14" roundtripDataSignature="AMtx7mglbSs3sEoYYUByApQ1OoSumxOwwA=="/>
    </ext>
  </extLst>
</workbook>
</file>

<file path=xl/sharedStrings.xml><?xml version="1.0" encoding="utf-8"?>
<sst xmlns="http://schemas.openxmlformats.org/spreadsheetml/2006/main" count="245" uniqueCount="84">
  <si>
    <t>Intensity skin 1</t>
  </si>
  <si>
    <t>Intensity skin root 3</t>
  </si>
  <si>
    <t>Intensity core 1</t>
  </si>
  <si>
    <t>intensity core root 3</t>
  </si>
  <si>
    <t>skin fraction</t>
  </si>
  <si>
    <t>FRAME</t>
  </si>
  <si>
    <t>skin1 angle 180 deg</t>
  </si>
  <si>
    <t>skin root3 angle 180 deg</t>
  </si>
  <si>
    <t>core 1 angle 90</t>
  </si>
  <si>
    <t>core 1 ang;e 270</t>
  </si>
  <si>
    <t>core root 3 angle 90</t>
  </si>
  <si>
    <t>core root 3 angle 270</t>
  </si>
  <si>
    <t>FWHM CORE 1</t>
  </si>
  <si>
    <t>FWHM SKIN 1</t>
  </si>
  <si>
    <t>HOF CORE 1</t>
  </si>
  <si>
    <t>HOF SKIN 1</t>
  </si>
  <si>
    <t>dspacecore 1 90</t>
  </si>
  <si>
    <t>dspace core 1 270</t>
  </si>
  <si>
    <t>dspacecore3 90</t>
  </si>
  <si>
    <t>dspacecore3270</t>
  </si>
  <si>
    <t>dspaceskin10</t>
  </si>
  <si>
    <t>dspaceskin1180</t>
  </si>
  <si>
    <t>dspaceskinroot30</t>
  </si>
  <si>
    <t>dspaceskin3180</t>
  </si>
  <si>
    <t>nan</t>
  </si>
  <si>
    <t>NOTHING</t>
  </si>
  <si>
    <t>EXTRUSION</t>
  </si>
  <si>
    <t>Sample</t>
  </si>
  <si>
    <t>Thickness</t>
  </si>
  <si>
    <t>462 (2)</t>
  </si>
  <si>
    <t>FIRST SKIN FRACTION</t>
  </si>
  <si>
    <t>extrusion</t>
  </si>
  <si>
    <t>510 (2)</t>
  </si>
  <si>
    <t>THEN DSPCORE</t>
  </si>
  <si>
    <t>Pass 1</t>
  </si>
  <si>
    <t>503 (2)</t>
  </si>
  <si>
    <t>THEN DSP SKIN</t>
  </si>
  <si>
    <t>Pass 2</t>
  </si>
  <si>
    <t>442 (3)</t>
  </si>
  <si>
    <t>Pass 3</t>
  </si>
  <si>
    <t>505 (3)</t>
  </si>
  <si>
    <t>499 (3)</t>
  </si>
  <si>
    <t>453 (4)</t>
  </si>
  <si>
    <t>annealing</t>
  </si>
  <si>
    <t>508 (4)</t>
  </si>
  <si>
    <t>501 (4)</t>
  </si>
  <si>
    <t>639 (5)</t>
  </si>
  <si>
    <t>extrusion pass 1</t>
  </si>
  <si>
    <t>extrusion pass 2</t>
  </si>
  <si>
    <t>650 (5)</t>
  </si>
  <si>
    <t>661 (5)</t>
  </si>
  <si>
    <t>514 (8)</t>
  </si>
  <si>
    <t>523 (8)</t>
  </si>
  <si>
    <t>532 (8)</t>
  </si>
  <si>
    <t>517 (9)</t>
  </si>
  <si>
    <t>525 (9)</t>
  </si>
  <si>
    <t>534 (9)</t>
  </si>
  <si>
    <t>520 (10)</t>
  </si>
  <si>
    <t>530 (10)</t>
  </si>
  <si>
    <t>536(10)</t>
  </si>
  <si>
    <t>COOLING</t>
  </si>
  <si>
    <t>584 (11)</t>
  </si>
  <si>
    <t>602 (11)</t>
  </si>
  <si>
    <t>614 (11)</t>
  </si>
  <si>
    <t>588 (12)</t>
  </si>
  <si>
    <t>607(12)</t>
  </si>
  <si>
    <t>617 (12)</t>
  </si>
  <si>
    <t>642 (6)</t>
  </si>
  <si>
    <t>654 (6)</t>
  </si>
  <si>
    <t>666 (6)</t>
  </si>
  <si>
    <t>635 (7)</t>
  </si>
  <si>
    <t>646 (7)</t>
  </si>
  <si>
    <t>657 (7)</t>
  </si>
  <si>
    <t>596 (14)</t>
  </si>
  <si>
    <t>610 (14)</t>
  </si>
  <si>
    <t>631 (14)</t>
  </si>
  <si>
    <t>cooling</t>
  </si>
  <si>
    <t>cooling and annealing only</t>
  </si>
  <si>
    <t>Skin fr</t>
  </si>
  <si>
    <t>Skindsp</t>
  </si>
  <si>
    <t>Core dsp</t>
  </si>
  <si>
    <t>cooling time</t>
  </si>
  <si>
    <t>distance from injection t</t>
  </si>
  <si>
    <t>ANNEALING time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</si>
</sst>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Arial"/>
    </font>
    <font>
      <color theme="1"/>
      <name val="Calibri"/>
    </font>
    <font>
      <sz val="11.0"/>
      <color theme="1"/>
      <name val="Calibri"/>
    </font>
    <font>
      <b/>
      <sz val="11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theme="0"/>
        <bgColor theme="0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Border="1" applyFill="1" applyFont="1"/>
    <xf borderId="1" fillId="3" fontId="2" numFmtId="0" xfId="0" applyBorder="1" applyFill="1" applyFont="1"/>
    <xf borderId="1" fillId="2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externalLink" Target="externalLinks/externalLink4.xml"/><Relationship Id="rId10" Type="http://schemas.openxmlformats.org/officeDocument/2006/relationships/externalLink" Target="externalLinks/externalLink3.xml"/><Relationship Id="rId13" Type="http://schemas.openxmlformats.org/officeDocument/2006/relationships/externalLink" Target="externalLinks/externalLink6.xml"/><Relationship Id="rId12" Type="http://schemas.openxmlformats.org/officeDocument/2006/relationships/externalLink" Target="externalLinks/externalLink5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externalLink" Target="externalLinks/externalLink2.xml"/><Relationship Id="rId14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COOL!$F$2:$F$148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2551894"/>
        <c:axId val="1281674896"/>
      </c:scatterChart>
      <c:valAx>
        <c:axId val="22255189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81674896"/>
      </c:valAx>
      <c:valAx>
        <c:axId val="128167489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255189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COOL!$S$2:$S$50</c:f>
              <c:numCache/>
            </c:numRef>
          </c:yVal>
        </c:ser>
        <c:ser>
          <c:idx val="1"/>
          <c:order val="1"/>
          <c:tx>
            <c:v>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COOL!$S$51:$S$99</c:f>
              <c:numCache/>
            </c:numRef>
          </c:yVal>
        </c:ser>
        <c:ser>
          <c:idx val="2"/>
          <c:order val="2"/>
          <c:tx>
            <c:v>PASS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COOL!$S$100:$S$148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8670942"/>
        <c:axId val="1835836867"/>
      </c:scatterChart>
      <c:valAx>
        <c:axId val="6886709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35836867"/>
      </c:valAx>
      <c:valAx>
        <c:axId val="18358368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8867094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COOL!$R$2:$R$50</c:f>
              <c:numCache/>
            </c:numRef>
          </c:yVal>
        </c:ser>
        <c:ser>
          <c:idx val="1"/>
          <c:order val="1"/>
          <c:tx>
            <c:v>PASS 2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COOL!$R$51:$R$99</c:f>
              <c:numCache/>
            </c:numRef>
          </c:yVal>
        </c:ser>
        <c:ser>
          <c:idx val="2"/>
          <c:order val="2"/>
          <c:tx>
            <c:v>PASS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COOL!$R$100:$R$148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3546685"/>
        <c:axId val="1815398749"/>
      </c:scatterChart>
      <c:valAx>
        <c:axId val="112354668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5398749"/>
      </c:valAx>
      <c:valAx>
        <c:axId val="18153987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2354668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COOL!$AB$2:$AB$50</c:f>
              <c:numCache/>
            </c:numRef>
          </c:yVal>
        </c:ser>
        <c:ser>
          <c:idx val="1"/>
          <c:order val="1"/>
          <c:tx>
            <c:v>PASS 2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COOL!$AB$51:$AB$99</c:f>
              <c:numCache/>
            </c:numRef>
          </c:yVal>
        </c:ser>
        <c:ser>
          <c:idx val="2"/>
          <c:order val="2"/>
          <c:tx>
            <c:v>PASS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COOL!$AB$100:$AB$148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65742257"/>
        <c:axId val="1218051866"/>
      </c:scatterChart>
      <c:valAx>
        <c:axId val="206574225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218051866"/>
      </c:valAx>
      <c:valAx>
        <c:axId val="1218051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6574225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COOL!$AM$2:$AM$50</c:f>
              <c:numCache/>
            </c:numRef>
          </c:yVal>
        </c:ser>
        <c:ser>
          <c:idx val="1"/>
          <c:order val="1"/>
          <c:tx>
            <c:v>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COOL!$AM$51:$AM$99</c:f>
              <c:numCache/>
            </c:numRef>
          </c:yVal>
        </c:ser>
        <c:ser>
          <c:idx val="2"/>
          <c:order val="2"/>
          <c:tx>
            <c:v>PASS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COOL!$AM$100:$AM$148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8749041"/>
        <c:axId val="953882516"/>
      </c:scatterChart>
      <c:valAx>
        <c:axId val="14687490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3882516"/>
      </c:valAx>
      <c:valAx>
        <c:axId val="953882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687490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EXTRUSION!$F$2:$F$148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62965802"/>
        <c:axId val="272053385"/>
      </c:scatterChart>
      <c:valAx>
        <c:axId val="196296580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2053385"/>
      </c:valAx>
      <c:valAx>
        <c:axId val="27205338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296580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EXTRUSION!$I$2:$I$148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EXTRUSION!$J$2:$J$148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4818539"/>
        <c:axId val="591763584"/>
      </c:scatterChart>
      <c:valAx>
        <c:axId val="10048185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91763584"/>
      </c:valAx>
      <c:valAx>
        <c:axId val="5917635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04818539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EXTRUSION!$L$2:$L$148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EXTRUSION!$O$2:$O$148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0716546"/>
        <c:axId val="219476513"/>
      </c:scatterChart>
      <c:valAx>
        <c:axId val="96071654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19476513"/>
      </c:valAx>
      <c:valAx>
        <c:axId val="21947651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071654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EXTRUSION!$M$2:$M$148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EXTRUSION!$P$2:$P$148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4628450"/>
        <c:axId val="537084433"/>
      </c:scatterChart>
      <c:valAx>
        <c:axId val="62462845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7084433"/>
      </c:valAx>
      <c:valAx>
        <c:axId val="5370844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462845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EXTRUSION!$T$2:$T$148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EXTRUSION!$U$2:$U$148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6891340"/>
        <c:axId val="1593052032"/>
      </c:scatterChart>
      <c:valAx>
        <c:axId val="110689134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3052032"/>
      </c:valAx>
      <c:valAx>
        <c:axId val="15930520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689134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EXTRUSION!$Z$2:$Z$148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EXTRUSION!$AF$2:$AF$148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8917348"/>
        <c:axId val="1874496546"/>
      </c:scatterChart>
      <c:valAx>
        <c:axId val="9689173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74496546"/>
      </c:valAx>
      <c:valAx>
        <c:axId val="187449654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89173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90 DEG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COOL!$L$2:$L$148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COOL!$O$2:$O$148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569583"/>
        <c:axId val="139198287"/>
      </c:scatterChart>
      <c:valAx>
        <c:axId val="62256958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9198287"/>
      </c:valAx>
      <c:valAx>
        <c:axId val="1391982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62256958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EXTRUSION!$AK$2:$AK$148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EXTRUSION!$G$2:$G$148</c:f>
            </c:numRef>
          </c:xVal>
          <c:yVal>
            <c:numRef>
              <c:f>EXTRUSION!$AR$2:$AR$148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275541"/>
        <c:axId val="296257078"/>
      </c:scatterChart>
      <c:valAx>
        <c:axId val="246275541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6257078"/>
      </c:valAx>
      <c:valAx>
        <c:axId val="296257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46275541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EXTRUSION!$F$2:$F$50</c:f>
              <c:numCache/>
            </c:numRef>
          </c:yVal>
        </c:ser>
        <c:ser>
          <c:idx val="1"/>
          <c:order val="1"/>
          <c:tx>
            <c:v>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EXTRUSION!$F$51:$F$99</c:f>
              <c:numCache/>
            </c:numRef>
          </c:yVal>
        </c:ser>
        <c:ser>
          <c:idx val="2"/>
          <c:order val="2"/>
          <c:tx>
            <c:v>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EXTRUSION!$F$100:$F$148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90261406"/>
        <c:axId val="1992215534"/>
      </c:scatterChart>
      <c:valAx>
        <c:axId val="790261406"/>
        <c:scaling>
          <c:orientation val="minMax"/>
          <c:max val="50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92215534"/>
      </c:valAx>
      <c:valAx>
        <c:axId val="19922155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9026140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EXTRUSION!$S$2:$S$50</c:f>
              <c:numCache/>
            </c:numRef>
          </c:yVal>
        </c:ser>
        <c:ser>
          <c:idx val="1"/>
          <c:order val="1"/>
          <c:tx>
            <c:v>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EXTRUSION!$S$51:$S$99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76569535"/>
        <c:axId val="1893583475"/>
      </c:scatterChart>
      <c:valAx>
        <c:axId val="27656953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93583475"/>
      </c:valAx>
      <c:valAx>
        <c:axId val="189358347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7656953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EXTRUSION!$R$2:$R$50</c:f>
              <c:numCache/>
            </c:numRef>
          </c:yVal>
        </c:ser>
        <c:ser>
          <c:idx val="1"/>
          <c:order val="1"/>
          <c:tx>
            <c:v>pass 2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EXTRUSION!$R$51:$R$99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9402048"/>
        <c:axId val="895946684"/>
      </c:scatterChart>
      <c:valAx>
        <c:axId val="42940204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95946684"/>
      </c:valAx>
      <c:valAx>
        <c:axId val="8959466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42940204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EXTRUSION!$Z$2:$Z$50</c:f>
              <c:numCache/>
            </c:numRef>
          </c:yVal>
        </c:ser>
        <c:ser>
          <c:idx val="1"/>
          <c:order val="1"/>
          <c:tx>
            <c:v>pass 2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EXTRUSION!$Z$51:$Z$99</c:f>
              <c:numCache/>
            </c:numRef>
          </c:yVal>
        </c:ser>
        <c:ser>
          <c:idx val="2"/>
          <c:order val="2"/>
          <c:tx>
            <c:v>pass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EXTRUSION!$Z$100:$Z$148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301538"/>
        <c:axId val="1088013418"/>
      </c:scatterChart>
      <c:valAx>
        <c:axId val="87430153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88013418"/>
      </c:valAx>
      <c:valAx>
        <c:axId val="108801341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7430153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 SPACE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EXTRUSION!$AK$2:$AK$50</c:f>
              <c:numCache/>
            </c:numRef>
          </c:yVal>
        </c:ser>
        <c:ser>
          <c:idx val="1"/>
          <c:order val="1"/>
          <c:tx>
            <c:v>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EXTRUSION!$AK$51:$AK$99</c:f>
              <c:numCache/>
            </c:numRef>
          </c:yVal>
        </c:ser>
        <c:ser>
          <c:idx val="2"/>
          <c:order val="2"/>
          <c:tx>
            <c:v>pass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EXTRUSION!$G$2:$G$50</c:f>
            </c:numRef>
          </c:xVal>
          <c:yVal>
            <c:numRef>
              <c:f>EXTRUSION!$AK$100:$AK$148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807637"/>
        <c:axId val="1367403637"/>
      </c:scatterChart>
      <c:valAx>
        <c:axId val="533807637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67403637"/>
      </c:valAx>
      <c:valAx>
        <c:axId val="13674036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53380763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extrusion 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statss!$F$14:$F$20</c:f>
              <c:numCache/>
            </c:numRef>
          </c:yVal>
        </c:ser>
        <c:ser>
          <c:idx val="1"/>
          <c:order val="1"/>
          <c:tx>
            <c:v>extrusion 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statss!$I$14:$I$20</c:f>
              <c:numCache/>
            </c:numRef>
          </c:yVal>
        </c:ser>
        <c:ser>
          <c:idx val="2"/>
          <c:order val="2"/>
          <c:tx>
            <c:v>extrusion 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statss!$L$14:$L$19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025266"/>
        <c:axId val="9407143"/>
      </c:scatterChart>
      <c:valAx>
        <c:axId val="2034025266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9407143"/>
      </c:valAx>
      <c:valAx>
        <c:axId val="9407143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Skin fraction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34025266"/>
      </c:valAx>
    </c:plotArea>
    <c:legend>
      <c:legendPos val="r"/>
      <c:layout>
        <c:manualLayout>
          <c:xMode val="edge"/>
          <c:yMode val="edge"/>
          <c:x val="0.5804917966945801"/>
          <c:y val="0.10036379850224458"/>
        </c:manualLayout>
      </c:layout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extrusion pass 1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statss!$F$22:$F$28</c:f>
              <c:numCache/>
            </c:numRef>
          </c:yVal>
        </c:ser>
        <c:ser>
          <c:idx val="1"/>
          <c:order val="1"/>
          <c:tx>
            <c:v>extrusion pass 2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statss!$I$22:$I$28</c:f>
              <c:numCache/>
            </c:numRef>
          </c:yVal>
        </c:ser>
        <c:ser>
          <c:idx val="2"/>
          <c:order val="2"/>
          <c:tx>
            <c:v>extrusion pass 3 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statss!$L$22:$L$28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7686482"/>
        <c:axId val="201138361"/>
      </c:scatterChart>
      <c:valAx>
        <c:axId val="1477686482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1138361"/>
      </c:valAx>
      <c:valAx>
        <c:axId val="201138361"/>
        <c:scaling>
          <c:orientation val="minMax"/>
          <c:max val="27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dspacing(angstroms)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477686482"/>
      </c:valAx>
    </c:plotArea>
    <c:legend>
      <c:legendPos val="r"/>
      <c:layout>
        <c:manualLayout>
          <c:xMode val="edge"/>
          <c:yMode val="edge"/>
          <c:x val="0.6916143829662716"/>
          <c:y val="0.3405991697152103"/>
        </c:manualLayout>
      </c:layout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extrusion 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statss!$F$30:$F$36</c:f>
              <c:numCache/>
            </c:numRef>
          </c:yVal>
        </c:ser>
        <c:ser>
          <c:idx val="1"/>
          <c:order val="1"/>
          <c:tx>
            <c:v>extrusion 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statss!$I$30:$I$36</c:f>
              <c:numCache/>
            </c:numRef>
          </c:yVal>
        </c:ser>
        <c:ser>
          <c:idx val="2"/>
          <c:order val="2"/>
          <c:tx>
            <c:v>extrusion pass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statss!$L$30:$L$36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34575607"/>
        <c:axId val="648423608"/>
      </c:scatterChart>
      <c:valAx>
        <c:axId val="2034575607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648423608"/>
      </c:valAx>
      <c:valAx>
        <c:axId val="648423608"/>
        <c:scaling>
          <c:orientation val="minMax"/>
          <c:max val="27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dspacing(angstroms)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34575607"/>
      </c:valAx>
    </c:plotArea>
    <c:legend>
      <c:legendPos val="r"/>
      <c:layout>
        <c:manualLayout>
          <c:xMode val="edge"/>
          <c:yMode val="edge"/>
          <c:x val="0.6916143829662716"/>
          <c:y val="0.3405991697152103"/>
        </c:manualLayout>
      </c:layout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2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cooling 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statss!$E$41:$E$47</c:f>
              <c:numCache/>
            </c:numRef>
          </c:yVal>
        </c:ser>
        <c:ser>
          <c:idx val="1"/>
          <c:order val="1"/>
          <c:tx>
            <c:v>cooling 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statss!$H$41:$H$47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85910"/>
        <c:axId val="1697140251"/>
      </c:scatterChart>
      <c:valAx>
        <c:axId val="395485910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697140251"/>
      </c:valAx>
      <c:valAx>
        <c:axId val="1697140251"/>
        <c:scaling>
          <c:orientation val="minMax"/>
          <c:max val="1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Skin fraction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395485910"/>
      </c:valAx>
    </c:plotArea>
    <c:legend>
      <c:legendPos val="r"/>
      <c:layout>
        <c:manualLayout>
          <c:xMode val="edge"/>
          <c:yMode val="edge"/>
          <c:x val="0.5804917966945801"/>
          <c:y val="0.10036379850224458"/>
        </c:manualLayout>
      </c:layout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270 DEG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COOL!$M$2:$M$148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COOL!$P$2:$P$148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3589620"/>
        <c:axId val="1919751992"/>
      </c:scatterChart>
      <c:valAx>
        <c:axId val="1813589620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19751992"/>
      </c:valAx>
      <c:valAx>
        <c:axId val="191975199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1358962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cooling 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statss!$E$50:$E$56</c:f>
              <c:numCache/>
            </c:numRef>
          </c:yVal>
        </c:ser>
        <c:ser>
          <c:idx val="1"/>
          <c:order val="1"/>
          <c:tx>
            <c:v>cooling 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statss!$G$50:$G$56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4078737"/>
        <c:axId val="743934419"/>
      </c:scatterChart>
      <c:valAx>
        <c:axId val="844078737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743934419"/>
      </c:valAx>
      <c:valAx>
        <c:axId val="743934419"/>
        <c:scaling>
          <c:orientation val="minMax"/>
          <c:max val="25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dspacecore / Angstrom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844078737"/>
      </c:valAx>
    </c:plotArea>
    <c:legend>
      <c:legendPos val="r"/>
      <c:layout>
        <c:manualLayout>
          <c:xMode val="edge"/>
          <c:yMode val="edge"/>
          <c:x val="0.5804917966945801"/>
          <c:y val="0.10036379850224458"/>
        </c:manualLayout>
      </c:layout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3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ser>
          <c:idx val="0"/>
          <c:order val="0"/>
          <c:tx>
            <c:v>cooling pass 1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statss!$E$60:$E$66</c:f>
              <c:numCache/>
            </c:numRef>
          </c:yVal>
        </c:ser>
        <c:ser>
          <c:idx val="1"/>
          <c:order val="1"/>
          <c:tx>
            <c:v>cooling pass 2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statss!$G$60:$G$66</c:f>
              <c:numCache/>
            </c:numRef>
          </c:yVal>
        </c:ser>
        <c:ser>
          <c:idx val="2"/>
          <c:order val="2"/>
          <c:tx>
            <c:v>cooling pass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statss!$C$14:$C$20</c:f>
            </c:numRef>
          </c:xVal>
          <c:yVal>
            <c:numRef>
              <c:f>statss!$I$60:$I$66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7383641"/>
        <c:axId val="2114062084"/>
      </c:scatterChart>
      <c:valAx>
        <c:axId val="1517383641"/>
        <c:scaling>
          <c:orientation val="minMax"/>
          <c:max val="1.7000000000000002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Sample thickness / mm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114062084"/>
      </c:valAx>
      <c:valAx>
        <c:axId val="2114062084"/>
        <c:scaling>
          <c:orientation val="minMax"/>
          <c:max val="250.0"/>
        </c:scaling>
        <c:delete val="0"/>
        <c:axPos val="l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dspacing skin / Angstrom</a:t>
                </a:r>
              </a:p>
            </c:rich>
          </c:tx>
          <c:overlay val="0"/>
        </c:title>
        <c:numFmt formatCode="#,##0.0" sourceLinked="0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517383641"/>
      </c:valAx>
    </c:plotArea>
    <c:legend>
      <c:legendPos val="r"/>
      <c:overlay val="0"/>
      <c:txPr>
        <a:bodyPr/>
        <a:lstStyle/>
        <a:p>
          <a:pPr lvl="0">
            <a:defRPr b="0" i="0" sz="1200">
              <a:solidFill>
                <a:srgbClr val="000000"/>
              </a:solidFill>
              <a:latin typeface="Times New Roman"/>
            </a:defRPr>
          </a:pPr>
        </a:p>
      </c:txPr>
    </c:legend>
    <c:plotVisOnly val="1"/>
  </c:chart>
</c:chartSpace>
</file>

<file path=xl/charts/chart3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774718068"/>
        <c:axId val="1275522594"/>
      </c:scatterChart>
      <c:valAx>
        <c:axId val="1774718068"/>
        <c:scaling>
          <c:orientation val="minMax"/>
          <c:max val="83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Cooling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275522594"/>
      </c:valAx>
      <c:valAx>
        <c:axId val="127552259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774718068"/>
      </c:valAx>
    </c:plotArea>
    <c:plotVisOnly val="1"/>
  </c:chart>
</c:chartSpace>
</file>

<file path=xl/charts/chart3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40003122"/>
        <c:axId val="2079651545"/>
      </c:scatterChart>
      <c:valAx>
        <c:axId val="240003122"/>
        <c:scaling>
          <c:orientation val="minMax"/>
          <c:max val="83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Cooling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79651545"/>
      </c:valAx>
      <c:valAx>
        <c:axId val="207965154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40003122"/>
      </c:valAx>
    </c:plotArea>
    <c:plotVisOnly val="1"/>
  </c:chart>
</c:chartSpace>
</file>

<file path=xl/charts/chart3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592700260"/>
        <c:axId val="2087600614"/>
      </c:scatterChart>
      <c:valAx>
        <c:axId val="1592700260"/>
        <c:scaling>
          <c:orientation val="minMax"/>
          <c:max val="830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Cooling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087600614"/>
      </c:valAx>
      <c:valAx>
        <c:axId val="2087600614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592700260"/>
      </c:valAx>
    </c:plotArea>
    <c:plotVisOnly val="1"/>
  </c:chart>
</c:chartSpace>
</file>

<file path=xl/charts/chart3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842979435"/>
        <c:axId val="1196180575"/>
      </c:scatterChart>
      <c:valAx>
        <c:axId val="842979435"/>
        <c:scaling>
          <c:orientation val="minMax"/>
          <c:max val="284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Annealing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1196180575"/>
      </c:valAx>
      <c:valAx>
        <c:axId val="1196180575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842979435"/>
      </c:valAx>
    </c:plotArea>
    <c:plotVisOnly val="1"/>
  </c:chart>
</c:chartSpace>
</file>

<file path=xl/charts/chart3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1981742581"/>
        <c:axId val="27878543"/>
      </c:scatterChart>
      <c:valAx>
        <c:axId val="1981742581"/>
        <c:scaling>
          <c:orientation val="minMax"/>
          <c:max val="284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Annealing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27878543"/>
      </c:valAx>
      <c:valAx>
        <c:axId val="27878543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1981742581"/>
      </c:valAx>
    </c:plotArea>
    <c:plotVisOnly val="1"/>
  </c:chart>
</c:chartSpace>
</file>

<file path=xl/charts/chart3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axId val="2032936140"/>
        <c:axId val="998927908"/>
      </c:scatterChart>
      <c:valAx>
        <c:axId val="2032936140"/>
        <c:scaling>
          <c:orientation val="minMax"/>
          <c:max val="2845.0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1200">
                    <a:solidFill>
                      <a:srgbClr val="000000"/>
                    </a:solidFill>
                    <a:latin typeface="Times New Roman"/>
                  </a:defRPr>
                </a:pPr>
                <a:r>
                  <a:rPr b="0" i="0" sz="1200">
                    <a:solidFill>
                      <a:srgbClr val="000000"/>
                    </a:solidFill>
                    <a:latin typeface="Times New Roman"/>
                  </a:rPr>
                  <a:t> Annealing time / 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1200">
                <a:solidFill>
                  <a:srgbClr val="000000"/>
                </a:solidFill>
                <a:latin typeface="Times New Roman"/>
              </a:defRPr>
            </a:pPr>
          </a:p>
        </c:txPr>
        <c:crossAx val="998927908"/>
      </c:valAx>
      <c:valAx>
        <c:axId val="998927908"/>
        <c:scaling>
          <c:orientation val="minMax"/>
        </c:scaling>
        <c:delete val="0"/>
        <c:axPos val="l"/>
        <c:tickLblPos val="nextTo"/>
        <c:spPr>
          <a:ln>
            <a:noFill/>
          </a:ln>
        </c:spPr>
        <c:crossAx val="2032936140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180 DEG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COOL!$I$2:$I$148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COOL!$J$2:$J$148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100218"/>
        <c:axId val="1865358302"/>
      </c:scatterChart>
      <c:valAx>
        <c:axId val="9610021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65358302"/>
      </c:valAx>
      <c:valAx>
        <c:axId val="186535830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610021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FWHM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COOL!$R$2:$R$148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COOL!$S$2:$S$148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3835976"/>
        <c:axId val="369444954"/>
      </c:scatterChart>
      <c:valAx>
        <c:axId val="166383597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9444954"/>
      </c:valAx>
      <c:valAx>
        <c:axId val="36944495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3835976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HOF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CORE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COOL!$T$2:$T$148</c:f>
              <c:numCache/>
            </c:numRef>
          </c:yVal>
        </c:ser>
        <c:ser>
          <c:idx val="1"/>
          <c:order val="1"/>
          <c:tx>
            <c:v>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COOL!$U$2:$U$148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7415"/>
        <c:axId val="261554809"/>
      </c:scatterChart>
      <c:valAx>
        <c:axId val="9150741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61554809"/>
      </c:valAx>
      <c:valAx>
        <c:axId val="2615548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507415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CORE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COOL!$AB$2:$AB$148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COOL!$AH$2:$AH$148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4028708"/>
        <c:axId val="1301122449"/>
      </c:scatterChart>
      <c:valAx>
        <c:axId val="914028708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01122449"/>
      </c:valAx>
      <c:valAx>
        <c:axId val="130112244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14028708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DSPACE SKIN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1st order 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COOL!$AM$2:$AM$148</c:f>
              <c:numCache/>
            </c:numRef>
          </c:yVal>
        </c:ser>
        <c:ser>
          <c:idx val="1"/>
          <c:order val="1"/>
          <c:tx>
            <c:v>root 3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COOL!$G$2:$G$148</c:f>
            </c:numRef>
          </c:xVal>
          <c:yVal>
            <c:numRef>
              <c:f>COOL!$AT$2:$AT$148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20999782"/>
        <c:axId val="1599330045"/>
      </c:scatterChart>
      <c:valAx>
        <c:axId val="132099978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99330045"/>
      </c:valAx>
      <c:valAx>
        <c:axId val="159933004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2099978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SKIN FRACTION</a:t>
            </a:r>
          </a:p>
        </c:rich>
      </c:tx>
      <c:overlay val="0"/>
    </c:title>
    <c:plotArea>
      <c:layout/>
      <c:scatterChart>
        <c:scatterStyle val="lineMarker"/>
        <c:ser>
          <c:idx val="0"/>
          <c:order val="0"/>
          <c:tx>
            <c:v>PASS 1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COOL!$F$2:$F$50</c:f>
              <c:numCache/>
            </c:numRef>
          </c:yVal>
        </c:ser>
        <c:ser>
          <c:idx val="1"/>
          <c:order val="1"/>
          <c:tx>
            <c:v>PASS 2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2"/>
              </a:solidFill>
              <a:ln cmpd="sng">
                <a:solidFill>
                  <a:schemeClr val="accent2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COOL!$F$51:$F$99</c:f>
              <c:numCache/>
            </c:numRef>
          </c:yVal>
        </c:ser>
        <c:ser>
          <c:idx val="2"/>
          <c:order val="2"/>
          <c:tx>
            <c:v>PASS 3 SKIN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/>
              </a:solidFill>
              <a:ln cmpd="sng">
                <a:solidFill>
                  <a:schemeClr val="accent3"/>
                </a:solidFill>
              </a:ln>
            </c:spPr>
          </c:marker>
          <c:xVal>
            <c:numRef>
              <c:f>COOL!$G$2:$G$50</c:f>
            </c:numRef>
          </c:xVal>
          <c:yVal>
            <c:numRef>
              <c:f>COOL!$F$100:$F$148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5165414"/>
        <c:axId val="1136289400"/>
      </c:scatterChart>
      <c:valAx>
        <c:axId val="95516541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36289400"/>
      </c:valAx>
      <c:valAx>
        <c:axId val="11362894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955165414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chart" Target="../charts/chart11.xml"/><Relationship Id="rId10" Type="http://schemas.openxmlformats.org/officeDocument/2006/relationships/chart" Target="../charts/chart10.xml"/><Relationship Id="rId13" Type="http://schemas.openxmlformats.org/officeDocument/2006/relationships/chart" Target="../charts/chart13.xml"/><Relationship Id="rId12" Type="http://schemas.openxmlformats.org/officeDocument/2006/relationships/chart" Target="../charts/chart12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/Relationships>
</file>

<file path=xl/drawings/_rels/drawing2.xml.rels><?xml version="1.0" encoding="UTF-8" standalone="yes"?><Relationships xmlns="http://schemas.openxmlformats.org/package/2006/relationships"><Relationship Id="rId11" Type="http://schemas.openxmlformats.org/officeDocument/2006/relationships/chart" Target="../charts/chart24.xml"/><Relationship Id="rId10" Type="http://schemas.openxmlformats.org/officeDocument/2006/relationships/chart" Target="../charts/chart23.xml"/><Relationship Id="rId12" Type="http://schemas.openxmlformats.org/officeDocument/2006/relationships/chart" Target="../charts/chart25.xml"/><Relationship Id="rId1" Type="http://schemas.openxmlformats.org/officeDocument/2006/relationships/chart" Target="../charts/chart14.xml"/><Relationship Id="rId2" Type="http://schemas.openxmlformats.org/officeDocument/2006/relationships/chart" Target="../charts/chart15.xml"/><Relationship Id="rId3" Type="http://schemas.openxmlformats.org/officeDocument/2006/relationships/chart" Target="../charts/chart16.xml"/><Relationship Id="rId4" Type="http://schemas.openxmlformats.org/officeDocument/2006/relationships/chart" Target="../charts/chart17.xml"/><Relationship Id="rId9" Type="http://schemas.openxmlformats.org/officeDocument/2006/relationships/chart" Target="../charts/chart22.xml"/><Relationship Id="rId5" Type="http://schemas.openxmlformats.org/officeDocument/2006/relationships/chart" Target="../charts/chart18.xml"/><Relationship Id="rId6" Type="http://schemas.openxmlformats.org/officeDocument/2006/relationships/chart" Target="../charts/chart19.xml"/><Relationship Id="rId7" Type="http://schemas.openxmlformats.org/officeDocument/2006/relationships/chart" Target="../charts/chart20.xml"/><Relationship Id="rId8" Type="http://schemas.openxmlformats.org/officeDocument/2006/relationships/chart" Target="../charts/chart21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Relationship Id="rId3" Type="http://schemas.openxmlformats.org/officeDocument/2006/relationships/chart" Target="../charts/chart28.xml"/><Relationship Id="rId4" Type="http://schemas.openxmlformats.org/officeDocument/2006/relationships/chart" Target="../charts/chart29.xml"/><Relationship Id="rId5" Type="http://schemas.openxmlformats.org/officeDocument/2006/relationships/chart" Target="../charts/chart30.xml"/><Relationship Id="rId6" Type="http://schemas.openxmlformats.org/officeDocument/2006/relationships/chart" Target="../charts/chart3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Relationship Id="rId3" Type="http://schemas.openxmlformats.org/officeDocument/2006/relationships/chart" Target="../charts/chart34.xml"/><Relationship Id="rId4" Type="http://schemas.openxmlformats.org/officeDocument/2006/relationships/chart" Target="../charts/chart35.xml"/><Relationship Id="rId5" Type="http://schemas.openxmlformats.org/officeDocument/2006/relationships/chart" Target="../charts/chart36.xml"/><Relationship Id="rId6" Type="http://schemas.openxmlformats.org/officeDocument/2006/relationships/chart" Target="../charts/chart37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55</xdr:col>
      <xdr:colOff>247650</xdr:colOff>
      <xdr:row>59</xdr:row>
      <xdr:rowOff>66675</xdr:rowOff>
    </xdr:from>
    <xdr:ext cx="5953125" cy="4562475"/>
    <xdr:graphicFrame>
      <xdr:nvGraphicFramePr>
        <xdr:cNvPr id="139505142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57</xdr:col>
      <xdr:colOff>209550</xdr:colOff>
      <xdr:row>53</xdr:row>
      <xdr:rowOff>76200</xdr:rowOff>
    </xdr:from>
    <xdr:ext cx="5915025" cy="4552950"/>
    <xdr:graphicFrame>
      <xdr:nvGraphicFramePr>
        <xdr:cNvPr id="1300039868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51</xdr:col>
      <xdr:colOff>438150</xdr:colOff>
      <xdr:row>40</xdr:row>
      <xdr:rowOff>161925</xdr:rowOff>
    </xdr:from>
    <xdr:ext cx="5934075" cy="4552950"/>
    <xdr:graphicFrame>
      <xdr:nvGraphicFramePr>
        <xdr:cNvPr id="177857608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56</xdr:col>
      <xdr:colOff>57150</xdr:colOff>
      <xdr:row>44</xdr:row>
      <xdr:rowOff>142875</xdr:rowOff>
    </xdr:from>
    <xdr:ext cx="5934075" cy="4552950"/>
    <xdr:graphicFrame>
      <xdr:nvGraphicFramePr>
        <xdr:cNvPr id="1286916020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51</xdr:col>
      <xdr:colOff>57150</xdr:colOff>
      <xdr:row>55</xdr:row>
      <xdr:rowOff>38100</xdr:rowOff>
    </xdr:from>
    <xdr:ext cx="5876925" cy="4524375"/>
    <xdr:graphicFrame>
      <xdr:nvGraphicFramePr>
        <xdr:cNvPr id="703341447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58</xdr:col>
      <xdr:colOff>85725</xdr:colOff>
      <xdr:row>53</xdr:row>
      <xdr:rowOff>66675</xdr:rowOff>
    </xdr:from>
    <xdr:ext cx="5886450" cy="4552950"/>
    <xdr:graphicFrame>
      <xdr:nvGraphicFramePr>
        <xdr:cNvPr id="1631875773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55</xdr:col>
      <xdr:colOff>323850</xdr:colOff>
      <xdr:row>31</xdr:row>
      <xdr:rowOff>28575</xdr:rowOff>
    </xdr:from>
    <xdr:ext cx="5915025" cy="4533900"/>
    <xdr:graphicFrame>
      <xdr:nvGraphicFramePr>
        <xdr:cNvPr id="2004758169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51</xdr:col>
      <xdr:colOff>485775</xdr:colOff>
      <xdr:row>22</xdr:row>
      <xdr:rowOff>66675</xdr:rowOff>
    </xdr:from>
    <xdr:ext cx="5838825" cy="4572000"/>
    <xdr:graphicFrame>
      <xdr:nvGraphicFramePr>
        <xdr:cNvPr id="946384358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4</xdr:col>
      <xdr:colOff>504825</xdr:colOff>
      <xdr:row>2</xdr:row>
      <xdr:rowOff>85725</xdr:rowOff>
    </xdr:from>
    <xdr:ext cx="6086475" cy="4562475"/>
    <xdr:graphicFrame>
      <xdr:nvGraphicFramePr>
        <xdr:cNvPr id="657074347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4</xdr:col>
      <xdr:colOff>19050</xdr:colOff>
      <xdr:row>22</xdr:row>
      <xdr:rowOff>85725</xdr:rowOff>
    </xdr:from>
    <xdr:ext cx="6010275" cy="4543425"/>
    <xdr:graphicFrame>
      <xdr:nvGraphicFramePr>
        <xdr:cNvPr id="977450166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10</xdr:col>
      <xdr:colOff>619125</xdr:colOff>
      <xdr:row>17</xdr:row>
      <xdr:rowOff>57150</xdr:rowOff>
    </xdr:from>
    <xdr:ext cx="6076950" cy="4543425"/>
    <xdr:graphicFrame>
      <xdr:nvGraphicFramePr>
        <xdr:cNvPr id="602589829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16</xdr:col>
      <xdr:colOff>485775</xdr:colOff>
      <xdr:row>12</xdr:row>
      <xdr:rowOff>76200</xdr:rowOff>
    </xdr:from>
    <xdr:ext cx="6038850" cy="4572000"/>
    <xdr:graphicFrame>
      <xdr:nvGraphicFramePr>
        <xdr:cNvPr id="1606296391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  <xdr:oneCellAnchor>
    <xdr:from>
      <xdr:col>10</xdr:col>
      <xdr:colOff>866775</xdr:colOff>
      <xdr:row>8</xdr:row>
      <xdr:rowOff>180975</xdr:rowOff>
    </xdr:from>
    <xdr:ext cx="5991225" cy="4572000"/>
    <xdr:graphicFrame>
      <xdr:nvGraphicFramePr>
        <xdr:cNvPr id="1444866472" name="Chart 1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54</xdr:col>
      <xdr:colOff>514350</xdr:colOff>
      <xdr:row>61</xdr:row>
      <xdr:rowOff>161925</xdr:rowOff>
    </xdr:from>
    <xdr:ext cx="5895975" cy="4552950"/>
    <xdr:graphicFrame>
      <xdr:nvGraphicFramePr>
        <xdr:cNvPr id="1391195978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54</xdr:col>
      <xdr:colOff>114300</xdr:colOff>
      <xdr:row>12</xdr:row>
      <xdr:rowOff>76200</xdr:rowOff>
    </xdr:from>
    <xdr:ext cx="5886450" cy="4552950"/>
    <xdr:graphicFrame>
      <xdr:nvGraphicFramePr>
        <xdr:cNvPr id="7785869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52</xdr:col>
      <xdr:colOff>209550</xdr:colOff>
      <xdr:row>8</xdr:row>
      <xdr:rowOff>171450</xdr:rowOff>
    </xdr:from>
    <xdr:ext cx="5857875" cy="4552950"/>
    <xdr:graphicFrame>
      <xdr:nvGraphicFramePr>
        <xdr:cNvPr id="188393934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53</xdr:col>
      <xdr:colOff>428625</xdr:colOff>
      <xdr:row>37</xdr:row>
      <xdr:rowOff>47625</xdr:rowOff>
    </xdr:from>
    <xdr:ext cx="5857875" cy="4552950"/>
    <xdr:graphicFrame>
      <xdr:nvGraphicFramePr>
        <xdr:cNvPr id="1440570679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52</xdr:col>
      <xdr:colOff>219075</xdr:colOff>
      <xdr:row>54</xdr:row>
      <xdr:rowOff>28575</xdr:rowOff>
    </xdr:from>
    <xdr:ext cx="5905500" cy="4533900"/>
    <xdr:graphicFrame>
      <xdr:nvGraphicFramePr>
        <xdr:cNvPr id="416720530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55</xdr:col>
      <xdr:colOff>95250</xdr:colOff>
      <xdr:row>22</xdr:row>
      <xdr:rowOff>114300</xdr:rowOff>
    </xdr:from>
    <xdr:ext cx="5848350" cy="4552950"/>
    <xdr:graphicFrame>
      <xdr:nvGraphicFramePr>
        <xdr:cNvPr id="611347083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  <xdr:oneCellAnchor>
    <xdr:from>
      <xdr:col>51</xdr:col>
      <xdr:colOff>28575</xdr:colOff>
      <xdr:row>10</xdr:row>
      <xdr:rowOff>161925</xdr:rowOff>
    </xdr:from>
    <xdr:ext cx="5857875" cy="4552950"/>
    <xdr:graphicFrame>
      <xdr:nvGraphicFramePr>
        <xdr:cNvPr id="750574845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7"/>
        </a:graphicData>
      </a:graphic>
    </xdr:graphicFrame>
    <xdr:clientData fLocksWithSheet="0"/>
  </xdr:oneCellAnchor>
  <xdr:oneCellAnchor>
    <xdr:from>
      <xdr:col>10</xdr:col>
      <xdr:colOff>114300</xdr:colOff>
      <xdr:row>13</xdr:row>
      <xdr:rowOff>114300</xdr:rowOff>
    </xdr:from>
    <xdr:ext cx="6048375" cy="4552950"/>
    <xdr:graphicFrame>
      <xdr:nvGraphicFramePr>
        <xdr:cNvPr id="1791407321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8"/>
        </a:graphicData>
      </a:graphic>
    </xdr:graphicFrame>
    <xdr:clientData fLocksWithSheet="0"/>
  </xdr:oneCellAnchor>
  <xdr:oneCellAnchor>
    <xdr:from>
      <xdr:col>9</xdr:col>
      <xdr:colOff>1419225</xdr:colOff>
      <xdr:row>22</xdr:row>
      <xdr:rowOff>0</xdr:rowOff>
    </xdr:from>
    <xdr:ext cx="6048375" cy="4543425"/>
    <xdr:graphicFrame>
      <xdr:nvGraphicFramePr>
        <xdr:cNvPr id="213849644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9"/>
        </a:graphicData>
      </a:graphic>
    </xdr:graphicFrame>
    <xdr:clientData fLocksWithSheet="0"/>
  </xdr:oneCellAnchor>
  <xdr:oneCellAnchor>
    <xdr:from>
      <xdr:col>12</xdr:col>
      <xdr:colOff>476250</xdr:colOff>
      <xdr:row>20</xdr:row>
      <xdr:rowOff>180975</xdr:rowOff>
    </xdr:from>
    <xdr:ext cx="6048375" cy="4552950"/>
    <xdr:graphicFrame>
      <xdr:nvGraphicFramePr>
        <xdr:cNvPr id="109818590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0"/>
        </a:graphicData>
      </a:graphic>
    </xdr:graphicFrame>
    <xdr:clientData fLocksWithSheet="0"/>
  </xdr:oneCellAnchor>
  <xdr:oneCellAnchor>
    <xdr:from>
      <xdr:col>9</xdr:col>
      <xdr:colOff>1066800</xdr:colOff>
      <xdr:row>4</xdr:row>
      <xdr:rowOff>95250</xdr:rowOff>
    </xdr:from>
    <xdr:ext cx="6038850" cy="4552950"/>
    <xdr:graphicFrame>
      <xdr:nvGraphicFramePr>
        <xdr:cNvPr id="242055319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1"/>
        </a:graphicData>
      </a:graphic>
    </xdr:graphicFrame>
    <xdr:clientData fLocksWithSheet="0"/>
  </xdr:oneCellAnchor>
  <xdr:oneCellAnchor>
    <xdr:from>
      <xdr:col>11</xdr:col>
      <xdr:colOff>581025</xdr:colOff>
      <xdr:row>6</xdr:row>
      <xdr:rowOff>19050</xdr:rowOff>
    </xdr:from>
    <xdr:ext cx="6048375" cy="4543425"/>
    <xdr:graphicFrame>
      <xdr:nvGraphicFramePr>
        <xdr:cNvPr id="1646450872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2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381000</xdr:colOff>
      <xdr:row>4</xdr:row>
      <xdr:rowOff>104775</xdr:rowOff>
    </xdr:from>
    <xdr:ext cx="6629400" cy="4657725"/>
    <xdr:graphicFrame>
      <xdr:nvGraphicFramePr>
        <xdr:cNvPr id="1222807562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171450</xdr:colOff>
      <xdr:row>8</xdr:row>
      <xdr:rowOff>38100</xdr:rowOff>
    </xdr:from>
    <xdr:ext cx="6724650" cy="4657725"/>
    <xdr:graphicFrame>
      <xdr:nvGraphicFramePr>
        <xdr:cNvPr id="1863465496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495300</xdr:colOff>
      <xdr:row>9</xdr:row>
      <xdr:rowOff>0</xdr:rowOff>
    </xdr:from>
    <xdr:ext cx="6610350" cy="4657725"/>
    <xdr:graphicFrame>
      <xdr:nvGraphicFramePr>
        <xdr:cNvPr id="39169212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</xdr:col>
      <xdr:colOff>66675</xdr:colOff>
      <xdr:row>31</xdr:row>
      <xdr:rowOff>123825</xdr:rowOff>
    </xdr:from>
    <xdr:ext cx="6648450" cy="4648200"/>
    <xdr:graphicFrame>
      <xdr:nvGraphicFramePr>
        <xdr:cNvPr id="764742248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14</xdr:col>
      <xdr:colOff>9525</xdr:colOff>
      <xdr:row>32</xdr:row>
      <xdr:rowOff>104775</xdr:rowOff>
    </xdr:from>
    <xdr:ext cx="6724650" cy="4657725"/>
    <xdr:graphicFrame>
      <xdr:nvGraphicFramePr>
        <xdr:cNvPr id="171362380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400050</xdr:colOff>
      <xdr:row>32</xdr:row>
      <xdr:rowOff>152400</xdr:rowOff>
    </xdr:from>
    <xdr:ext cx="6638925" cy="4676775"/>
    <xdr:graphicFrame>
      <xdr:nvGraphicFramePr>
        <xdr:cNvPr id="3647696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21</xdr:col>
      <xdr:colOff>590550</xdr:colOff>
      <xdr:row>1</xdr:row>
      <xdr:rowOff>114300</xdr:rowOff>
    </xdr:from>
    <xdr:ext cx="7372350" cy="4600575"/>
    <xdr:graphicFrame>
      <xdr:nvGraphicFramePr>
        <xdr:cNvPr id="21024101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35</xdr:col>
      <xdr:colOff>400050</xdr:colOff>
      <xdr:row>1</xdr:row>
      <xdr:rowOff>57150</xdr:rowOff>
    </xdr:from>
    <xdr:ext cx="7372350" cy="4600575"/>
    <xdr:graphicFrame>
      <xdr:nvGraphicFramePr>
        <xdr:cNvPr id="919187725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26</xdr:col>
      <xdr:colOff>590550</xdr:colOff>
      <xdr:row>25</xdr:row>
      <xdr:rowOff>133350</xdr:rowOff>
    </xdr:from>
    <xdr:ext cx="7372350" cy="4600575"/>
    <xdr:graphicFrame>
      <xdr:nvGraphicFramePr>
        <xdr:cNvPr id="77773584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60</xdr:col>
      <xdr:colOff>466725</xdr:colOff>
      <xdr:row>35</xdr:row>
      <xdr:rowOff>0</xdr:rowOff>
    </xdr:from>
    <xdr:ext cx="7362825" cy="4600575"/>
    <xdr:graphicFrame>
      <xdr:nvGraphicFramePr>
        <xdr:cNvPr id="1130043634" name="Chart 3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48</xdr:col>
      <xdr:colOff>361950</xdr:colOff>
      <xdr:row>18</xdr:row>
      <xdr:rowOff>66675</xdr:rowOff>
    </xdr:from>
    <xdr:ext cx="7372350" cy="4600575"/>
    <xdr:graphicFrame>
      <xdr:nvGraphicFramePr>
        <xdr:cNvPr id="145603719" name="Chart 3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71</xdr:col>
      <xdr:colOff>438150</xdr:colOff>
      <xdr:row>60</xdr:row>
      <xdr:rowOff>104775</xdr:rowOff>
    </xdr:from>
    <xdr:ext cx="7362825" cy="4610100"/>
    <xdr:graphicFrame>
      <xdr:nvGraphicFramePr>
        <xdr:cNvPr id="978995980" name="Chart 3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%203.xlsx" TargetMode="External"/></Relationships>
</file>

<file path=xl/externalLinks/_rels/externalLink2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5.xlsx" TargetMode="External"/></Relationships>
</file>

<file path=xl/externalLinks/_rels/externalLink3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6.xlsx" TargetMode="External"/></Relationships>
</file>

<file path=xl/externalLinks/_rels/externalLink4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9.xlsx" TargetMode="External"/></Relationships>
</file>

<file path=xl/externalLinks/_rels/externalLink5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12.xlsx" TargetMode="External"/></Relationships>
</file>

<file path=xl/externalLinks/_rels/externalLink6.xml.rels><?xml version="1.0" encoding="UTF-8" standalone="yes"?><Relationships xmlns="http://schemas.openxmlformats.org/package/2006/relationships"><Relationship Id="rId1" Type="http://schemas.openxmlformats.org/officeDocument/2006/relationships/externalLinkPath" Target="SAMPLE14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ANNEALING"/>
      <sheetName val="COOLING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COOLING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ANNEALING"/>
      <sheetName val="COOLING"/>
    </sheetNames>
    <sheetDataSet>
      <sheetData sheetId="0"/>
      <sheetData sheetId="1"/>
      <sheetData sheetId="2"/>
    </sheetDataSet>
  </externalBook>
</externalLink>
</file>

<file path=xl/externalLinks/externalLink4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ANNEALING"/>
      <sheetName val="COOLING"/>
    </sheetNames>
    <sheetDataSet>
      <sheetData sheetId="0"/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COOLING"/>
    </sheetNames>
    <sheetDataSet>
      <sheetData sheetId="0"/>
      <sheetData sheetId="1"/>
    </sheetDataSet>
  </externalBook>
</externalLink>
</file>

<file path=xl/externalLinks/externalLink6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EXTRUSION"/>
      <sheetName val="ANNEALING"/>
      <sheetName val="COOLING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88"/>
    <col customWidth="1" min="2" max="2" width="16.63"/>
    <col customWidth="1" min="3" max="3" width="12.88"/>
    <col customWidth="1" min="4" max="4" width="16.63"/>
    <col customWidth="1" min="5" max="5" width="7.63"/>
    <col customWidth="1" min="6" max="6" width="10.5"/>
    <col customWidth="1" min="7" max="7" width="16.0"/>
    <col customWidth="1" min="8" max="8" width="19.75"/>
    <col customWidth="1" min="9" max="9" width="16.0"/>
    <col customWidth="1" min="10" max="10" width="19.75"/>
    <col customWidth="1" min="11" max="11" width="13.25"/>
    <col customWidth="1" min="12" max="12" width="12.38"/>
    <col customWidth="1" min="13" max="13" width="13.25"/>
    <col customWidth="1" min="14" max="14" width="17.0"/>
    <col customWidth="1" min="15" max="15" width="16.13"/>
    <col customWidth="1" min="16" max="16" width="17.0"/>
    <col customWidth="1" min="17" max="17" width="11.25"/>
    <col customWidth="1" min="18" max="18" width="11.88"/>
    <col customWidth="1" min="19" max="19" width="11.25"/>
    <col customWidth="1" min="20" max="20" width="9.88"/>
    <col customWidth="1" min="21" max="21" width="9.38"/>
    <col customWidth="1" min="22" max="25" width="7.63"/>
    <col customWidth="1" min="26" max="26" width="13.13"/>
    <col customWidth="1" min="27" max="27" width="14.38"/>
    <col customWidth="1" min="28" max="30" width="7.63"/>
    <col customWidth="1" min="31" max="31" width="12.75"/>
    <col customWidth="1" min="32" max="32" width="13.25"/>
    <col customWidth="1" min="33" max="36" width="7.63"/>
    <col customWidth="1" min="37" max="37" width="11.13"/>
    <col customWidth="1" min="38" max="38" width="13.0"/>
    <col customWidth="1" min="39" max="42" width="7.63"/>
    <col customWidth="1" min="43" max="43" width="14.5"/>
    <col customWidth="1" min="44" max="44" width="13.0"/>
    <col customWidth="1" min="45" max="69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Z1" s="1" t="s">
        <v>16</v>
      </c>
      <c r="AA1" s="1" t="s">
        <v>17</v>
      </c>
      <c r="AE1" s="1" t="s">
        <v>18</v>
      </c>
      <c r="AF1" s="1" t="s">
        <v>19</v>
      </c>
      <c r="AK1" s="1" t="s">
        <v>20</v>
      </c>
      <c r="AL1" s="1" t="s">
        <v>21</v>
      </c>
      <c r="AQ1" s="1" t="s">
        <v>22</v>
      </c>
      <c r="AR1" s="1" t="s">
        <v>23</v>
      </c>
    </row>
    <row r="2">
      <c r="A2" s="1">
        <v>37890.6031214762</v>
      </c>
      <c r="B2" s="1">
        <v>4771.43423903032</v>
      </c>
      <c r="C2" s="1">
        <v>28361.2028258862</v>
      </c>
      <c r="D2" s="1">
        <v>3214.07926723793</v>
      </c>
      <c r="F2" s="1">
        <f t="shared" ref="F2:F4" si="1">(A2+B2)/(A2+B2+C2+D2)</f>
        <v>0.5746710371</v>
      </c>
      <c r="G2" s="1">
        <v>1.0</v>
      </c>
      <c r="H2" s="1">
        <f>0</f>
        <v>0</v>
      </c>
      <c r="I2" s="1">
        <v>178.453</v>
      </c>
      <c r="J2" s="1">
        <v>179.742</v>
      </c>
      <c r="L2" s="1">
        <v>93.8682</v>
      </c>
      <c r="M2" s="1">
        <v>273.095</v>
      </c>
      <c r="O2" s="1">
        <v>93.6103</v>
      </c>
      <c r="P2" s="1">
        <v>274.384</v>
      </c>
      <c r="R2" s="1">
        <v>15.9885</v>
      </c>
      <c r="T2" s="1" t="s">
        <v>24</v>
      </c>
      <c r="U2" s="1">
        <v>0.336309</v>
      </c>
      <c r="Z2" s="1">
        <v>212.163</v>
      </c>
      <c r="AA2" s="1">
        <v>215.041</v>
      </c>
      <c r="AB2" s="1">
        <f t="shared" ref="AB2:AB148" si="2">AVERAGE(Z2,AA2)</f>
        <v>213.602</v>
      </c>
      <c r="AE2" s="1">
        <v>122.2</v>
      </c>
      <c r="AF2" s="1">
        <v>123.15</v>
      </c>
      <c r="AG2" s="1">
        <f t="shared" ref="AG2:AG148" si="3">AVERAGE(AE2,AF2)</f>
        <v>122.675</v>
      </c>
      <c r="AH2" s="1">
        <f t="shared" ref="AH2:AH148" si="4">AG2*SQRT(3)</f>
        <v>212.4793328</v>
      </c>
      <c r="AK2" s="1">
        <v>221.039</v>
      </c>
      <c r="AL2" s="1">
        <v>221.039</v>
      </c>
      <c r="AM2" s="1">
        <f t="shared" ref="AM2:AM6" si="5">AVERAGE(AK2,AL2)</f>
        <v>221.039</v>
      </c>
      <c r="AQ2" s="1">
        <v>125.093</v>
      </c>
      <c r="AR2" s="1">
        <v>125.093</v>
      </c>
      <c r="AS2" s="1">
        <f t="shared" ref="AS2:AS148" si="6">AVERAGE(AQ2,AR2)</f>
        <v>125.093</v>
      </c>
      <c r="AT2" s="1">
        <f t="shared" ref="AT2:AT148" si="7">SQRT(3)*AS2</f>
        <v>216.6674317</v>
      </c>
    </row>
    <row r="3">
      <c r="A3" s="1">
        <v>25528.2086069186</v>
      </c>
      <c r="B3" s="1">
        <v>6623.60608897653</v>
      </c>
      <c r="C3" s="1">
        <v>29004.0273957521</v>
      </c>
      <c r="D3" s="1">
        <v>4133.15500000448</v>
      </c>
      <c r="F3" s="1">
        <f t="shared" si="1"/>
        <v>0.4924537997</v>
      </c>
      <c r="G3" s="1">
        <f t="shared" ref="G3:G148" si="8">G2+1</f>
        <v>2</v>
      </c>
      <c r="H3" s="1">
        <f t="shared" ref="H3:H50" si="9">5+H2</f>
        <v>5</v>
      </c>
      <c r="I3" s="1">
        <v>168.395</v>
      </c>
      <c r="J3" s="1">
        <v>180.258</v>
      </c>
      <c r="L3" s="1">
        <v>93.0946</v>
      </c>
      <c r="M3" s="1">
        <v>273.868</v>
      </c>
      <c r="O3" s="1">
        <v>103.668</v>
      </c>
      <c r="P3" s="1">
        <v>274.384</v>
      </c>
      <c r="R3" s="1">
        <v>16.5043</v>
      </c>
      <c r="S3" s="1">
        <v>22.6934</v>
      </c>
      <c r="T3" s="1">
        <v>-0.539609</v>
      </c>
      <c r="U3" s="1">
        <v>0.788679</v>
      </c>
      <c r="Z3" s="1">
        <v>212.163</v>
      </c>
      <c r="AA3" s="1">
        <v>215.041</v>
      </c>
      <c r="AB3" s="1">
        <f t="shared" si="2"/>
        <v>213.602</v>
      </c>
      <c r="AE3" s="1">
        <v>109.533</v>
      </c>
      <c r="AF3" s="1">
        <v>123.15</v>
      </c>
      <c r="AG3" s="1">
        <f t="shared" si="3"/>
        <v>116.3415</v>
      </c>
      <c r="AH3" s="1">
        <f t="shared" si="4"/>
        <v>201.509389</v>
      </c>
      <c r="AK3" s="1">
        <v>221.039</v>
      </c>
      <c r="AL3" s="1">
        <v>221.039</v>
      </c>
      <c r="AM3" s="1">
        <f t="shared" si="5"/>
        <v>221.039</v>
      </c>
      <c r="AQ3" s="1">
        <v>125.093</v>
      </c>
      <c r="AR3" s="1">
        <v>126.088</v>
      </c>
      <c r="AS3" s="1">
        <f t="shared" si="6"/>
        <v>125.5905</v>
      </c>
      <c r="AT3" s="1">
        <f t="shared" si="7"/>
        <v>217.5291269</v>
      </c>
    </row>
    <row r="4">
      <c r="A4" s="1">
        <v>19769.3248538584</v>
      </c>
      <c r="B4" s="1">
        <v>8730.13341441994</v>
      </c>
      <c r="C4" s="1">
        <v>31755.7240994157</v>
      </c>
      <c r="D4" s="1">
        <v>3478.18739551838</v>
      </c>
      <c r="F4" s="1">
        <f t="shared" si="1"/>
        <v>0.4471669766</v>
      </c>
      <c r="G4" s="1">
        <f t="shared" si="8"/>
        <v>3</v>
      </c>
      <c r="H4" s="1">
        <f t="shared" si="9"/>
        <v>10</v>
      </c>
      <c r="I4" s="1">
        <v>176.132</v>
      </c>
      <c r="J4" s="1">
        <v>181.032</v>
      </c>
      <c r="L4" s="1">
        <v>93.8682</v>
      </c>
      <c r="M4" s="1">
        <v>274.642</v>
      </c>
      <c r="O4" s="1">
        <v>93.6103</v>
      </c>
      <c r="P4" s="1">
        <v>274.126</v>
      </c>
      <c r="R4" s="1">
        <v>15.7307</v>
      </c>
      <c r="T4" s="1">
        <v>-0.698507</v>
      </c>
      <c r="U4" s="1">
        <v>0.446695</v>
      </c>
      <c r="Z4" s="1">
        <v>212.163</v>
      </c>
      <c r="AA4" s="1">
        <v>215.041</v>
      </c>
      <c r="AB4" s="1">
        <f t="shared" si="2"/>
        <v>213.602</v>
      </c>
      <c r="AE4" s="1">
        <v>122.2</v>
      </c>
      <c r="AF4" s="1">
        <v>123.15</v>
      </c>
      <c r="AG4" s="1">
        <f t="shared" si="3"/>
        <v>122.675</v>
      </c>
      <c r="AH4" s="1">
        <f t="shared" si="4"/>
        <v>212.4793328</v>
      </c>
      <c r="AK4" s="1">
        <v>221.039</v>
      </c>
      <c r="AL4" s="1">
        <v>221.039</v>
      </c>
      <c r="AM4" s="1">
        <f t="shared" si="5"/>
        <v>221.039</v>
      </c>
      <c r="AQ4" s="1">
        <v>125.093</v>
      </c>
      <c r="AR4" s="1">
        <v>125.093</v>
      </c>
      <c r="AS4" s="1">
        <f t="shared" si="6"/>
        <v>125.093</v>
      </c>
      <c r="AT4" s="1">
        <f t="shared" si="7"/>
        <v>216.6674317</v>
      </c>
    </row>
    <row r="5">
      <c r="A5" s="1">
        <v>16531.622725189</v>
      </c>
      <c r="B5" s="1">
        <v>10012.0025518952</v>
      </c>
      <c r="C5" s="1">
        <v>42996.0781770736</v>
      </c>
      <c r="D5" s="1">
        <v>4785.58601321466</v>
      </c>
      <c r="G5" s="1">
        <f t="shared" si="8"/>
        <v>4</v>
      </c>
      <c r="H5" s="1">
        <f t="shared" si="9"/>
        <v>15</v>
      </c>
      <c r="I5" s="1">
        <v>134.613</v>
      </c>
      <c r="J5" s="1">
        <v>181.032</v>
      </c>
      <c r="L5" s="1">
        <v>54.9284</v>
      </c>
      <c r="M5" s="1">
        <v>274.642</v>
      </c>
      <c r="O5" s="1">
        <v>56.9914</v>
      </c>
      <c r="P5" s="1">
        <v>274.9</v>
      </c>
      <c r="T5" s="1">
        <v>-0.0355254</v>
      </c>
      <c r="U5" s="1">
        <v>0.344228</v>
      </c>
      <c r="Z5" s="1">
        <v>212.163</v>
      </c>
      <c r="AA5" s="1">
        <v>215.041</v>
      </c>
      <c r="AB5" s="1">
        <f t="shared" si="2"/>
        <v>213.602</v>
      </c>
      <c r="AE5" s="1">
        <v>141.891</v>
      </c>
      <c r="AF5" s="1">
        <v>123.15</v>
      </c>
      <c r="AG5" s="1">
        <f t="shared" si="3"/>
        <v>132.5205</v>
      </c>
      <c r="AH5" s="1">
        <f t="shared" si="4"/>
        <v>229.532239</v>
      </c>
      <c r="AK5" s="1">
        <v>221.039</v>
      </c>
      <c r="AL5" s="1">
        <v>221.039</v>
      </c>
      <c r="AM5" s="1">
        <f t="shared" si="5"/>
        <v>221.039</v>
      </c>
      <c r="AQ5" s="1">
        <v>126.088</v>
      </c>
      <c r="AR5" s="1">
        <v>126.088</v>
      </c>
      <c r="AS5" s="1">
        <f t="shared" si="6"/>
        <v>126.088</v>
      </c>
      <c r="AT5" s="1">
        <f t="shared" si="7"/>
        <v>218.3908222</v>
      </c>
    </row>
    <row r="6">
      <c r="A6" s="1">
        <v>17183.6530326884</v>
      </c>
      <c r="B6" s="1">
        <v>9603.76912373887</v>
      </c>
      <c r="C6" s="1">
        <v>30809.6786173548</v>
      </c>
      <c r="D6" s="1">
        <v>3245.39013880727</v>
      </c>
      <c r="F6" s="1">
        <f>(A6+B6)/(A6+B6+C6+D6)</f>
        <v>0.4402749091</v>
      </c>
      <c r="G6" s="1">
        <f t="shared" si="8"/>
        <v>5</v>
      </c>
      <c r="H6" s="1">
        <f t="shared" si="9"/>
        <v>20</v>
      </c>
      <c r="I6" s="1">
        <v>171.49</v>
      </c>
      <c r="J6" s="1">
        <v>181.289</v>
      </c>
      <c r="L6" s="1">
        <v>93.8682</v>
      </c>
      <c r="M6" s="1">
        <v>273.868</v>
      </c>
      <c r="O6" s="1">
        <v>94.384</v>
      </c>
      <c r="P6" s="1">
        <v>273.095</v>
      </c>
      <c r="R6" s="1">
        <v>14.1834</v>
      </c>
      <c r="S6" s="1">
        <v>35.5874</v>
      </c>
      <c r="T6" s="1">
        <v>-0.50393</v>
      </c>
      <c r="U6" s="1" t="s">
        <v>24</v>
      </c>
      <c r="Z6" s="1">
        <v>212.163</v>
      </c>
      <c r="AA6" s="1">
        <v>215.041</v>
      </c>
      <c r="AB6" s="1">
        <f t="shared" si="2"/>
        <v>213.602</v>
      </c>
      <c r="AE6" s="1">
        <v>123.15</v>
      </c>
      <c r="AF6" s="1">
        <v>123.15</v>
      </c>
      <c r="AG6" s="1">
        <f t="shared" si="3"/>
        <v>123.15</v>
      </c>
      <c r="AH6" s="1">
        <f t="shared" si="4"/>
        <v>213.302057</v>
      </c>
      <c r="AK6" s="1">
        <v>221.039</v>
      </c>
      <c r="AL6" s="1">
        <v>221.039</v>
      </c>
      <c r="AM6" s="1">
        <f t="shared" si="5"/>
        <v>221.039</v>
      </c>
      <c r="AQ6" s="1">
        <v>126.088</v>
      </c>
      <c r="AR6" s="1">
        <v>125.093</v>
      </c>
      <c r="AS6" s="1">
        <f t="shared" si="6"/>
        <v>125.5905</v>
      </c>
      <c r="AT6" s="1">
        <f t="shared" si="7"/>
        <v>217.5291269</v>
      </c>
    </row>
    <row r="7">
      <c r="A7" s="1">
        <v>24072.8976083907</v>
      </c>
      <c r="B7" s="1">
        <v>9617.01480703213</v>
      </c>
      <c r="C7" s="1">
        <v>32666.9860739841</v>
      </c>
      <c r="D7" s="1">
        <v>3350.21220819125</v>
      </c>
      <c r="G7" s="1">
        <f t="shared" si="8"/>
        <v>6</v>
      </c>
      <c r="H7" s="1">
        <f t="shared" si="9"/>
        <v>25</v>
      </c>
      <c r="I7" s="1">
        <v>222.55</v>
      </c>
      <c r="J7" s="1">
        <v>181.805</v>
      </c>
      <c r="L7" s="1">
        <v>93.8682</v>
      </c>
      <c r="M7" s="1">
        <v>224.355</v>
      </c>
      <c r="O7" s="1">
        <v>92.3209</v>
      </c>
      <c r="P7" s="1">
        <v>273.61</v>
      </c>
      <c r="R7" s="1">
        <v>13.6676</v>
      </c>
      <c r="T7" s="1">
        <v>-0.0462165</v>
      </c>
      <c r="U7" s="1">
        <v>0.156505</v>
      </c>
      <c r="Z7" s="1">
        <v>212.163</v>
      </c>
      <c r="AA7" s="1">
        <v>215.041</v>
      </c>
      <c r="AB7" s="1">
        <f t="shared" si="2"/>
        <v>213.602</v>
      </c>
      <c r="AE7" s="1">
        <v>122.2</v>
      </c>
      <c r="AF7" s="1">
        <v>124.114</v>
      </c>
      <c r="AG7" s="1">
        <f t="shared" si="3"/>
        <v>123.157</v>
      </c>
      <c r="AH7" s="1">
        <f t="shared" si="4"/>
        <v>213.3141813</v>
      </c>
      <c r="AK7" s="1">
        <v>224.165</v>
      </c>
      <c r="AL7" s="1">
        <v>252.763</v>
      </c>
      <c r="AQ7" s="1">
        <v>126.088</v>
      </c>
      <c r="AR7" s="1">
        <v>125.093</v>
      </c>
      <c r="AS7" s="1">
        <f t="shared" si="6"/>
        <v>125.5905</v>
      </c>
      <c r="AT7" s="1">
        <f t="shared" si="7"/>
        <v>217.5291269</v>
      </c>
    </row>
    <row r="8">
      <c r="A8" s="1">
        <v>12851.8548456109</v>
      </c>
      <c r="B8" s="1">
        <v>9993.41301411201</v>
      </c>
      <c r="C8" s="1">
        <v>34735.8398614316</v>
      </c>
      <c r="D8" s="1">
        <v>3518.51522501462</v>
      </c>
      <c r="F8" s="1">
        <f t="shared" ref="F8:F20" si="10">(A8+B8)/(A8+B8+C8+D8)</f>
        <v>0.373901945</v>
      </c>
      <c r="G8" s="1">
        <f t="shared" si="8"/>
        <v>7</v>
      </c>
      <c r="H8" s="1">
        <f t="shared" si="9"/>
        <v>30</v>
      </c>
      <c r="I8" s="1">
        <v>167.88</v>
      </c>
      <c r="J8" s="1">
        <v>181.805</v>
      </c>
      <c r="L8" s="1">
        <v>93.0946</v>
      </c>
      <c r="M8" s="1">
        <v>273.868</v>
      </c>
      <c r="O8" s="1">
        <v>93.0946</v>
      </c>
      <c r="P8" s="1">
        <v>273.61</v>
      </c>
      <c r="R8" s="1">
        <v>13.9255</v>
      </c>
      <c r="T8" s="1" t="s">
        <v>24</v>
      </c>
      <c r="U8" s="1">
        <v>-0.954256</v>
      </c>
      <c r="Z8" s="1">
        <v>212.163</v>
      </c>
      <c r="AA8" s="1">
        <v>215.041</v>
      </c>
      <c r="AB8" s="1">
        <f t="shared" si="2"/>
        <v>213.602</v>
      </c>
      <c r="AE8" s="1">
        <v>123.15</v>
      </c>
      <c r="AF8" s="1">
        <v>124.114</v>
      </c>
      <c r="AG8" s="1">
        <f t="shared" si="3"/>
        <v>123.632</v>
      </c>
      <c r="AH8" s="1">
        <f t="shared" si="4"/>
        <v>214.1369054</v>
      </c>
      <c r="AK8" s="1">
        <v>221.039</v>
      </c>
      <c r="AL8" s="1">
        <v>221.039</v>
      </c>
      <c r="AM8" s="1">
        <f t="shared" ref="AM8:AM17" si="11">AVERAGE(AK8,AL8)</f>
        <v>221.039</v>
      </c>
      <c r="AQ8" s="1">
        <v>125.093</v>
      </c>
      <c r="AR8" s="1">
        <v>125.093</v>
      </c>
      <c r="AS8" s="1">
        <f t="shared" si="6"/>
        <v>125.093</v>
      </c>
      <c r="AT8" s="1">
        <f t="shared" si="7"/>
        <v>216.6674317</v>
      </c>
    </row>
    <row r="9">
      <c r="A9" s="1">
        <v>11575.9585468332</v>
      </c>
      <c r="B9" s="1">
        <v>9123.77924381321</v>
      </c>
      <c r="C9" s="1">
        <v>29590.2127001439</v>
      </c>
      <c r="D9" s="1">
        <v>4136.55859906742</v>
      </c>
      <c r="F9" s="1">
        <f t="shared" si="10"/>
        <v>0.3803245539</v>
      </c>
      <c r="G9" s="1">
        <f t="shared" si="8"/>
        <v>8</v>
      </c>
      <c r="H9" s="1">
        <f t="shared" si="9"/>
        <v>35</v>
      </c>
      <c r="I9" s="1">
        <v>179.742</v>
      </c>
      <c r="J9" s="1">
        <v>181.805</v>
      </c>
      <c r="L9" s="1">
        <v>93.8682</v>
      </c>
      <c r="M9" s="1">
        <v>273.095</v>
      </c>
      <c r="O9" s="1">
        <v>93.6103</v>
      </c>
      <c r="P9" s="1">
        <v>273.61</v>
      </c>
      <c r="R9" s="1">
        <v>13.9255</v>
      </c>
      <c r="S9" s="1">
        <v>34.5559</v>
      </c>
      <c r="T9" s="1">
        <v>-0.620446</v>
      </c>
      <c r="U9" s="1">
        <v>0.521657</v>
      </c>
      <c r="Z9" s="1">
        <v>212.163</v>
      </c>
      <c r="AA9" s="1">
        <v>215.041</v>
      </c>
      <c r="AB9" s="1">
        <f t="shared" si="2"/>
        <v>213.602</v>
      </c>
      <c r="AE9" s="1">
        <v>124.114</v>
      </c>
      <c r="AF9" s="1">
        <v>136.986</v>
      </c>
      <c r="AG9" s="1">
        <f t="shared" si="3"/>
        <v>130.55</v>
      </c>
      <c r="AH9" s="1">
        <f t="shared" si="4"/>
        <v>226.1192329</v>
      </c>
      <c r="AK9" s="1">
        <v>224.165</v>
      </c>
      <c r="AL9" s="1">
        <v>217.999</v>
      </c>
      <c r="AM9" s="1">
        <f t="shared" si="11"/>
        <v>221.082</v>
      </c>
      <c r="AQ9" s="1">
        <v>125.093</v>
      </c>
      <c r="AR9" s="1">
        <v>125.093</v>
      </c>
      <c r="AS9" s="1">
        <f t="shared" si="6"/>
        <v>125.093</v>
      </c>
      <c r="AT9" s="1">
        <f t="shared" si="7"/>
        <v>216.6674317</v>
      </c>
    </row>
    <row r="10">
      <c r="A10" s="1">
        <v>11722.1015125542</v>
      </c>
      <c r="B10" s="1">
        <v>8168.54070283086</v>
      </c>
      <c r="C10" s="1">
        <v>29197.8779631249</v>
      </c>
      <c r="D10" s="1">
        <v>3561.56461101983</v>
      </c>
      <c r="F10" s="1">
        <f t="shared" si="10"/>
        <v>0.3777893672</v>
      </c>
      <c r="G10" s="1">
        <f t="shared" si="8"/>
        <v>9</v>
      </c>
      <c r="H10" s="1">
        <f t="shared" si="9"/>
        <v>40</v>
      </c>
      <c r="I10" s="1">
        <v>180.774</v>
      </c>
      <c r="J10" s="1">
        <v>182.837</v>
      </c>
      <c r="L10" s="1">
        <v>91.5473</v>
      </c>
      <c r="M10" s="1">
        <v>273.095</v>
      </c>
      <c r="O10" s="1">
        <v>93.6103</v>
      </c>
      <c r="P10" s="1">
        <v>273.352</v>
      </c>
      <c r="S10" s="1">
        <v>35.3295</v>
      </c>
      <c r="T10" s="1">
        <v>-0.392052</v>
      </c>
      <c r="U10" s="1" t="s">
        <v>24</v>
      </c>
      <c r="Z10" s="1">
        <v>215.041</v>
      </c>
      <c r="AA10" s="1">
        <v>217.999</v>
      </c>
      <c r="AB10" s="1">
        <f t="shared" si="2"/>
        <v>216.52</v>
      </c>
      <c r="AE10" s="1">
        <v>124.114</v>
      </c>
      <c r="AF10" s="1">
        <v>125.093</v>
      </c>
      <c r="AG10" s="1">
        <f t="shared" si="3"/>
        <v>124.6035</v>
      </c>
      <c r="AH10" s="1">
        <f t="shared" si="4"/>
        <v>215.8195928</v>
      </c>
      <c r="AK10" s="1">
        <v>217.999</v>
      </c>
      <c r="AL10" s="1">
        <v>217.999</v>
      </c>
      <c r="AM10" s="1">
        <f t="shared" si="11"/>
        <v>217.999</v>
      </c>
      <c r="AQ10" s="1">
        <v>124.114</v>
      </c>
      <c r="AR10" s="1">
        <v>125.093</v>
      </c>
      <c r="AS10" s="1">
        <f t="shared" si="6"/>
        <v>124.6035</v>
      </c>
      <c r="AT10" s="1">
        <f t="shared" si="7"/>
        <v>215.8195928</v>
      </c>
    </row>
    <row r="11">
      <c r="A11" s="1">
        <v>14744.5929489487</v>
      </c>
      <c r="B11" s="1">
        <v>9496.03393166352</v>
      </c>
      <c r="C11" s="1">
        <v>31164.648470993</v>
      </c>
      <c r="D11" s="1">
        <v>3640.97743688717</v>
      </c>
      <c r="F11" s="1">
        <f t="shared" si="10"/>
        <v>0.4105362447</v>
      </c>
      <c r="G11" s="1">
        <f t="shared" si="8"/>
        <v>10</v>
      </c>
      <c r="H11" s="1">
        <f t="shared" si="9"/>
        <v>45</v>
      </c>
      <c r="I11" s="1">
        <v>180.516</v>
      </c>
      <c r="J11" s="1">
        <v>181.032</v>
      </c>
      <c r="L11" s="1">
        <v>93.0946</v>
      </c>
      <c r="M11" s="1">
        <v>272.321</v>
      </c>
      <c r="O11" s="1">
        <v>92.3209</v>
      </c>
      <c r="P11" s="1">
        <v>271.805</v>
      </c>
      <c r="R11" s="1">
        <v>13.1519</v>
      </c>
      <c r="T11" s="1">
        <v>-0.146943</v>
      </c>
      <c r="U11" s="1">
        <v>0.615149</v>
      </c>
      <c r="Z11" s="1">
        <v>215.041</v>
      </c>
      <c r="AA11" s="1">
        <v>217.999</v>
      </c>
      <c r="AB11" s="1">
        <f t="shared" si="2"/>
        <v>216.52</v>
      </c>
      <c r="AE11" s="1">
        <v>124.114</v>
      </c>
      <c r="AF11" s="1">
        <v>126.088</v>
      </c>
      <c r="AG11" s="1">
        <f t="shared" si="3"/>
        <v>125.101</v>
      </c>
      <c r="AH11" s="1">
        <f t="shared" si="4"/>
        <v>216.6812881</v>
      </c>
      <c r="AK11" s="1">
        <v>217.999</v>
      </c>
      <c r="AL11" s="1">
        <v>215.041</v>
      </c>
      <c r="AM11" s="1">
        <f t="shared" si="11"/>
        <v>216.52</v>
      </c>
      <c r="AQ11" s="1">
        <v>124.114</v>
      </c>
      <c r="AR11" s="1">
        <v>124.114</v>
      </c>
      <c r="AS11" s="1">
        <f t="shared" si="6"/>
        <v>124.114</v>
      </c>
      <c r="AT11" s="1">
        <f t="shared" si="7"/>
        <v>214.9717539</v>
      </c>
    </row>
    <row r="12">
      <c r="A12" s="1">
        <v>10100.698691553</v>
      </c>
      <c r="B12" s="1">
        <v>9376.52664766881</v>
      </c>
      <c r="C12" s="1">
        <v>27684.6661203798</v>
      </c>
      <c r="D12" s="1">
        <v>3909.26439665062</v>
      </c>
      <c r="F12" s="1">
        <f t="shared" si="10"/>
        <v>0.3813742809</v>
      </c>
      <c r="G12" s="1">
        <f t="shared" si="8"/>
        <v>11</v>
      </c>
      <c r="H12" s="1">
        <f t="shared" si="9"/>
        <v>50</v>
      </c>
      <c r="I12" s="1">
        <v>182.321</v>
      </c>
      <c r="J12" s="1">
        <v>182.321</v>
      </c>
      <c r="L12" s="1">
        <v>91.5473</v>
      </c>
      <c r="M12" s="1">
        <v>272.321</v>
      </c>
      <c r="O12" s="1">
        <v>92.3209</v>
      </c>
      <c r="P12" s="1">
        <v>273.095</v>
      </c>
      <c r="R12" s="1">
        <v>12.894</v>
      </c>
      <c r="T12" s="1">
        <v>-0.588752</v>
      </c>
      <c r="U12" s="1">
        <v>0.793442</v>
      </c>
      <c r="Z12" s="1">
        <v>215.041</v>
      </c>
      <c r="AA12" s="1">
        <v>217.999</v>
      </c>
      <c r="AB12" s="1">
        <f t="shared" si="2"/>
        <v>216.52</v>
      </c>
      <c r="AE12" s="1">
        <v>124.114</v>
      </c>
      <c r="AF12" s="1">
        <v>125.093</v>
      </c>
      <c r="AG12" s="1">
        <f t="shared" si="3"/>
        <v>124.6035</v>
      </c>
      <c r="AH12" s="1">
        <f t="shared" si="4"/>
        <v>215.8195928</v>
      </c>
      <c r="AK12" s="1">
        <v>215.041</v>
      </c>
      <c r="AL12" s="1">
        <v>215.041</v>
      </c>
      <c r="AM12" s="1">
        <f t="shared" si="11"/>
        <v>215.041</v>
      </c>
      <c r="AQ12" s="1">
        <v>124.114</v>
      </c>
      <c r="AR12" s="1">
        <v>125.093</v>
      </c>
      <c r="AS12" s="1">
        <f t="shared" si="6"/>
        <v>124.6035</v>
      </c>
      <c r="AT12" s="1">
        <f t="shared" si="7"/>
        <v>215.8195928</v>
      </c>
    </row>
    <row r="13">
      <c r="A13" s="1">
        <v>11779.1320684254</v>
      </c>
      <c r="B13" s="1">
        <v>10340.0512246261</v>
      </c>
      <c r="C13" s="1">
        <v>29083.5394336488</v>
      </c>
      <c r="D13" s="1">
        <v>3381.2731840431</v>
      </c>
      <c r="F13" s="1">
        <f t="shared" si="10"/>
        <v>0.4052320268</v>
      </c>
      <c r="G13" s="1">
        <f t="shared" si="8"/>
        <v>12</v>
      </c>
      <c r="H13" s="1">
        <f t="shared" si="9"/>
        <v>55</v>
      </c>
      <c r="I13" s="1">
        <v>181.805</v>
      </c>
      <c r="J13" s="1">
        <v>184.126</v>
      </c>
      <c r="L13" s="1">
        <v>90.7736</v>
      </c>
      <c r="M13" s="1">
        <v>271.547</v>
      </c>
      <c r="O13" s="1">
        <v>91.2894</v>
      </c>
      <c r="P13" s="1">
        <v>272.579</v>
      </c>
      <c r="R13" s="1">
        <v>12.6361</v>
      </c>
      <c r="T13" s="1">
        <v>-0.524124</v>
      </c>
      <c r="U13" s="1">
        <v>0.59457</v>
      </c>
      <c r="Z13" s="1">
        <v>215.041</v>
      </c>
      <c r="AA13" s="1">
        <v>217.999</v>
      </c>
      <c r="AB13" s="1">
        <f t="shared" si="2"/>
        <v>216.52</v>
      </c>
      <c r="AE13" s="1">
        <v>124.114</v>
      </c>
      <c r="AF13" s="1">
        <v>125.093</v>
      </c>
      <c r="AG13" s="1">
        <f t="shared" si="3"/>
        <v>124.6035</v>
      </c>
      <c r="AH13" s="1">
        <f t="shared" si="4"/>
        <v>215.8195928</v>
      </c>
      <c r="AK13" s="1">
        <v>215.041</v>
      </c>
      <c r="AL13" s="1">
        <v>215.041</v>
      </c>
      <c r="AM13" s="1">
        <f t="shared" si="11"/>
        <v>215.041</v>
      </c>
      <c r="AQ13" s="1">
        <v>124.114</v>
      </c>
      <c r="AR13" s="1">
        <v>125.093</v>
      </c>
      <c r="AS13" s="1">
        <f t="shared" si="6"/>
        <v>124.6035</v>
      </c>
      <c r="AT13" s="1">
        <f t="shared" si="7"/>
        <v>215.8195928</v>
      </c>
    </row>
    <row r="14">
      <c r="A14" s="1">
        <v>10440.5257307027</v>
      </c>
      <c r="B14" s="1">
        <v>9665.6176472228</v>
      </c>
      <c r="C14" s="1">
        <v>26755.1943984842</v>
      </c>
      <c r="D14" s="1">
        <v>3892.01102924024</v>
      </c>
      <c r="F14" s="1">
        <f t="shared" si="10"/>
        <v>0.3961540243</v>
      </c>
      <c r="G14" s="1">
        <f t="shared" si="8"/>
        <v>13</v>
      </c>
      <c r="H14" s="1">
        <f t="shared" si="9"/>
        <v>60</v>
      </c>
      <c r="I14" s="1">
        <v>182.579</v>
      </c>
      <c r="J14" s="1">
        <v>184.642</v>
      </c>
      <c r="L14" s="1">
        <v>90.7736</v>
      </c>
      <c r="M14" s="1">
        <v>271.032</v>
      </c>
      <c r="O14" s="1">
        <v>90.7736</v>
      </c>
      <c r="P14" s="1">
        <v>270.258</v>
      </c>
      <c r="R14" s="1">
        <v>13.4097</v>
      </c>
      <c r="T14" s="1">
        <v>-0.414123</v>
      </c>
      <c r="U14" s="1">
        <v>0.398779</v>
      </c>
      <c r="Z14" s="1">
        <v>212.163</v>
      </c>
      <c r="AA14" s="1">
        <v>217.999</v>
      </c>
      <c r="AB14" s="1">
        <f t="shared" si="2"/>
        <v>215.081</v>
      </c>
      <c r="AE14" s="1">
        <v>124.114</v>
      </c>
      <c r="AF14" s="1">
        <v>125.093</v>
      </c>
      <c r="AG14" s="1">
        <f t="shared" si="3"/>
        <v>124.6035</v>
      </c>
      <c r="AH14" s="1">
        <f t="shared" si="4"/>
        <v>215.8195928</v>
      </c>
      <c r="AK14" s="1">
        <v>212.163</v>
      </c>
      <c r="AL14" s="1">
        <v>215.041</v>
      </c>
      <c r="AM14" s="1">
        <f t="shared" si="11"/>
        <v>213.602</v>
      </c>
      <c r="AQ14" s="1">
        <v>124.114</v>
      </c>
      <c r="AR14" s="1">
        <v>124.114</v>
      </c>
      <c r="AS14" s="1">
        <f t="shared" si="6"/>
        <v>124.114</v>
      </c>
      <c r="AT14" s="1">
        <f t="shared" si="7"/>
        <v>214.9717539</v>
      </c>
    </row>
    <row r="15">
      <c r="A15" s="1">
        <v>9797.59004879338</v>
      </c>
      <c r="B15" s="1">
        <v>8810.22095396571</v>
      </c>
      <c r="C15" s="1">
        <v>32476.0901795177</v>
      </c>
      <c r="D15" s="1">
        <v>3824.0401691338</v>
      </c>
      <c r="F15" s="1">
        <f t="shared" si="10"/>
        <v>0.3388910701</v>
      </c>
      <c r="G15" s="1">
        <f t="shared" si="8"/>
        <v>14</v>
      </c>
      <c r="H15" s="1">
        <f t="shared" si="9"/>
        <v>65</v>
      </c>
      <c r="I15" s="1">
        <v>182.579</v>
      </c>
      <c r="J15" s="1">
        <v>184.642</v>
      </c>
      <c r="L15" s="1">
        <v>90.7736</v>
      </c>
      <c r="M15" s="1">
        <v>271.032</v>
      </c>
      <c r="O15" s="1">
        <v>90.2579</v>
      </c>
      <c r="P15" s="1">
        <v>270.516</v>
      </c>
      <c r="R15" s="1">
        <v>12.6361</v>
      </c>
      <c r="T15" s="1">
        <v>-0.260714</v>
      </c>
      <c r="U15" s="1">
        <v>0.510808</v>
      </c>
      <c r="Z15" s="1">
        <v>212.163</v>
      </c>
      <c r="AA15" s="1">
        <v>217.999</v>
      </c>
      <c r="AB15" s="1">
        <f t="shared" si="2"/>
        <v>215.081</v>
      </c>
      <c r="AE15" s="1">
        <v>124.114</v>
      </c>
      <c r="AF15" s="1">
        <v>125.093</v>
      </c>
      <c r="AG15" s="1">
        <f t="shared" si="3"/>
        <v>124.6035</v>
      </c>
      <c r="AH15" s="1">
        <f t="shared" si="4"/>
        <v>215.8195928</v>
      </c>
      <c r="AK15" s="1">
        <v>212.163</v>
      </c>
      <c r="AL15" s="1">
        <v>215.041</v>
      </c>
      <c r="AM15" s="1">
        <f t="shared" si="11"/>
        <v>213.602</v>
      </c>
      <c r="AQ15" s="1">
        <v>124.114</v>
      </c>
      <c r="AR15" s="1">
        <v>124.114</v>
      </c>
      <c r="AS15" s="1">
        <f t="shared" si="6"/>
        <v>124.114</v>
      </c>
      <c r="AT15" s="1">
        <f t="shared" si="7"/>
        <v>214.9717539</v>
      </c>
    </row>
    <row r="16">
      <c r="A16" s="1">
        <v>9453.92571391367</v>
      </c>
      <c r="B16" s="1">
        <v>7598.49193443388</v>
      </c>
      <c r="C16" s="1">
        <v>30006.04800672</v>
      </c>
      <c r="D16" s="1">
        <v>3742.38245149789</v>
      </c>
      <c r="F16" s="1">
        <f t="shared" si="10"/>
        <v>0.3356719087</v>
      </c>
      <c r="G16" s="1">
        <f t="shared" si="8"/>
        <v>15</v>
      </c>
      <c r="H16" s="1">
        <f t="shared" si="9"/>
        <v>70</v>
      </c>
      <c r="I16" s="1">
        <v>182.579</v>
      </c>
      <c r="J16" s="1">
        <v>183.61</v>
      </c>
      <c r="L16" s="1">
        <v>89.7421</v>
      </c>
      <c r="M16" s="1">
        <v>270.258</v>
      </c>
      <c r="O16" s="1">
        <v>90.0</v>
      </c>
      <c r="P16" s="1">
        <v>270.516</v>
      </c>
      <c r="R16" s="1">
        <v>12.3782</v>
      </c>
      <c r="T16" s="1">
        <v>-0.0914801</v>
      </c>
      <c r="U16" s="1">
        <v>0.609348</v>
      </c>
      <c r="Z16" s="1">
        <v>215.041</v>
      </c>
      <c r="AA16" s="1">
        <v>217.999</v>
      </c>
      <c r="AB16" s="1">
        <f t="shared" si="2"/>
        <v>216.52</v>
      </c>
      <c r="AE16" s="1">
        <v>124.114</v>
      </c>
      <c r="AF16" s="1">
        <v>125.093</v>
      </c>
      <c r="AG16" s="1">
        <f t="shared" si="3"/>
        <v>124.6035</v>
      </c>
      <c r="AH16" s="1">
        <f t="shared" si="4"/>
        <v>215.8195928</v>
      </c>
      <c r="AK16" s="1">
        <v>215.041</v>
      </c>
      <c r="AL16" s="1">
        <v>215.041</v>
      </c>
      <c r="AM16" s="1">
        <f t="shared" si="11"/>
        <v>215.041</v>
      </c>
      <c r="AQ16" s="1">
        <v>124.114</v>
      </c>
      <c r="AR16" s="1">
        <v>124.114</v>
      </c>
      <c r="AS16" s="1">
        <f t="shared" si="6"/>
        <v>124.114</v>
      </c>
      <c r="AT16" s="1">
        <f t="shared" si="7"/>
        <v>214.9717539</v>
      </c>
    </row>
    <row r="17">
      <c r="A17" s="1">
        <v>10537.2087693642</v>
      </c>
      <c r="B17" s="1">
        <v>7745.10132253752</v>
      </c>
      <c r="C17" s="1">
        <v>27543.7869043754</v>
      </c>
      <c r="D17" s="1">
        <v>3841.32485973468</v>
      </c>
      <c r="F17" s="1">
        <f t="shared" si="10"/>
        <v>0.3680946063</v>
      </c>
      <c r="G17" s="1">
        <f t="shared" si="8"/>
        <v>16</v>
      </c>
      <c r="H17" s="1">
        <f t="shared" si="9"/>
        <v>75</v>
      </c>
      <c r="I17" s="1">
        <v>184.126</v>
      </c>
      <c r="J17" s="1">
        <v>184.642</v>
      </c>
      <c r="L17" s="1">
        <v>91.2894</v>
      </c>
      <c r="M17" s="1">
        <v>271.032</v>
      </c>
      <c r="O17" s="1">
        <v>92.3209</v>
      </c>
      <c r="P17" s="1">
        <v>271.289</v>
      </c>
      <c r="R17" s="1">
        <v>12.894</v>
      </c>
      <c r="S17" s="1">
        <v>28.3668</v>
      </c>
      <c r="T17" s="1">
        <v>0.158378</v>
      </c>
      <c r="U17" s="1">
        <v>0.934846</v>
      </c>
      <c r="Z17" s="1">
        <v>212.163</v>
      </c>
      <c r="AA17" s="1">
        <v>215.041</v>
      </c>
      <c r="AB17" s="1">
        <f t="shared" si="2"/>
        <v>213.602</v>
      </c>
      <c r="AE17" s="1">
        <v>124.114</v>
      </c>
      <c r="AF17" s="1">
        <v>125.093</v>
      </c>
      <c r="AG17" s="1">
        <f t="shared" si="3"/>
        <v>124.6035</v>
      </c>
      <c r="AH17" s="1">
        <f t="shared" si="4"/>
        <v>215.8195928</v>
      </c>
      <c r="AK17" s="1">
        <v>212.163</v>
      </c>
      <c r="AL17" s="1">
        <v>215.041</v>
      </c>
      <c r="AM17" s="1">
        <f t="shared" si="11"/>
        <v>213.602</v>
      </c>
      <c r="AQ17" s="1">
        <v>124.114</v>
      </c>
      <c r="AR17" s="1">
        <v>125.093</v>
      </c>
      <c r="AS17" s="1">
        <f t="shared" si="6"/>
        <v>124.6035</v>
      </c>
      <c r="AT17" s="1">
        <f t="shared" si="7"/>
        <v>215.8195928</v>
      </c>
    </row>
    <row r="18">
      <c r="A18" s="1">
        <v>13314.9919978216</v>
      </c>
      <c r="B18" s="1">
        <v>7344.30053917399</v>
      </c>
      <c r="C18" s="1">
        <v>27719.4621077789</v>
      </c>
      <c r="D18" s="1">
        <v>3723.32175064883</v>
      </c>
      <c r="F18" s="1">
        <f t="shared" si="10"/>
        <v>0.3965157239</v>
      </c>
      <c r="G18" s="1">
        <f t="shared" si="8"/>
        <v>17</v>
      </c>
      <c r="H18" s="1">
        <f t="shared" si="9"/>
        <v>80</v>
      </c>
      <c r="I18" s="1">
        <v>218.424</v>
      </c>
      <c r="J18" s="1">
        <v>185.415</v>
      </c>
      <c r="L18" s="1">
        <v>92.3209</v>
      </c>
      <c r="M18" s="1">
        <v>273.095</v>
      </c>
      <c r="O18" s="1">
        <v>92.8367</v>
      </c>
      <c r="P18" s="1">
        <v>272.321</v>
      </c>
      <c r="R18" s="1">
        <v>12.3782</v>
      </c>
      <c r="T18" s="1">
        <v>-0.576253</v>
      </c>
      <c r="U18" s="1">
        <v>0.530237</v>
      </c>
      <c r="Z18" s="1">
        <v>212.163</v>
      </c>
      <c r="AA18" s="1">
        <v>217.999</v>
      </c>
      <c r="AB18" s="1">
        <f t="shared" si="2"/>
        <v>215.081</v>
      </c>
      <c r="AE18" s="1">
        <v>124.114</v>
      </c>
      <c r="AF18" s="1">
        <v>125.093</v>
      </c>
      <c r="AG18" s="1">
        <f t="shared" si="3"/>
        <v>124.6035</v>
      </c>
      <c r="AH18" s="1">
        <f t="shared" si="4"/>
        <v>215.8195928</v>
      </c>
      <c r="AK18" s="1">
        <v>193.987</v>
      </c>
      <c r="AL18" s="1">
        <v>196.39</v>
      </c>
      <c r="AQ18" s="1">
        <v>124.114</v>
      </c>
      <c r="AR18" s="1">
        <v>124.114</v>
      </c>
      <c r="AS18" s="1">
        <f t="shared" si="6"/>
        <v>124.114</v>
      </c>
      <c r="AT18" s="1">
        <f t="shared" si="7"/>
        <v>214.9717539</v>
      </c>
    </row>
    <row r="19">
      <c r="A19" s="1">
        <v>7100.60467783169</v>
      </c>
      <c r="B19" s="1">
        <v>8038.29036836866</v>
      </c>
      <c r="C19" s="1">
        <v>27316.181666783</v>
      </c>
      <c r="D19" s="1">
        <v>3785.93024007304</v>
      </c>
      <c r="F19" s="1">
        <f t="shared" si="10"/>
        <v>0.3273911198</v>
      </c>
      <c r="G19" s="1">
        <f t="shared" si="8"/>
        <v>18</v>
      </c>
      <c r="H19" s="1">
        <f t="shared" si="9"/>
        <v>85</v>
      </c>
      <c r="I19" s="1">
        <v>186.447</v>
      </c>
      <c r="J19" s="1">
        <v>185.931</v>
      </c>
      <c r="L19" s="1">
        <v>93.0946</v>
      </c>
      <c r="M19" s="1">
        <v>273.095</v>
      </c>
      <c r="O19" s="1">
        <v>93.6103</v>
      </c>
      <c r="P19" s="1">
        <v>273.095</v>
      </c>
      <c r="R19" s="1">
        <v>12.1203</v>
      </c>
      <c r="S19" s="1">
        <v>23.9828</v>
      </c>
      <c r="T19" s="1">
        <v>-0.386227</v>
      </c>
      <c r="U19" s="1">
        <v>0.85181</v>
      </c>
      <c r="Z19" s="1">
        <v>215.041</v>
      </c>
      <c r="AA19" s="1">
        <v>217.999</v>
      </c>
      <c r="AB19" s="1">
        <f t="shared" si="2"/>
        <v>216.52</v>
      </c>
      <c r="AE19" s="1">
        <v>124.114</v>
      </c>
      <c r="AF19" s="1">
        <v>125.093</v>
      </c>
      <c r="AG19" s="1">
        <f t="shared" si="3"/>
        <v>124.6035</v>
      </c>
      <c r="AH19" s="1">
        <f t="shared" si="4"/>
        <v>215.8195928</v>
      </c>
      <c r="AK19" s="1">
        <v>215.041</v>
      </c>
      <c r="AL19" s="1">
        <v>215.041</v>
      </c>
      <c r="AM19" s="1">
        <f>AVERAGE(AK19,AL19)</f>
        <v>215.041</v>
      </c>
      <c r="AQ19" s="1">
        <v>124.114</v>
      </c>
      <c r="AR19" s="1">
        <v>124.114</v>
      </c>
      <c r="AS19" s="1">
        <f t="shared" si="6"/>
        <v>124.114</v>
      </c>
      <c r="AT19" s="1">
        <f t="shared" si="7"/>
        <v>214.9717539</v>
      </c>
    </row>
    <row r="20">
      <c r="A20" s="1">
        <v>10333.106010489</v>
      </c>
      <c r="B20" s="1">
        <v>7401.67628167323</v>
      </c>
      <c r="C20" s="1">
        <v>26299.1529458743</v>
      </c>
      <c r="D20" s="1">
        <v>4025.23363161932</v>
      </c>
      <c r="F20" s="1">
        <f t="shared" si="10"/>
        <v>0.3690197461</v>
      </c>
      <c r="G20" s="1">
        <f t="shared" si="8"/>
        <v>19</v>
      </c>
      <c r="H20" s="1">
        <f t="shared" si="9"/>
        <v>90</v>
      </c>
      <c r="I20" s="1">
        <v>187.221</v>
      </c>
      <c r="J20" s="1">
        <v>186.447</v>
      </c>
      <c r="L20" s="1">
        <v>93.0946</v>
      </c>
      <c r="M20" s="1">
        <v>273.095</v>
      </c>
      <c r="O20" s="1">
        <v>93.6103</v>
      </c>
      <c r="P20" s="1">
        <v>273.61</v>
      </c>
      <c r="R20" s="1">
        <v>12.3782</v>
      </c>
      <c r="T20" s="1">
        <v>-0.520503</v>
      </c>
      <c r="U20" s="1">
        <v>0.333918</v>
      </c>
      <c r="Z20" s="1">
        <v>212.163</v>
      </c>
      <c r="AA20" s="1">
        <v>217.999</v>
      </c>
      <c r="AB20" s="1">
        <f t="shared" si="2"/>
        <v>215.081</v>
      </c>
      <c r="AE20" s="1">
        <v>125.093</v>
      </c>
      <c r="AF20" s="1">
        <v>126.088</v>
      </c>
      <c r="AG20" s="1">
        <f t="shared" si="3"/>
        <v>125.5905</v>
      </c>
      <c r="AH20" s="1">
        <f t="shared" si="4"/>
        <v>217.5291269</v>
      </c>
      <c r="AK20" s="1">
        <v>252.763</v>
      </c>
      <c r="AL20" s="1">
        <v>252.763</v>
      </c>
      <c r="AQ20" s="1">
        <v>124.114</v>
      </c>
      <c r="AR20" s="1">
        <v>124.114</v>
      </c>
      <c r="AS20" s="1">
        <f t="shared" si="6"/>
        <v>124.114</v>
      </c>
      <c r="AT20" s="1">
        <f t="shared" si="7"/>
        <v>214.9717539</v>
      </c>
    </row>
    <row r="21" ht="15.75" customHeight="1">
      <c r="A21" s="1">
        <v>16847.2973551543</v>
      </c>
      <c r="B21" s="1">
        <v>7800.06425189772</v>
      </c>
      <c r="C21" s="1">
        <v>26327.7181399722</v>
      </c>
      <c r="D21" s="1">
        <v>4082.64287469855</v>
      </c>
      <c r="G21" s="1">
        <f t="shared" si="8"/>
        <v>20</v>
      </c>
      <c r="H21" s="1">
        <f t="shared" si="9"/>
        <v>95</v>
      </c>
      <c r="I21" s="1">
        <v>169.427</v>
      </c>
      <c r="J21" s="1">
        <v>185.415</v>
      </c>
      <c r="L21" s="1">
        <v>92.3209</v>
      </c>
      <c r="M21" s="1">
        <v>272.321</v>
      </c>
      <c r="O21" s="1">
        <v>91.8052</v>
      </c>
      <c r="P21" s="1">
        <v>273.095</v>
      </c>
      <c r="R21" s="1">
        <v>11.3467</v>
      </c>
      <c r="T21" s="1">
        <v>0.255384</v>
      </c>
      <c r="U21" s="1" t="s">
        <v>24</v>
      </c>
      <c r="Z21" s="1">
        <v>215.041</v>
      </c>
      <c r="AA21" s="1">
        <v>215.041</v>
      </c>
      <c r="AB21" s="1">
        <f t="shared" si="2"/>
        <v>215.041</v>
      </c>
      <c r="AE21" s="1">
        <v>125.093</v>
      </c>
      <c r="AF21" s="1">
        <v>126.088</v>
      </c>
      <c r="AG21" s="1">
        <f t="shared" si="3"/>
        <v>125.5905</v>
      </c>
      <c r="AH21" s="1">
        <f t="shared" si="4"/>
        <v>217.5291269</v>
      </c>
      <c r="AK21" s="1">
        <v>252.763</v>
      </c>
      <c r="AL21" s="1">
        <v>252.763</v>
      </c>
      <c r="AQ21" s="1">
        <v>123.15</v>
      </c>
      <c r="AR21" s="1">
        <v>124.114</v>
      </c>
      <c r="AS21" s="1">
        <f t="shared" si="6"/>
        <v>123.632</v>
      </c>
      <c r="AT21" s="1">
        <f t="shared" si="7"/>
        <v>214.1369054</v>
      </c>
    </row>
    <row r="22" ht="15.75" customHeight="1">
      <c r="A22" s="1">
        <v>9100.713547483</v>
      </c>
      <c r="B22" s="1">
        <v>8170.92394676088</v>
      </c>
      <c r="C22" s="1">
        <v>30858.1319048078</v>
      </c>
      <c r="D22" s="1">
        <v>4219.97067619906</v>
      </c>
      <c r="F22" s="1">
        <f t="shared" ref="F22:F24" si="12">(A22+B22)/(A22+B22+C22+D22)</f>
        <v>0.3299278558</v>
      </c>
      <c r="G22" s="1">
        <f t="shared" si="8"/>
        <v>21</v>
      </c>
      <c r="H22" s="1">
        <f t="shared" si="9"/>
        <v>100</v>
      </c>
      <c r="I22" s="1">
        <v>186.189</v>
      </c>
      <c r="J22" s="1">
        <v>185.415</v>
      </c>
      <c r="L22" s="1">
        <v>91.5473</v>
      </c>
      <c r="M22" s="1">
        <v>271.547</v>
      </c>
      <c r="O22" s="1">
        <v>91.0315</v>
      </c>
      <c r="P22" s="1">
        <v>271.805</v>
      </c>
      <c r="R22" s="1">
        <v>11.0888</v>
      </c>
      <c r="T22" s="1">
        <v>-0.339462</v>
      </c>
      <c r="U22" s="1">
        <v>0.693021</v>
      </c>
      <c r="Z22" s="1">
        <v>212.163</v>
      </c>
      <c r="AA22" s="1">
        <v>215.041</v>
      </c>
      <c r="AB22" s="1">
        <f t="shared" si="2"/>
        <v>213.602</v>
      </c>
      <c r="AE22" s="1">
        <v>124.114</v>
      </c>
      <c r="AF22" s="1">
        <v>126.088</v>
      </c>
      <c r="AG22" s="1">
        <f t="shared" si="3"/>
        <v>125.101</v>
      </c>
      <c r="AH22" s="1">
        <f t="shared" si="4"/>
        <v>216.6812881</v>
      </c>
      <c r="AK22" s="1">
        <v>252.763</v>
      </c>
      <c r="AL22" s="1">
        <v>252.763</v>
      </c>
      <c r="AQ22" s="1">
        <v>124.114</v>
      </c>
      <c r="AR22" s="1">
        <v>123.15</v>
      </c>
      <c r="AS22" s="1">
        <f t="shared" si="6"/>
        <v>123.632</v>
      </c>
      <c r="AT22" s="1">
        <f t="shared" si="7"/>
        <v>214.1369054</v>
      </c>
    </row>
    <row r="23" ht="15.75" customHeight="1">
      <c r="A23" s="1">
        <v>6436.69487322555</v>
      </c>
      <c r="B23" s="1">
        <v>7507.8378832373</v>
      </c>
      <c r="C23" s="1">
        <v>30116.6719389279</v>
      </c>
      <c r="D23" s="1">
        <v>4086.72542590887</v>
      </c>
      <c r="F23" s="1">
        <f t="shared" si="12"/>
        <v>0.2896185303</v>
      </c>
      <c r="G23" s="1">
        <f t="shared" si="8"/>
        <v>22</v>
      </c>
      <c r="H23" s="1">
        <f t="shared" si="9"/>
        <v>105</v>
      </c>
      <c r="I23" s="1">
        <v>184.126</v>
      </c>
      <c r="J23" s="1">
        <v>184.9</v>
      </c>
      <c r="L23" s="1">
        <v>89.7421</v>
      </c>
      <c r="M23" s="1">
        <v>271.032</v>
      </c>
      <c r="O23" s="1">
        <v>91.8052</v>
      </c>
      <c r="P23" s="1">
        <v>270.516</v>
      </c>
      <c r="T23" s="1">
        <v>0.359119</v>
      </c>
      <c r="U23" s="1">
        <v>0.706593</v>
      </c>
      <c r="Z23" s="1">
        <v>212.163</v>
      </c>
      <c r="AA23" s="1">
        <v>215.041</v>
      </c>
      <c r="AB23" s="1">
        <f t="shared" si="2"/>
        <v>213.602</v>
      </c>
      <c r="AE23" s="1">
        <v>124.114</v>
      </c>
      <c r="AF23" s="1">
        <v>126.088</v>
      </c>
      <c r="AG23" s="1">
        <f t="shared" si="3"/>
        <v>125.101</v>
      </c>
      <c r="AH23" s="1">
        <f t="shared" si="4"/>
        <v>216.6812881</v>
      </c>
      <c r="AK23" s="1">
        <v>252.763</v>
      </c>
      <c r="AL23" s="1">
        <v>252.763</v>
      </c>
      <c r="AQ23" s="1">
        <v>123.15</v>
      </c>
      <c r="AR23" s="1">
        <v>124.114</v>
      </c>
      <c r="AS23" s="1">
        <f t="shared" si="6"/>
        <v>123.632</v>
      </c>
      <c r="AT23" s="1">
        <f t="shared" si="7"/>
        <v>214.1369054</v>
      </c>
    </row>
    <row r="24" ht="15.75" customHeight="1">
      <c r="A24" s="1">
        <v>9413.2803358601</v>
      </c>
      <c r="B24" s="1">
        <v>5902.42273209146</v>
      </c>
      <c r="C24" s="1">
        <v>31989.1757108896</v>
      </c>
      <c r="D24" s="1">
        <v>4284.61694293502</v>
      </c>
      <c r="F24" s="1">
        <f t="shared" si="12"/>
        <v>0.2968763864</v>
      </c>
      <c r="G24" s="1">
        <f t="shared" si="8"/>
        <v>23</v>
      </c>
      <c r="H24" s="1">
        <f t="shared" si="9"/>
        <v>110</v>
      </c>
      <c r="I24" s="1">
        <v>182.579</v>
      </c>
      <c r="J24" s="1">
        <v>184.126</v>
      </c>
      <c r="L24" s="1">
        <v>90.2579</v>
      </c>
      <c r="M24" s="1">
        <v>269.226</v>
      </c>
      <c r="O24" s="1">
        <v>90.5158</v>
      </c>
      <c r="P24" s="1">
        <v>270.258</v>
      </c>
      <c r="R24" s="1">
        <v>11.6046</v>
      </c>
      <c r="T24" s="1" t="s">
        <v>24</v>
      </c>
      <c r="U24" s="1">
        <v>-0.0939171</v>
      </c>
      <c r="Z24" s="1">
        <v>212.163</v>
      </c>
      <c r="AA24" s="1">
        <v>215.041</v>
      </c>
      <c r="AB24" s="1">
        <f t="shared" si="2"/>
        <v>213.602</v>
      </c>
      <c r="AE24" s="1">
        <v>124.114</v>
      </c>
      <c r="AF24" s="1">
        <v>125.093</v>
      </c>
      <c r="AG24" s="1">
        <f t="shared" si="3"/>
        <v>124.6035</v>
      </c>
      <c r="AH24" s="1">
        <f t="shared" si="4"/>
        <v>215.8195928</v>
      </c>
      <c r="AK24" s="1">
        <v>252.763</v>
      </c>
      <c r="AL24" s="1">
        <v>252.763</v>
      </c>
      <c r="AQ24" s="1">
        <v>123.15</v>
      </c>
      <c r="AR24" s="1">
        <v>124.114</v>
      </c>
      <c r="AS24" s="1">
        <f t="shared" si="6"/>
        <v>123.632</v>
      </c>
      <c r="AT24" s="1">
        <f t="shared" si="7"/>
        <v>214.1369054</v>
      </c>
    </row>
    <row r="25" ht="15.75" customHeight="1">
      <c r="A25" s="1">
        <v>7227.69269050631</v>
      </c>
      <c r="B25" s="1">
        <v>4611.14179468723</v>
      </c>
      <c r="C25" s="1">
        <v>31455.6826987813</v>
      </c>
      <c r="D25" s="1">
        <v>4257.59154783407</v>
      </c>
      <c r="G25" s="1">
        <f t="shared" si="8"/>
        <v>24</v>
      </c>
      <c r="H25" s="1">
        <f t="shared" si="9"/>
        <v>115</v>
      </c>
      <c r="I25" s="1">
        <v>218.424</v>
      </c>
      <c r="J25" s="1">
        <v>184.642</v>
      </c>
      <c r="L25" s="1">
        <v>88.4527</v>
      </c>
      <c r="M25" s="1">
        <v>268.453</v>
      </c>
      <c r="O25" s="1">
        <v>88.7106</v>
      </c>
      <c r="P25" s="1">
        <v>269.742</v>
      </c>
      <c r="R25" s="1">
        <v>11.8625</v>
      </c>
      <c r="T25" s="1">
        <v>-0.267296</v>
      </c>
      <c r="U25" s="1">
        <v>0.623803</v>
      </c>
      <c r="Z25" s="1">
        <v>212.163</v>
      </c>
      <c r="AA25" s="1">
        <v>215.041</v>
      </c>
      <c r="AB25" s="1">
        <f t="shared" si="2"/>
        <v>213.602</v>
      </c>
      <c r="AE25" s="1">
        <v>122.2</v>
      </c>
      <c r="AF25" s="1">
        <v>124.114</v>
      </c>
      <c r="AG25" s="1">
        <f t="shared" si="3"/>
        <v>123.157</v>
      </c>
      <c r="AH25" s="1">
        <f t="shared" si="4"/>
        <v>213.3141813</v>
      </c>
      <c r="AK25" s="1">
        <v>217.999</v>
      </c>
      <c r="AL25" s="1">
        <v>252.763</v>
      </c>
      <c r="AQ25" s="1">
        <v>124.114</v>
      </c>
      <c r="AR25" s="1">
        <v>124.114</v>
      </c>
      <c r="AS25" s="1">
        <f t="shared" si="6"/>
        <v>124.114</v>
      </c>
      <c r="AT25" s="1">
        <f t="shared" si="7"/>
        <v>214.9717539</v>
      </c>
    </row>
    <row r="26" ht="15.75" customHeight="1">
      <c r="A26" s="1">
        <v>12839.5830150986</v>
      </c>
      <c r="B26" s="1">
        <v>4103.53092834472</v>
      </c>
      <c r="C26" s="1">
        <v>28632.2342446349</v>
      </c>
      <c r="D26" s="1">
        <v>3948.27687022226</v>
      </c>
      <c r="F26" s="1">
        <f>(A26+B26)/(A26+B26+C26+D26)</f>
        <v>0.3421218443</v>
      </c>
      <c r="G26" s="1">
        <f t="shared" si="8"/>
        <v>25</v>
      </c>
      <c r="H26" s="1">
        <f t="shared" si="9"/>
        <v>120</v>
      </c>
      <c r="I26" s="1">
        <v>154.986</v>
      </c>
      <c r="J26" s="1">
        <v>185.158</v>
      </c>
      <c r="L26" s="1">
        <v>89.7421</v>
      </c>
      <c r="M26" s="1">
        <v>269.226</v>
      </c>
      <c r="O26" s="1">
        <v>89.4842</v>
      </c>
      <c r="P26" s="1">
        <v>267.679</v>
      </c>
      <c r="R26" s="1">
        <v>11.6046</v>
      </c>
      <c r="T26" s="1">
        <v>-0.778031</v>
      </c>
      <c r="U26" s="1">
        <v>0.691754</v>
      </c>
      <c r="Z26" s="1">
        <v>212.163</v>
      </c>
      <c r="AA26" s="1">
        <v>215.041</v>
      </c>
      <c r="AB26" s="1">
        <f t="shared" si="2"/>
        <v>213.602</v>
      </c>
      <c r="AE26" s="1">
        <v>123.15</v>
      </c>
      <c r="AF26" s="1">
        <v>124.114</v>
      </c>
      <c r="AG26" s="1">
        <f t="shared" si="3"/>
        <v>123.632</v>
      </c>
      <c r="AH26" s="1">
        <f t="shared" si="4"/>
        <v>214.1369054</v>
      </c>
      <c r="AK26" s="1">
        <v>217.999</v>
      </c>
      <c r="AL26" s="1">
        <v>217.999</v>
      </c>
      <c r="AM26" s="1">
        <f t="shared" ref="AM26:AM34" si="13">AVERAGE(AK26,AL26)</f>
        <v>217.999</v>
      </c>
      <c r="AQ26" s="1">
        <v>124.114</v>
      </c>
      <c r="AR26" s="1">
        <v>124.114</v>
      </c>
      <c r="AS26" s="1">
        <f t="shared" si="6"/>
        <v>124.114</v>
      </c>
      <c r="AT26" s="1">
        <f t="shared" si="7"/>
        <v>214.9717539</v>
      </c>
    </row>
    <row r="27" ht="15.75" customHeight="1">
      <c r="A27" s="1">
        <v>18782.9248319705</v>
      </c>
      <c r="B27" s="1">
        <v>3795.75102161927</v>
      </c>
      <c r="C27" s="1">
        <v>29107.3926892143</v>
      </c>
      <c r="D27" s="1">
        <v>3604.15788751886</v>
      </c>
      <c r="G27" s="1">
        <f t="shared" si="8"/>
        <v>26</v>
      </c>
      <c r="H27" s="1">
        <f t="shared" si="9"/>
        <v>125</v>
      </c>
      <c r="I27" s="1">
        <v>158.338</v>
      </c>
      <c r="J27" s="1">
        <v>183.61</v>
      </c>
      <c r="L27" s="1">
        <v>90.2579</v>
      </c>
      <c r="M27" s="1">
        <v>271.032</v>
      </c>
      <c r="O27" s="1">
        <v>88.9685</v>
      </c>
      <c r="P27" s="1">
        <v>268.968</v>
      </c>
      <c r="R27" s="1">
        <v>12.3782</v>
      </c>
      <c r="T27" s="1">
        <v>-0.405035</v>
      </c>
      <c r="U27" s="1" t="s">
        <v>24</v>
      </c>
      <c r="Z27" s="1">
        <v>212.163</v>
      </c>
      <c r="AA27" s="1">
        <v>215.041</v>
      </c>
      <c r="AB27" s="1">
        <f t="shared" si="2"/>
        <v>213.602</v>
      </c>
      <c r="AE27" s="1">
        <v>124.114</v>
      </c>
      <c r="AF27" s="1">
        <v>125.093</v>
      </c>
      <c r="AG27" s="1">
        <f t="shared" si="3"/>
        <v>124.6035</v>
      </c>
      <c r="AH27" s="1">
        <f t="shared" si="4"/>
        <v>215.8195928</v>
      </c>
      <c r="AK27" s="1">
        <v>217.999</v>
      </c>
      <c r="AL27" s="1">
        <v>217.999</v>
      </c>
      <c r="AM27" s="1">
        <f t="shared" si="13"/>
        <v>217.999</v>
      </c>
      <c r="AQ27" s="1">
        <v>124.114</v>
      </c>
      <c r="AR27" s="1">
        <v>124.114</v>
      </c>
      <c r="AS27" s="1">
        <f t="shared" si="6"/>
        <v>124.114</v>
      </c>
      <c r="AT27" s="1">
        <f t="shared" si="7"/>
        <v>214.9717539</v>
      </c>
    </row>
    <row r="28" ht="15.75" customHeight="1">
      <c r="A28" s="1">
        <v>12915.8157718103</v>
      </c>
      <c r="B28" s="1">
        <v>4801.14033440227</v>
      </c>
      <c r="C28" s="1">
        <v>30446.3745847462</v>
      </c>
      <c r="D28" s="1">
        <v>4091.8133399668</v>
      </c>
      <c r="F28" s="1">
        <f t="shared" ref="F28:F32" si="14">(A28+B28)/(A28+B28+C28+D28)</f>
        <v>0.3390471203</v>
      </c>
      <c r="G28" s="1">
        <f t="shared" si="8"/>
        <v>27</v>
      </c>
      <c r="H28" s="1">
        <f t="shared" si="9"/>
        <v>130</v>
      </c>
      <c r="I28" s="1">
        <v>181.805</v>
      </c>
      <c r="J28" s="1">
        <v>182.837</v>
      </c>
      <c r="L28" s="1">
        <v>93.0946</v>
      </c>
      <c r="M28" s="1">
        <v>271.547</v>
      </c>
      <c r="O28" s="1">
        <v>92.3209</v>
      </c>
      <c r="P28" s="1">
        <v>271.805</v>
      </c>
      <c r="R28" s="1">
        <v>10.0573</v>
      </c>
      <c r="S28" s="1">
        <v>10.3152</v>
      </c>
      <c r="T28" s="1">
        <v>-0.41136</v>
      </c>
      <c r="U28" s="1">
        <v>0.545134</v>
      </c>
      <c r="Z28" s="1">
        <v>212.163</v>
      </c>
      <c r="AA28" s="1">
        <v>215.041</v>
      </c>
      <c r="AB28" s="1">
        <f t="shared" si="2"/>
        <v>213.602</v>
      </c>
      <c r="AE28" s="1">
        <v>124.114</v>
      </c>
      <c r="AF28" s="1">
        <v>125.093</v>
      </c>
      <c r="AG28" s="1">
        <f t="shared" si="3"/>
        <v>124.6035</v>
      </c>
      <c r="AH28" s="1">
        <f t="shared" si="4"/>
        <v>215.8195928</v>
      </c>
      <c r="AK28" s="1">
        <v>215.041</v>
      </c>
      <c r="AL28" s="1">
        <v>215.041</v>
      </c>
      <c r="AM28" s="1">
        <f t="shared" si="13"/>
        <v>215.041</v>
      </c>
      <c r="AQ28" s="1">
        <v>124.114</v>
      </c>
      <c r="AR28" s="1">
        <v>124.114</v>
      </c>
      <c r="AS28" s="1">
        <f t="shared" si="6"/>
        <v>124.114</v>
      </c>
      <c r="AT28" s="1">
        <f t="shared" si="7"/>
        <v>214.9717539</v>
      </c>
    </row>
    <row r="29" ht="15.75" customHeight="1">
      <c r="A29" s="1">
        <v>13346.4626798581</v>
      </c>
      <c r="B29" s="1">
        <v>6481.10693728345</v>
      </c>
      <c r="C29" s="1">
        <v>28979.6098113563</v>
      </c>
      <c r="D29" s="1">
        <v>3836.61741301645</v>
      </c>
      <c r="F29" s="1">
        <f t="shared" si="14"/>
        <v>0.3766363904</v>
      </c>
      <c r="G29" s="1">
        <f t="shared" si="8"/>
        <v>28</v>
      </c>
      <c r="H29" s="1">
        <f t="shared" si="9"/>
        <v>135</v>
      </c>
      <c r="I29" s="1">
        <v>183.352</v>
      </c>
      <c r="J29" s="1">
        <v>182.837</v>
      </c>
      <c r="L29" s="1">
        <v>93.0946</v>
      </c>
      <c r="M29" s="1">
        <v>273.868</v>
      </c>
      <c r="O29" s="1">
        <v>95.4155</v>
      </c>
      <c r="P29" s="1">
        <v>273.61</v>
      </c>
      <c r="R29" s="1">
        <v>12.1203</v>
      </c>
      <c r="S29" s="1">
        <v>7.73639</v>
      </c>
      <c r="T29" s="1">
        <v>0.369326</v>
      </c>
      <c r="U29" s="1" t="s">
        <v>24</v>
      </c>
      <c r="Z29" s="1">
        <v>215.041</v>
      </c>
      <c r="AA29" s="1">
        <v>217.999</v>
      </c>
      <c r="AB29" s="1">
        <f t="shared" si="2"/>
        <v>216.52</v>
      </c>
      <c r="AE29" s="1">
        <v>125.093</v>
      </c>
      <c r="AF29" s="1">
        <v>125.093</v>
      </c>
      <c r="AG29" s="1">
        <f t="shared" si="3"/>
        <v>125.093</v>
      </c>
      <c r="AH29" s="1">
        <f t="shared" si="4"/>
        <v>216.6674317</v>
      </c>
      <c r="AK29" s="1">
        <v>215.041</v>
      </c>
      <c r="AL29" s="1">
        <v>215.041</v>
      </c>
      <c r="AM29" s="1">
        <f t="shared" si="13"/>
        <v>215.041</v>
      </c>
      <c r="AQ29" s="1">
        <v>124.114</v>
      </c>
      <c r="AR29" s="1">
        <v>124.114</v>
      </c>
      <c r="AS29" s="1">
        <f t="shared" si="6"/>
        <v>124.114</v>
      </c>
      <c r="AT29" s="1">
        <f t="shared" si="7"/>
        <v>214.9717539</v>
      </c>
    </row>
    <row r="30" ht="15.75" customHeight="1">
      <c r="A30" s="1">
        <v>11548.9528907688</v>
      </c>
      <c r="B30" s="1">
        <v>6390.53710180727</v>
      </c>
      <c r="C30" s="1">
        <v>36896.0912248075</v>
      </c>
      <c r="D30" s="1">
        <v>3333.29815616913</v>
      </c>
      <c r="F30" s="1">
        <f t="shared" si="14"/>
        <v>0.3084035688</v>
      </c>
      <c r="G30" s="1">
        <f t="shared" si="8"/>
        <v>29</v>
      </c>
      <c r="H30" s="1">
        <f t="shared" si="9"/>
        <v>140</v>
      </c>
      <c r="I30" s="1">
        <v>181.805</v>
      </c>
      <c r="J30" s="1">
        <v>181.547</v>
      </c>
      <c r="L30" s="1">
        <v>96.9628</v>
      </c>
      <c r="M30" s="1">
        <v>276.189</v>
      </c>
      <c r="O30" s="1">
        <v>94.6418</v>
      </c>
      <c r="P30" s="1">
        <v>275.415</v>
      </c>
      <c r="R30" s="1">
        <v>11.8625</v>
      </c>
      <c r="S30" s="1">
        <v>5.15759</v>
      </c>
      <c r="T30" s="1">
        <v>-0.088571</v>
      </c>
      <c r="U30" s="1">
        <v>0.767602</v>
      </c>
      <c r="Z30" s="1">
        <v>215.041</v>
      </c>
      <c r="AA30" s="1">
        <v>217.999</v>
      </c>
      <c r="AB30" s="1">
        <f t="shared" si="2"/>
        <v>216.52</v>
      </c>
      <c r="AE30" s="1">
        <v>124.114</v>
      </c>
      <c r="AF30" s="1">
        <v>126.088</v>
      </c>
      <c r="AG30" s="1">
        <f t="shared" si="3"/>
        <v>125.101</v>
      </c>
      <c r="AH30" s="1">
        <f t="shared" si="4"/>
        <v>216.6812881</v>
      </c>
      <c r="AK30" s="1">
        <v>212.163</v>
      </c>
      <c r="AL30" s="1">
        <v>215.041</v>
      </c>
      <c r="AM30" s="1">
        <f t="shared" si="13"/>
        <v>213.602</v>
      </c>
      <c r="AQ30" s="1">
        <v>124.114</v>
      </c>
      <c r="AR30" s="1">
        <v>123.15</v>
      </c>
      <c r="AS30" s="1">
        <f t="shared" si="6"/>
        <v>123.632</v>
      </c>
      <c r="AT30" s="1">
        <f t="shared" si="7"/>
        <v>214.1369054</v>
      </c>
    </row>
    <row r="31" ht="15.75" customHeight="1">
      <c r="A31" s="1">
        <v>12586.6458306824</v>
      </c>
      <c r="B31" s="1">
        <v>7146.86585276248</v>
      </c>
      <c r="C31" s="1">
        <v>40951.6118757057</v>
      </c>
      <c r="D31" s="1">
        <v>3753.94165683312</v>
      </c>
      <c r="F31" s="1">
        <f t="shared" si="14"/>
        <v>0.3062352257</v>
      </c>
      <c r="G31" s="1">
        <f t="shared" si="8"/>
        <v>30</v>
      </c>
      <c r="H31" s="1">
        <f t="shared" si="9"/>
        <v>145</v>
      </c>
      <c r="I31" s="1">
        <v>180.516</v>
      </c>
      <c r="J31" s="1">
        <v>181.289</v>
      </c>
      <c r="L31" s="1">
        <v>97.9943</v>
      </c>
      <c r="M31" s="1">
        <v>276.963</v>
      </c>
      <c r="O31" s="1">
        <v>97.7364</v>
      </c>
      <c r="P31" s="1">
        <v>278.252</v>
      </c>
      <c r="R31" s="1">
        <v>12.1203</v>
      </c>
      <c r="S31" s="1">
        <v>5.15759</v>
      </c>
      <c r="T31" s="1">
        <v>0.618816</v>
      </c>
      <c r="U31" s="1" t="s">
        <v>24</v>
      </c>
      <c r="Z31" s="1">
        <v>215.041</v>
      </c>
      <c r="AA31" s="1">
        <v>217.999</v>
      </c>
      <c r="AB31" s="1">
        <f t="shared" si="2"/>
        <v>216.52</v>
      </c>
      <c r="AE31" s="1">
        <v>125.093</v>
      </c>
      <c r="AF31" s="1">
        <v>126.088</v>
      </c>
      <c r="AG31" s="1">
        <f t="shared" si="3"/>
        <v>125.5905</v>
      </c>
      <c r="AH31" s="1">
        <f t="shared" si="4"/>
        <v>217.5291269</v>
      </c>
      <c r="AK31" s="1">
        <v>215.041</v>
      </c>
      <c r="AL31" s="1">
        <v>215.041</v>
      </c>
      <c r="AM31" s="1">
        <f t="shared" si="13"/>
        <v>215.041</v>
      </c>
      <c r="AQ31" s="1">
        <v>123.15</v>
      </c>
      <c r="AR31" s="1">
        <v>124.114</v>
      </c>
      <c r="AS31" s="1">
        <f t="shared" si="6"/>
        <v>123.632</v>
      </c>
      <c r="AT31" s="1">
        <f t="shared" si="7"/>
        <v>214.1369054</v>
      </c>
    </row>
    <row r="32" ht="15.75" customHeight="1">
      <c r="A32" s="1">
        <v>12873.0438465899</v>
      </c>
      <c r="B32" s="1">
        <v>6562.73161654477</v>
      </c>
      <c r="C32" s="1">
        <v>37181.5728558366</v>
      </c>
      <c r="D32" s="1">
        <v>4227.34150153566</v>
      </c>
      <c r="F32" s="1">
        <f t="shared" si="14"/>
        <v>0.3194325671</v>
      </c>
      <c r="G32" s="1">
        <f t="shared" si="8"/>
        <v>31</v>
      </c>
      <c r="H32" s="1">
        <f t="shared" si="9"/>
        <v>150</v>
      </c>
      <c r="I32" s="1">
        <v>179.484</v>
      </c>
      <c r="J32" s="1">
        <v>180.258</v>
      </c>
      <c r="L32" s="1">
        <v>95.6734</v>
      </c>
      <c r="M32" s="1">
        <v>276.963</v>
      </c>
      <c r="O32" s="1">
        <v>98.7679</v>
      </c>
      <c r="P32" s="1">
        <v>277.994</v>
      </c>
      <c r="R32" s="1">
        <v>12.894</v>
      </c>
      <c r="S32" s="1">
        <v>6.44699</v>
      </c>
      <c r="T32" s="1">
        <v>-0.508034</v>
      </c>
      <c r="U32" s="1">
        <v>0.910549</v>
      </c>
      <c r="Z32" s="1">
        <v>215.041</v>
      </c>
      <c r="AA32" s="1">
        <v>217.999</v>
      </c>
      <c r="AB32" s="1">
        <f t="shared" si="2"/>
        <v>216.52</v>
      </c>
      <c r="AE32" s="1">
        <v>125.093</v>
      </c>
      <c r="AF32" s="1">
        <v>127.1</v>
      </c>
      <c r="AG32" s="1">
        <f t="shared" si="3"/>
        <v>126.0965</v>
      </c>
      <c r="AH32" s="1">
        <f t="shared" si="4"/>
        <v>218.4055447</v>
      </c>
      <c r="AK32" s="1">
        <v>212.163</v>
      </c>
      <c r="AL32" s="1">
        <v>215.041</v>
      </c>
      <c r="AM32" s="1">
        <f t="shared" si="13"/>
        <v>213.602</v>
      </c>
      <c r="AQ32" s="1">
        <v>123.15</v>
      </c>
      <c r="AR32" s="1">
        <v>123.15</v>
      </c>
      <c r="AS32" s="1">
        <f t="shared" si="6"/>
        <v>123.15</v>
      </c>
      <c r="AT32" s="1">
        <f t="shared" si="7"/>
        <v>213.302057</v>
      </c>
    </row>
    <row r="33" ht="15.75" customHeight="1">
      <c r="A33" s="1">
        <v>30185.851619537</v>
      </c>
      <c r="B33" s="1">
        <v>6638.86473486785</v>
      </c>
      <c r="C33" s="1">
        <v>33684.9011387724</v>
      </c>
      <c r="D33" s="1">
        <v>4054.7520682669</v>
      </c>
      <c r="G33" s="1">
        <f t="shared" si="8"/>
        <v>32</v>
      </c>
      <c r="H33" s="1">
        <f t="shared" si="9"/>
        <v>155</v>
      </c>
      <c r="I33" s="1">
        <v>174.069</v>
      </c>
      <c r="J33" s="1">
        <v>181.547</v>
      </c>
      <c r="L33" s="1">
        <v>95.6734</v>
      </c>
      <c r="M33" s="1">
        <v>276.189</v>
      </c>
      <c r="O33" s="1">
        <v>96.7049</v>
      </c>
      <c r="P33" s="1">
        <v>277.736</v>
      </c>
      <c r="R33" s="1">
        <v>11.8625</v>
      </c>
      <c r="S33" s="1">
        <v>5.15759</v>
      </c>
      <c r="T33" s="1">
        <v>-0.349339</v>
      </c>
      <c r="U33" s="1">
        <v>0.964619</v>
      </c>
      <c r="Z33" s="1">
        <v>215.041</v>
      </c>
      <c r="AA33" s="1">
        <v>217.999</v>
      </c>
      <c r="AB33" s="1">
        <f t="shared" si="2"/>
        <v>216.52</v>
      </c>
      <c r="AE33" s="1">
        <v>125.093</v>
      </c>
      <c r="AF33" s="1">
        <v>126.088</v>
      </c>
      <c r="AG33" s="1">
        <f t="shared" si="3"/>
        <v>125.5905</v>
      </c>
      <c r="AH33" s="1">
        <f t="shared" si="4"/>
        <v>217.5291269</v>
      </c>
      <c r="AK33" s="1">
        <v>215.041</v>
      </c>
      <c r="AL33" s="1">
        <v>215.041</v>
      </c>
      <c r="AM33" s="1">
        <f t="shared" si="13"/>
        <v>215.041</v>
      </c>
      <c r="AQ33" s="1">
        <v>123.15</v>
      </c>
      <c r="AR33" s="1">
        <v>123.15</v>
      </c>
      <c r="AS33" s="1">
        <f t="shared" si="6"/>
        <v>123.15</v>
      </c>
      <c r="AT33" s="1">
        <f t="shared" si="7"/>
        <v>213.302057</v>
      </c>
    </row>
    <row r="34" ht="15.75" customHeight="1">
      <c r="A34" s="1">
        <v>15428.1319907804</v>
      </c>
      <c r="B34" s="1">
        <v>4481.11625540973</v>
      </c>
      <c r="C34" s="1">
        <v>34997.7341622589</v>
      </c>
      <c r="D34" s="1">
        <v>4124.41723040837</v>
      </c>
      <c r="F34" s="1">
        <f t="shared" ref="F34:F37" si="15">(A34+B34)/(A34+B34+C34+D34)</f>
        <v>0.3372653938</v>
      </c>
      <c r="G34" s="1">
        <f t="shared" si="8"/>
        <v>33</v>
      </c>
      <c r="H34" s="1">
        <f t="shared" si="9"/>
        <v>160</v>
      </c>
      <c r="I34" s="1">
        <v>180.516</v>
      </c>
      <c r="J34" s="1">
        <v>181.289</v>
      </c>
      <c r="L34" s="1">
        <v>94.8997</v>
      </c>
      <c r="M34" s="1">
        <v>275.673</v>
      </c>
      <c r="O34" s="1">
        <v>94.6418</v>
      </c>
      <c r="P34" s="1">
        <v>274.642</v>
      </c>
      <c r="R34" s="1">
        <v>12.1203</v>
      </c>
      <c r="S34" s="1">
        <v>3.86819</v>
      </c>
      <c r="T34" s="1">
        <v>-0.349899</v>
      </c>
      <c r="U34" s="1">
        <v>0.850809</v>
      </c>
      <c r="Z34" s="1">
        <v>224.165</v>
      </c>
      <c r="AA34" s="1">
        <v>227.381</v>
      </c>
      <c r="AB34" s="1">
        <f t="shared" si="2"/>
        <v>225.773</v>
      </c>
      <c r="AE34" s="1">
        <v>131.311</v>
      </c>
      <c r="AF34" s="1">
        <v>132.408</v>
      </c>
      <c r="AG34" s="1">
        <f t="shared" si="3"/>
        <v>131.8595</v>
      </c>
      <c r="AH34" s="1">
        <f t="shared" si="4"/>
        <v>228.3873535</v>
      </c>
      <c r="AK34" s="1">
        <v>215.041</v>
      </c>
      <c r="AL34" s="1">
        <v>215.041</v>
      </c>
      <c r="AM34" s="1">
        <f t="shared" si="13"/>
        <v>215.041</v>
      </c>
      <c r="AQ34" s="1">
        <v>122.2</v>
      </c>
      <c r="AR34" s="1">
        <v>123.15</v>
      </c>
      <c r="AS34" s="1">
        <f t="shared" si="6"/>
        <v>122.675</v>
      </c>
      <c r="AT34" s="1">
        <f t="shared" si="7"/>
        <v>212.4793328</v>
      </c>
    </row>
    <row r="35" ht="15.75" customHeight="1">
      <c r="A35" s="1">
        <v>35007.5676588365</v>
      </c>
      <c r="B35" s="1">
        <v>2628.80644864126</v>
      </c>
      <c r="C35" s="1">
        <v>41320.397670965</v>
      </c>
      <c r="D35" s="1">
        <v>4487.40644343459</v>
      </c>
      <c r="F35" s="1">
        <f t="shared" si="15"/>
        <v>0.4510365481</v>
      </c>
      <c r="G35" s="1">
        <f t="shared" si="8"/>
        <v>34</v>
      </c>
      <c r="H35" s="1">
        <f t="shared" si="9"/>
        <v>165</v>
      </c>
      <c r="I35" s="1">
        <v>177.163</v>
      </c>
      <c r="J35" s="1">
        <v>179.742</v>
      </c>
      <c r="L35" s="1">
        <v>93.3524</v>
      </c>
      <c r="M35" s="1">
        <v>273.868</v>
      </c>
      <c r="O35" s="1">
        <v>94.6418</v>
      </c>
      <c r="P35" s="1">
        <v>275.158</v>
      </c>
      <c r="R35" s="1">
        <v>13.1519</v>
      </c>
      <c r="S35" s="1">
        <v>7.99427</v>
      </c>
      <c r="T35" s="1">
        <v>-0.586524</v>
      </c>
      <c r="U35" s="1">
        <v>0.406266</v>
      </c>
      <c r="Z35" s="1">
        <v>221.039</v>
      </c>
      <c r="AA35" s="1">
        <v>224.165</v>
      </c>
      <c r="AB35" s="1">
        <f t="shared" si="2"/>
        <v>222.602</v>
      </c>
      <c r="AE35" s="1">
        <v>128.127</v>
      </c>
      <c r="AF35" s="1">
        <v>129.171</v>
      </c>
      <c r="AG35" s="1">
        <f t="shared" si="3"/>
        <v>128.649</v>
      </c>
      <c r="AH35" s="1">
        <f t="shared" si="4"/>
        <v>222.8266043</v>
      </c>
      <c r="AK35" s="1">
        <v>209.361</v>
      </c>
      <c r="AL35" s="1">
        <v>252.763</v>
      </c>
      <c r="AQ35" s="1">
        <v>121.265</v>
      </c>
      <c r="AR35" s="1">
        <v>122.2</v>
      </c>
      <c r="AS35" s="1">
        <f t="shared" si="6"/>
        <v>121.7325</v>
      </c>
      <c r="AT35" s="1">
        <f t="shared" si="7"/>
        <v>210.8468749</v>
      </c>
    </row>
    <row r="36" ht="15.75" customHeight="1">
      <c r="A36" s="1">
        <v>22153.8715711929</v>
      </c>
      <c r="B36" s="1">
        <v>1422.520745002</v>
      </c>
      <c r="C36" s="1">
        <v>40618.8569310325</v>
      </c>
      <c r="D36" s="1">
        <v>3942.36078290655</v>
      </c>
      <c r="F36" s="1">
        <f t="shared" si="15"/>
        <v>0.3460114364</v>
      </c>
      <c r="G36" s="1">
        <f t="shared" si="8"/>
        <v>35</v>
      </c>
      <c r="H36" s="1">
        <f t="shared" si="9"/>
        <v>170</v>
      </c>
      <c r="I36" s="1">
        <v>182.321</v>
      </c>
      <c r="J36" s="1">
        <v>181.805</v>
      </c>
      <c r="L36" s="1">
        <v>94.8997</v>
      </c>
      <c r="M36" s="1">
        <v>275.673</v>
      </c>
      <c r="O36" s="1">
        <v>96.447</v>
      </c>
      <c r="P36" s="1">
        <v>257.622</v>
      </c>
      <c r="R36" s="1">
        <v>12.894</v>
      </c>
      <c r="T36" s="1" t="s">
        <v>24</v>
      </c>
      <c r="U36" s="1">
        <v>0.620971</v>
      </c>
      <c r="Z36" s="1">
        <v>221.039</v>
      </c>
      <c r="AA36" s="1">
        <v>224.165</v>
      </c>
      <c r="AB36" s="1">
        <f t="shared" si="2"/>
        <v>222.602</v>
      </c>
      <c r="AE36" s="1">
        <v>128.127</v>
      </c>
      <c r="AF36" s="1">
        <v>129.171</v>
      </c>
      <c r="AG36" s="1">
        <f t="shared" si="3"/>
        <v>128.649</v>
      </c>
      <c r="AH36" s="1">
        <f t="shared" si="4"/>
        <v>222.8266043</v>
      </c>
      <c r="AK36" s="1">
        <v>212.163</v>
      </c>
      <c r="AL36" s="1">
        <v>212.163</v>
      </c>
      <c r="AM36" s="1">
        <f t="shared" ref="AM36:AM46" si="16">AVERAGE(AK36,AL36)</f>
        <v>212.163</v>
      </c>
      <c r="AQ36" s="1">
        <v>119.438</v>
      </c>
      <c r="AR36" s="1">
        <v>119.438</v>
      </c>
      <c r="AS36" s="1">
        <f t="shared" si="6"/>
        <v>119.438</v>
      </c>
      <c r="AT36" s="1">
        <f t="shared" si="7"/>
        <v>206.8726844</v>
      </c>
    </row>
    <row r="37" ht="15.75" customHeight="1">
      <c r="A37" s="1">
        <v>30373.2988380814</v>
      </c>
      <c r="B37" s="1">
        <v>1911.48660718815</v>
      </c>
      <c r="C37" s="1">
        <v>39334.73309289</v>
      </c>
      <c r="D37" s="1">
        <v>4344.89668819877</v>
      </c>
      <c r="F37" s="1">
        <f t="shared" si="15"/>
        <v>0.4249988017</v>
      </c>
      <c r="G37" s="1">
        <f t="shared" si="8"/>
        <v>36</v>
      </c>
      <c r="H37" s="1">
        <f t="shared" si="9"/>
        <v>175</v>
      </c>
      <c r="I37" s="1">
        <v>177.937</v>
      </c>
      <c r="J37" s="1">
        <v>177.937</v>
      </c>
      <c r="L37" s="1">
        <v>94.8997</v>
      </c>
      <c r="M37" s="1">
        <v>276.963</v>
      </c>
      <c r="O37" s="1">
        <v>50.5444</v>
      </c>
      <c r="P37" s="1">
        <v>277.736</v>
      </c>
      <c r="R37" s="1">
        <v>14.1834</v>
      </c>
      <c r="T37" s="1">
        <v>-0.919588</v>
      </c>
      <c r="U37" s="1">
        <v>0.636696</v>
      </c>
      <c r="Z37" s="1">
        <v>217.999</v>
      </c>
      <c r="AA37" s="1">
        <v>221.039</v>
      </c>
      <c r="AB37" s="1">
        <f t="shared" si="2"/>
        <v>219.519</v>
      </c>
      <c r="AE37" s="1">
        <v>128.127</v>
      </c>
      <c r="AF37" s="1">
        <v>128.127</v>
      </c>
      <c r="AG37" s="1">
        <f t="shared" si="3"/>
        <v>128.127</v>
      </c>
      <c r="AH37" s="1">
        <f t="shared" si="4"/>
        <v>221.9224738</v>
      </c>
      <c r="AK37" s="1">
        <v>215.041</v>
      </c>
      <c r="AL37" s="1">
        <v>215.041</v>
      </c>
      <c r="AM37" s="1">
        <f t="shared" si="16"/>
        <v>215.041</v>
      </c>
      <c r="AQ37" s="1">
        <v>121.265</v>
      </c>
      <c r="AR37" s="1">
        <v>121.265</v>
      </c>
      <c r="AS37" s="1">
        <f t="shared" si="6"/>
        <v>121.265</v>
      </c>
      <c r="AT37" s="1">
        <f t="shared" si="7"/>
        <v>210.0371412</v>
      </c>
    </row>
    <row r="38" ht="15.75" customHeight="1">
      <c r="A38" s="1">
        <v>35025.602134331</v>
      </c>
      <c r="B38" s="1">
        <v>1521.51710639854</v>
      </c>
      <c r="C38" s="1">
        <v>49869.2392017376</v>
      </c>
      <c r="D38" s="1">
        <v>3033.14456166108</v>
      </c>
      <c r="G38" s="1">
        <f t="shared" si="8"/>
        <v>37</v>
      </c>
      <c r="H38" s="1">
        <f t="shared" si="9"/>
        <v>180</v>
      </c>
      <c r="I38" s="1">
        <v>176.132</v>
      </c>
      <c r="J38" s="1">
        <v>177.679</v>
      </c>
      <c r="L38" s="1">
        <v>97.9943</v>
      </c>
      <c r="M38" s="1">
        <v>277.994</v>
      </c>
      <c r="O38" s="1">
        <v>96.9628</v>
      </c>
      <c r="P38" s="1">
        <v>277.736</v>
      </c>
      <c r="R38" s="1">
        <v>12.3782</v>
      </c>
      <c r="T38" s="1">
        <v>-0.348359</v>
      </c>
      <c r="U38" s="1">
        <v>-0.0332568</v>
      </c>
      <c r="Z38" s="1">
        <v>217.999</v>
      </c>
      <c r="AA38" s="1">
        <v>221.039</v>
      </c>
      <c r="AB38" s="1">
        <f t="shared" si="2"/>
        <v>219.519</v>
      </c>
      <c r="AE38" s="1">
        <v>125.093</v>
      </c>
      <c r="AF38" s="1">
        <v>127.1</v>
      </c>
      <c r="AG38" s="1">
        <f t="shared" si="3"/>
        <v>126.0965</v>
      </c>
      <c r="AH38" s="1">
        <f t="shared" si="4"/>
        <v>218.4055447</v>
      </c>
      <c r="AK38" s="1">
        <v>221.039</v>
      </c>
      <c r="AL38" s="1">
        <v>221.039</v>
      </c>
      <c r="AM38" s="1">
        <f t="shared" si="16"/>
        <v>221.039</v>
      </c>
      <c r="AQ38" s="1">
        <v>122.2</v>
      </c>
      <c r="AR38" s="1">
        <v>122.2</v>
      </c>
      <c r="AS38" s="1">
        <f t="shared" si="6"/>
        <v>122.2</v>
      </c>
      <c r="AT38" s="1">
        <f t="shared" si="7"/>
        <v>211.6566087</v>
      </c>
    </row>
    <row r="39" ht="15.75" customHeight="1">
      <c r="A39" s="1">
        <v>30575.5227282938</v>
      </c>
      <c r="B39" s="1">
        <v>2577.97304006661</v>
      </c>
      <c r="C39" s="1">
        <v>34154.0109569689</v>
      </c>
      <c r="D39" s="1">
        <v>2958.1138072673</v>
      </c>
      <c r="F39" s="1">
        <f>(A39+B39)/(A39+B39+C39+D39)</f>
        <v>0.4718309682</v>
      </c>
      <c r="G39" s="1">
        <f t="shared" si="8"/>
        <v>38</v>
      </c>
      <c r="H39" s="1">
        <f t="shared" si="9"/>
        <v>185</v>
      </c>
      <c r="I39" s="1">
        <v>176.132</v>
      </c>
      <c r="J39" s="1">
        <v>178.195</v>
      </c>
      <c r="L39" s="1">
        <v>95.6734</v>
      </c>
      <c r="M39" s="1">
        <v>275.673</v>
      </c>
      <c r="O39" s="1">
        <v>96.447</v>
      </c>
      <c r="P39" s="1">
        <v>276.189</v>
      </c>
      <c r="R39" s="1">
        <v>11.8625</v>
      </c>
      <c r="T39" s="1">
        <v>-0.0820922</v>
      </c>
      <c r="U39" s="1" t="s">
        <v>24</v>
      </c>
      <c r="Z39" s="1">
        <v>217.999</v>
      </c>
      <c r="AA39" s="1">
        <v>221.039</v>
      </c>
      <c r="AB39" s="1">
        <f t="shared" si="2"/>
        <v>219.519</v>
      </c>
      <c r="AE39" s="1">
        <v>126.088</v>
      </c>
      <c r="AF39" s="1">
        <v>127.1</v>
      </c>
      <c r="AG39" s="1">
        <f t="shared" si="3"/>
        <v>126.594</v>
      </c>
      <c r="AH39" s="1">
        <f t="shared" si="4"/>
        <v>219.2672399</v>
      </c>
      <c r="AK39" s="1">
        <v>217.999</v>
      </c>
      <c r="AL39" s="1">
        <v>217.999</v>
      </c>
      <c r="AM39" s="1">
        <f t="shared" si="16"/>
        <v>217.999</v>
      </c>
      <c r="AQ39" s="1">
        <v>125.093</v>
      </c>
      <c r="AR39" s="1">
        <v>124.114</v>
      </c>
      <c r="AS39" s="1">
        <f t="shared" si="6"/>
        <v>124.6035</v>
      </c>
      <c r="AT39" s="1">
        <f t="shared" si="7"/>
        <v>215.8195928</v>
      </c>
    </row>
    <row r="40" ht="15.75" customHeight="1">
      <c r="A40" s="1">
        <v>46664.3021445783</v>
      </c>
      <c r="B40" s="1">
        <v>2605.99446280193</v>
      </c>
      <c r="C40" s="1">
        <v>30082.9333830021</v>
      </c>
      <c r="D40" s="1">
        <v>3033.98667213697</v>
      </c>
      <c r="G40" s="1">
        <f t="shared" si="8"/>
        <v>39</v>
      </c>
      <c r="H40" s="1">
        <f t="shared" si="9"/>
        <v>190</v>
      </c>
      <c r="I40" s="1">
        <v>179.742</v>
      </c>
      <c r="J40" s="1">
        <v>179.742</v>
      </c>
      <c r="L40" s="1">
        <v>94.1261</v>
      </c>
      <c r="M40" s="1">
        <v>273.868</v>
      </c>
      <c r="O40" s="1">
        <v>93.8682</v>
      </c>
      <c r="P40" s="1">
        <v>273.61</v>
      </c>
      <c r="R40" s="1">
        <v>12.894</v>
      </c>
      <c r="S40" s="1">
        <v>11.6046</v>
      </c>
      <c r="T40" s="1" t="s">
        <v>24</v>
      </c>
      <c r="U40" s="1">
        <v>0.693657</v>
      </c>
      <c r="Z40" s="1">
        <v>215.041</v>
      </c>
      <c r="AA40" s="1">
        <v>217.999</v>
      </c>
      <c r="AB40" s="1">
        <f t="shared" si="2"/>
        <v>216.52</v>
      </c>
      <c r="AE40" s="1">
        <v>125.093</v>
      </c>
      <c r="AF40" s="1">
        <v>126.088</v>
      </c>
      <c r="AG40" s="1">
        <f t="shared" si="3"/>
        <v>125.5905</v>
      </c>
      <c r="AH40" s="1">
        <f t="shared" si="4"/>
        <v>217.5291269</v>
      </c>
      <c r="AK40" s="1">
        <v>217.999</v>
      </c>
      <c r="AL40" s="1">
        <v>217.999</v>
      </c>
      <c r="AM40" s="1">
        <f t="shared" si="16"/>
        <v>217.999</v>
      </c>
      <c r="AQ40" s="1">
        <v>125.093</v>
      </c>
      <c r="AR40" s="1">
        <v>124.114</v>
      </c>
      <c r="AS40" s="1">
        <f t="shared" si="6"/>
        <v>124.6035</v>
      </c>
      <c r="AT40" s="1">
        <f t="shared" si="7"/>
        <v>215.8195928</v>
      </c>
    </row>
    <row r="41" ht="15.75" customHeight="1">
      <c r="A41" s="1">
        <v>33591.7672844581</v>
      </c>
      <c r="B41" s="1">
        <v>3527.76978400259</v>
      </c>
      <c r="C41" s="1">
        <v>43498.9620028804</v>
      </c>
      <c r="D41" s="1">
        <v>2735.26879565636</v>
      </c>
      <c r="F41" s="1">
        <f t="shared" ref="F41:F42" si="17">(A41+B41)/(A41+B41+C41+D41)</f>
        <v>0.4453252447</v>
      </c>
      <c r="G41" s="1">
        <f t="shared" si="8"/>
        <v>40</v>
      </c>
      <c r="H41" s="1">
        <f t="shared" si="9"/>
        <v>195</v>
      </c>
      <c r="I41" s="1">
        <v>175.358</v>
      </c>
      <c r="J41" s="1">
        <v>178.968</v>
      </c>
      <c r="L41" s="1">
        <v>92.3209</v>
      </c>
      <c r="M41" s="1">
        <v>273.095</v>
      </c>
      <c r="O41" s="1">
        <v>90.0</v>
      </c>
      <c r="P41" s="1">
        <v>270.516</v>
      </c>
      <c r="R41" s="1">
        <v>10.3152</v>
      </c>
      <c r="S41" s="1">
        <v>13.1519</v>
      </c>
      <c r="T41" s="1">
        <v>-0.57867</v>
      </c>
      <c r="U41" s="1" t="s">
        <v>24</v>
      </c>
      <c r="Z41" s="1">
        <v>215.041</v>
      </c>
      <c r="AA41" s="1">
        <v>217.999</v>
      </c>
      <c r="AB41" s="1">
        <f t="shared" si="2"/>
        <v>216.52</v>
      </c>
      <c r="AE41" s="1">
        <v>125.093</v>
      </c>
      <c r="AF41" s="1">
        <v>127.1</v>
      </c>
      <c r="AG41" s="1">
        <f t="shared" si="3"/>
        <v>126.0965</v>
      </c>
      <c r="AH41" s="1">
        <f t="shared" si="4"/>
        <v>218.4055447</v>
      </c>
      <c r="AK41" s="1">
        <v>215.041</v>
      </c>
      <c r="AL41" s="1">
        <v>215.041</v>
      </c>
      <c r="AM41" s="1">
        <f t="shared" si="16"/>
        <v>215.041</v>
      </c>
      <c r="AQ41" s="1">
        <v>123.15</v>
      </c>
      <c r="AR41" s="1">
        <v>124.114</v>
      </c>
      <c r="AS41" s="1">
        <f t="shared" si="6"/>
        <v>123.632</v>
      </c>
      <c r="AT41" s="1">
        <f t="shared" si="7"/>
        <v>214.1369054</v>
      </c>
    </row>
    <row r="42" ht="15.75" customHeight="1">
      <c r="A42" s="1">
        <v>36494.7659980113</v>
      </c>
      <c r="B42" s="1">
        <v>3039.31774574341</v>
      </c>
      <c r="C42" s="1">
        <v>31286.9102396096</v>
      </c>
      <c r="D42" s="1">
        <v>2463.04575565137</v>
      </c>
      <c r="F42" s="1">
        <f t="shared" si="17"/>
        <v>0.5394637616</v>
      </c>
      <c r="G42" s="1">
        <f t="shared" si="8"/>
        <v>41</v>
      </c>
      <c r="H42" s="1">
        <f t="shared" si="9"/>
        <v>200</v>
      </c>
      <c r="I42" s="1">
        <v>175.358</v>
      </c>
      <c r="J42" s="1">
        <v>175.874</v>
      </c>
      <c r="L42" s="1">
        <v>83.8109</v>
      </c>
      <c r="M42" s="1">
        <v>265.1</v>
      </c>
      <c r="O42" s="1">
        <v>86.3897</v>
      </c>
      <c r="P42" s="1">
        <v>265.874</v>
      </c>
      <c r="R42" s="1">
        <v>12.6361</v>
      </c>
      <c r="S42" s="1">
        <v>14.957</v>
      </c>
      <c r="T42" s="1">
        <v>-0.457207</v>
      </c>
      <c r="U42" s="1" t="s">
        <v>24</v>
      </c>
      <c r="Z42" s="1">
        <v>215.041</v>
      </c>
      <c r="AA42" s="1">
        <v>217.999</v>
      </c>
      <c r="AB42" s="1">
        <f t="shared" si="2"/>
        <v>216.52</v>
      </c>
      <c r="AE42" s="1">
        <v>124.114</v>
      </c>
      <c r="AF42" s="1">
        <v>125.093</v>
      </c>
      <c r="AG42" s="1">
        <f t="shared" si="3"/>
        <v>124.6035</v>
      </c>
      <c r="AH42" s="1">
        <f t="shared" si="4"/>
        <v>215.8195928</v>
      </c>
      <c r="AK42" s="1">
        <v>215.041</v>
      </c>
      <c r="AL42" s="1">
        <v>215.041</v>
      </c>
      <c r="AM42" s="1">
        <f t="shared" si="16"/>
        <v>215.041</v>
      </c>
      <c r="AQ42" s="1">
        <v>125.093</v>
      </c>
      <c r="AR42" s="1">
        <v>125.093</v>
      </c>
      <c r="AS42" s="1">
        <f t="shared" si="6"/>
        <v>125.093</v>
      </c>
      <c r="AT42" s="1">
        <f t="shared" si="7"/>
        <v>216.6674317</v>
      </c>
    </row>
    <row r="43" ht="15.75" customHeight="1">
      <c r="A43" s="1">
        <v>43647.5071780936</v>
      </c>
      <c r="B43" s="1">
        <v>2669.20628908257</v>
      </c>
      <c r="C43" s="1">
        <v>69135.1627642586</v>
      </c>
      <c r="D43" s="1">
        <v>3003.48291047807</v>
      </c>
      <c r="G43" s="1">
        <f t="shared" si="8"/>
        <v>42</v>
      </c>
      <c r="H43" s="1">
        <f t="shared" si="9"/>
        <v>205</v>
      </c>
      <c r="I43" s="1">
        <v>176.905</v>
      </c>
      <c r="J43" s="1">
        <v>175.1</v>
      </c>
      <c r="L43" s="1">
        <v>77.6218</v>
      </c>
      <c r="M43" s="1">
        <v>258.911</v>
      </c>
      <c r="O43" s="1">
        <v>84.0688</v>
      </c>
      <c r="P43" s="1">
        <v>264.069</v>
      </c>
      <c r="R43" s="1">
        <v>11.8625</v>
      </c>
      <c r="T43" s="1">
        <v>-0.248726</v>
      </c>
      <c r="U43" s="1">
        <v>-0.0266927</v>
      </c>
      <c r="Z43" s="1">
        <v>215.041</v>
      </c>
      <c r="AA43" s="1">
        <v>217.999</v>
      </c>
      <c r="AB43" s="1">
        <f t="shared" si="2"/>
        <v>216.52</v>
      </c>
      <c r="AE43" s="1">
        <v>124.114</v>
      </c>
      <c r="AF43" s="1">
        <v>126.088</v>
      </c>
      <c r="AG43" s="1">
        <f t="shared" si="3"/>
        <v>125.101</v>
      </c>
      <c r="AH43" s="1">
        <f t="shared" si="4"/>
        <v>216.6812881</v>
      </c>
      <c r="AK43" s="1">
        <v>217.999</v>
      </c>
      <c r="AL43" s="1">
        <v>217.999</v>
      </c>
      <c r="AM43" s="1">
        <f t="shared" si="16"/>
        <v>217.999</v>
      </c>
      <c r="AQ43" s="1">
        <v>124.114</v>
      </c>
      <c r="AR43" s="1">
        <v>124.114</v>
      </c>
      <c r="AS43" s="1">
        <f t="shared" si="6"/>
        <v>124.114</v>
      </c>
      <c r="AT43" s="1">
        <f t="shared" si="7"/>
        <v>214.9717539</v>
      </c>
    </row>
    <row r="44" ht="15.75" customHeight="1">
      <c r="A44" s="1">
        <v>44213.3301206458</v>
      </c>
      <c r="B44" s="1">
        <v>2395.0544704214</v>
      </c>
      <c r="C44" s="1">
        <v>37847.9178362156</v>
      </c>
      <c r="D44" s="1">
        <v>1291.72425588995</v>
      </c>
      <c r="F44" s="1">
        <f t="shared" ref="F44:F46" si="18">(A44+B44)/(A44+B44+C44+D44)</f>
        <v>0.5435505211</v>
      </c>
      <c r="G44" s="1">
        <f t="shared" si="8"/>
        <v>43</v>
      </c>
      <c r="H44" s="1">
        <f t="shared" si="9"/>
        <v>210</v>
      </c>
      <c r="I44" s="1">
        <v>175.358</v>
      </c>
      <c r="J44" s="1">
        <v>178.195</v>
      </c>
      <c r="L44" s="1">
        <v>82.2636</v>
      </c>
      <c r="M44" s="1">
        <v>262.779</v>
      </c>
      <c r="O44" s="1">
        <v>81.7479</v>
      </c>
      <c r="P44" s="1">
        <v>263.553</v>
      </c>
      <c r="R44" s="1">
        <v>11.3467</v>
      </c>
      <c r="S44" s="1">
        <v>16.7622</v>
      </c>
      <c r="T44" s="1">
        <v>-0.46472</v>
      </c>
      <c r="U44" s="1">
        <v>0.570644</v>
      </c>
      <c r="Z44" s="1">
        <v>212.163</v>
      </c>
      <c r="AA44" s="1">
        <v>215.041</v>
      </c>
      <c r="AB44" s="1">
        <f t="shared" si="2"/>
        <v>213.602</v>
      </c>
      <c r="AE44" s="1">
        <v>123.15</v>
      </c>
      <c r="AF44" s="1">
        <v>124.114</v>
      </c>
      <c r="AG44" s="1">
        <f t="shared" si="3"/>
        <v>123.632</v>
      </c>
      <c r="AH44" s="1">
        <f t="shared" si="4"/>
        <v>214.1369054</v>
      </c>
      <c r="AK44" s="1">
        <v>221.039</v>
      </c>
      <c r="AL44" s="1">
        <v>221.039</v>
      </c>
      <c r="AM44" s="1">
        <f t="shared" si="16"/>
        <v>221.039</v>
      </c>
      <c r="AQ44" s="1">
        <v>127.1</v>
      </c>
      <c r="AR44" s="1">
        <v>127.1</v>
      </c>
      <c r="AS44" s="1">
        <f t="shared" si="6"/>
        <v>127.1</v>
      </c>
      <c r="AT44" s="1">
        <f t="shared" si="7"/>
        <v>220.1436576</v>
      </c>
    </row>
    <row r="45" ht="15.75" customHeight="1">
      <c r="A45" s="1">
        <v>50866.4565506968</v>
      </c>
      <c r="B45" s="1">
        <v>2830.93631562621</v>
      </c>
      <c r="C45" s="1">
        <v>45491.0969630418</v>
      </c>
      <c r="D45" s="1">
        <v>2744.1258289206</v>
      </c>
      <c r="F45" s="1">
        <f t="shared" si="18"/>
        <v>0.5267930438</v>
      </c>
      <c r="G45" s="1">
        <f t="shared" si="8"/>
        <v>44</v>
      </c>
      <c r="H45" s="1">
        <f t="shared" si="9"/>
        <v>215</v>
      </c>
      <c r="I45" s="1">
        <v>175.358</v>
      </c>
      <c r="J45" s="1">
        <v>175.874</v>
      </c>
      <c r="L45" s="1">
        <v>86.9054</v>
      </c>
      <c r="M45" s="1">
        <v>265.874</v>
      </c>
      <c r="O45" s="1">
        <v>81.49</v>
      </c>
      <c r="P45" s="1">
        <v>262.264</v>
      </c>
      <c r="R45" s="1">
        <v>20.8883</v>
      </c>
      <c r="S45" s="1">
        <v>13.6676</v>
      </c>
      <c r="T45" s="1">
        <v>-0.390334</v>
      </c>
      <c r="U45" s="1">
        <v>0.16956</v>
      </c>
      <c r="Z45" s="1">
        <v>212.163</v>
      </c>
      <c r="AA45" s="1">
        <v>217.999</v>
      </c>
      <c r="AB45" s="1">
        <f t="shared" si="2"/>
        <v>215.081</v>
      </c>
      <c r="AE45" s="1">
        <v>124.114</v>
      </c>
      <c r="AF45" s="1">
        <v>125.093</v>
      </c>
      <c r="AG45" s="1">
        <f t="shared" si="3"/>
        <v>124.6035</v>
      </c>
      <c r="AH45" s="1">
        <f t="shared" si="4"/>
        <v>215.8195928</v>
      </c>
      <c r="AK45" s="1">
        <v>217.999</v>
      </c>
      <c r="AL45" s="1">
        <v>221.039</v>
      </c>
      <c r="AM45" s="1">
        <f t="shared" si="16"/>
        <v>219.519</v>
      </c>
      <c r="AQ45" s="1">
        <v>125.093</v>
      </c>
      <c r="AR45" s="1">
        <v>125.093</v>
      </c>
      <c r="AS45" s="1">
        <f t="shared" si="6"/>
        <v>125.093</v>
      </c>
      <c r="AT45" s="1">
        <f t="shared" si="7"/>
        <v>216.6674317</v>
      </c>
    </row>
    <row r="46" ht="15.75" customHeight="1">
      <c r="A46" s="1">
        <v>59567.7061156479</v>
      </c>
      <c r="B46" s="1">
        <v>2338.40898423268</v>
      </c>
      <c r="C46" s="1">
        <v>43379.4110541187</v>
      </c>
      <c r="D46" s="1">
        <v>1833.64124818279</v>
      </c>
      <c r="F46" s="1">
        <f t="shared" si="18"/>
        <v>0.5779181878</v>
      </c>
      <c r="G46" s="1">
        <f t="shared" si="8"/>
        <v>45</v>
      </c>
      <c r="H46" s="1">
        <f t="shared" si="9"/>
        <v>220</v>
      </c>
      <c r="I46" s="1">
        <v>170.716</v>
      </c>
      <c r="J46" s="1">
        <v>170.458</v>
      </c>
      <c r="L46" s="1">
        <v>72.9799</v>
      </c>
      <c r="M46" s="1">
        <v>253.238</v>
      </c>
      <c r="O46" s="1">
        <v>78.9112</v>
      </c>
      <c r="P46" s="1">
        <v>257.622</v>
      </c>
      <c r="R46" s="1">
        <v>21.6619</v>
      </c>
      <c r="S46" s="1">
        <v>13.9255</v>
      </c>
      <c r="T46" s="1">
        <v>-0.213045</v>
      </c>
      <c r="U46" s="1">
        <v>-0.0562531</v>
      </c>
      <c r="Z46" s="1">
        <v>212.163</v>
      </c>
      <c r="AA46" s="1">
        <v>215.041</v>
      </c>
      <c r="AB46" s="1">
        <f t="shared" si="2"/>
        <v>213.602</v>
      </c>
      <c r="AE46" s="1">
        <v>124.114</v>
      </c>
      <c r="AF46" s="1">
        <v>125.093</v>
      </c>
      <c r="AG46" s="1">
        <f t="shared" si="3"/>
        <v>124.6035</v>
      </c>
      <c r="AH46" s="1">
        <f t="shared" si="4"/>
        <v>215.8195928</v>
      </c>
      <c r="AK46" s="1">
        <v>215.041</v>
      </c>
      <c r="AL46" s="1">
        <v>215.041</v>
      </c>
      <c r="AM46" s="1">
        <f t="shared" si="16"/>
        <v>215.041</v>
      </c>
      <c r="AQ46" s="1">
        <v>123.15</v>
      </c>
      <c r="AR46" s="1">
        <v>124.114</v>
      </c>
      <c r="AS46" s="1">
        <f t="shared" si="6"/>
        <v>123.632</v>
      </c>
      <c r="AT46" s="1">
        <f t="shared" si="7"/>
        <v>214.1369054</v>
      </c>
    </row>
    <row r="47" ht="15.75" customHeight="1">
      <c r="A47" s="1">
        <v>63001.1998786052</v>
      </c>
      <c r="B47" s="1">
        <v>3199.41070644107</v>
      </c>
      <c r="C47" s="1">
        <v>36637.6031795592</v>
      </c>
      <c r="D47" s="1">
        <v>2014.5615340919</v>
      </c>
      <c r="G47" s="1">
        <f t="shared" si="8"/>
        <v>46</v>
      </c>
      <c r="H47" s="1">
        <f t="shared" si="9"/>
        <v>225</v>
      </c>
      <c r="I47" s="1">
        <v>220.745</v>
      </c>
      <c r="J47" s="1">
        <v>169.943</v>
      </c>
      <c r="L47" s="1">
        <v>71.6905</v>
      </c>
      <c r="M47" s="1">
        <v>249.885</v>
      </c>
      <c r="O47" s="1">
        <v>71.1748</v>
      </c>
      <c r="P47" s="1">
        <v>253.238</v>
      </c>
      <c r="T47" s="1">
        <v>-0.0556929</v>
      </c>
      <c r="U47" s="1">
        <v>0.354527</v>
      </c>
      <c r="Z47" s="1">
        <v>215.041</v>
      </c>
      <c r="AA47" s="1">
        <v>217.999</v>
      </c>
      <c r="AB47" s="1">
        <f t="shared" si="2"/>
        <v>216.52</v>
      </c>
      <c r="AE47" s="1">
        <v>125.093</v>
      </c>
      <c r="AF47" s="1">
        <v>126.088</v>
      </c>
      <c r="AG47" s="1">
        <f t="shared" si="3"/>
        <v>125.5905</v>
      </c>
      <c r="AH47" s="1">
        <f t="shared" si="4"/>
        <v>217.5291269</v>
      </c>
      <c r="AK47" s="1">
        <v>215.041</v>
      </c>
      <c r="AL47" s="1">
        <v>187.117</v>
      </c>
      <c r="AQ47" s="1">
        <v>126.088</v>
      </c>
      <c r="AR47" s="1">
        <v>136.986</v>
      </c>
      <c r="AS47" s="1">
        <f t="shared" si="6"/>
        <v>131.537</v>
      </c>
      <c r="AT47" s="1">
        <f t="shared" si="7"/>
        <v>227.8287671</v>
      </c>
    </row>
    <row r="48" ht="15.75" customHeight="1">
      <c r="A48" s="1">
        <v>77083.487096527</v>
      </c>
      <c r="B48" s="1">
        <v>1369.58716360803</v>
      </c>
      <c r="C48" s="1">
        <v>52092.2052456149</v>
      </c>
      <c r="D48" s="1">
        <v>2318.31545510767</v>
      </c>
      <c r="G48" s="1">
        <f t="shared" si="8"/>
        <v>47</v>
      </c>
      <c r="H48" s="1">
        <f t="shared" si="9"/>
        <v>230</v>
      </c>
      <c r="I48" s="1">
        <v>168.138</v>
      </c>
      <c r="J48" s="1">
        <v>169.169</v>
      </c>
      <c r="L48" s="1">
        <v>74.2693</v>
      </c>
      <c r="M48" s="1">
        <v>253.496</v>
      </c>
      <c r="O48" s="1">
        <v>76.8481</v>
      </c>
      <c r="P48" s="1">
        <v>258.653</v>
      </c>
      <c r="R48" s="1">
        <v>22.4355</v>
      </c>
      <c r="S48" s="1">
        <v>14.957</v>
      </c>
      <c r="T48" s="1">
        <v>-0.48922</v>
      </c>
      <c r="U48" s="1">
        <v>0.661591</v>
      </c>
      <c r="Z48" s="1">
        <v>215.041</v>
      </c>
      <c r="AA48" s="1">
        <v>217.999</v>
      </c>
      <c r="AB48" s="1">
        <f t="shared" si="2"/>
        <v>216.52</v>
      </c>
      <c r="AE48" s="1">
        <v>123.15</v>
      </c>
      <c r="AF48" s="1">
        <v>125.093</v>
      </c>
      <c r="AG48" s="1">
        <f t="shared" si="3"/>
        <v>124.1215</v>
      </c>
      <c r="AH48" s="1">
        <f t="shared" si="4"/>
        <v>214.9847443</v>
      </c>
      <c r="AK48" s="1">
        <v>217.999</v>
      </c>
      <c r="AL48" s="1">
        <v>217.999</v>
      </c>
      <c r="AM48" s="1">
        <f t="shared" ref="AM48:AM55" si="19">AVERAGE(AK48,AL48)</f>
        <v>217.999</v>
      </c>
      <c r="AQ48" s="1">
        <v>127.1</v>
      </c>
      <c r="AR48" s="1">
        <v>126.088</v>
      </c>
      <c r="AS48" s="1">
        <f t="shared" si="6"/>
        <v>126.594</v>
      </c>
      <c r="AT48" s="1">
        <f t="shared" si="7"/>
        <v>219.2672399</v>
      </c>
    </row>
    <row r="49" ht="15.75" customHeight="1">
      <c r="A49" s="1">
        <v>36701.5129201284</v>
      </c>
      <c r="B49" s="1">
        <v>89.4846428488291</v>
      </c>
      <c r="C49" s="1">
        <v>42914.0184590352</v>
      </c>
      <c r="D49" s="1">
        <v>2831.29394502224</v>
      </c>
      <c r="G49" s="1">
        <f t="shared" si="8"/>
        <v>48</v>
      </c>
      <c r="H49" s="1">
        <f t="shared" si="9"/>
        <v>235</v>
      </c>
      <c r="I49" s="1">
        <v>162.722</v>
      </c>
      <c r="J49" s="1">
        <v>165.043</v>
      </c>
      <c r="L49" s="1">
        <v>61.6332</v>
      </c>
      <c r="M49" s="1">
        <v>243.181</v>
      </c>
      <c r="O49" s="1">
        <v>66.533</v>
      </c>
      <c r="P49" s="1">
        <v>233.897</v>
      </c>
      <c r="R49" s="1">
        <v>23.467</v>
      </c>
      <c r="S49" s="1">
        <v>20.6304</v>
      </c>
      <c r="T49" s="1">
        <v>-0.117027</v>
      </c>
      <c r="U49" s="1" t="s">
        <v>24</v>
      </c>
      <c r="Z49" s="1">
        <v>221.039</v>
      </c>
      <c r="AA49" s="1">
        <v>224.165</v>
      </c>
      <c r="AB49" s="1">
        <f t="shared" si="2"/>
        <v>222.602</v>
      </c>
      <c r="AE49" s="1">
        <v>126.088</v>
      </c>
      <c r="AF49" s="1">
        <v>127.1</v>
      </c>
      <c r="AG49" s="1">
        <f t="shared" si="3"/>
        <v>126.594</v>
      </c>
      <c r="AH49" s="1">
        <f t="shared" si="4"/>
        <v>219.2672399</v>
      </c>
      <c r="AK49" s="1">
        <v>215.041</v>
      </c>
      <c r="AL49" s="1">
        <v>215.041</v>
      </c>
      <c r="AM49" s="1">
        <f t="shared" si="19"/>
        <v>215.041</v>
      </c>
      <c r="AQ49" s="1">
        <v>122.2</v>
      </c>
      <c r="AR49" s="1">
        <v>123.15</v>
      </c>
      <c r="AS49" s="1">
        <f t="shared" si="6"/>
        <v>122.675</v>
      </c>
      <c r="AT49" s="1">
        <f t="shared" si="7"/>
        <v>212.4793328</v>
      </c>
    </row>
    <row r="50" ht="15.75" customHeight="1">
      <c r="A50" s="2">
        <v>45180.540446254</v>
      </c>
      <c r="B50" s="2">
        <v>99.241433195621</v>
      </c>
      <c r="C50" s="2">
        <v>88245.9541640037</v>
      </c>
      <c r="D50" s="2">
        <v>2895.00630523215</v>
      </c>
      <c r="E50" s="2"/>
      <c r="F50" s="2"/>
      <c r="G50" s="2">
        <f t="shared" si="8"/>
        <v>49</v>
      </c>
      <c r="H50" s="1">
        <f t="shared" si="9"/>
        <v>240</v>
      </c>
      <c r="I50" s="2">
        <v>162.722</v>
      </c>
      <c r="J50" s="2">
        <v>179.484</v>
      </c>
      <c r="K50" s="2"/>
      <c r="L50" s="2">
        <v>71.4327</v>
      </c>
      <c r="M50" s="2">
        <v>255.817</v>
      </c>
      <c r="N50" s="2"/>
      <c r="O50" s="2">
        <v>93.8682</v>
      </c>
      <c r="P50" s="2">
        <v>276.705</v>
      </c>
      <c r="Q50" s="2"/>
      <c r="R50" s="2"/>
      <c r="S50" s="2"/>
      <c r="T50" s="2">
        <v>-0.221676</v>
      </c>
      <c r="U50" s="2">
        <v>0.360916</v>
      </c>
      <c r="V50" s="2"/>
      <c r="W50" s="2"/>
      <c r="X50" s="2"/>
      <c r="Y50" s="2"/>
      <c r="Z50" s="2">
        <v>221.039</v>
      </c>
      <c r="AA50" s="2">
        <v>224.165</v>
      </c>
      <c r="AB50" s="2">
        <f t="shared" si="2"/>
        <v>222.602</v>
      </c>
      <c r="AC50" s="2"/>
      <c r="AD50" s="2"/>
      <c r="AE50" s="2">
        <v>129.171</v>
      </c>
      <c r="AF50" s="2">
        <v>130.232</v>
      </c>
      <c r="AG50" s="2">
        <f t="shared" si="3"/>
        <v>129.7015</v>
      </c>
      <c r="AH50" s="2">
        <f t="shared" si="4"/>
        <v>224.6495878</v>
      </c>
      <c r="AI50" s="2"/>
      <c r="AJ50" s="2"/>
      <c r="AK50" s="2">
        <v>215.041</v>
      </c>
      <c r="AL50" s="2">
        <v>215.041</v>
      </c>
      <c r="AM50" s="2">
        <f t="shared" si="19"/>
        <v>215.041</v>
      </c>
      <c r="AN50" s="2"/>
      <c r="AO50" s="2"/>
      <c r="AP50" s="2"/>
      <c r="AQ50" s="2">
        <v>123.15</v>
      </c>
      <c r="AR50" s="2">
        <v>123.15</v>
      </c>
      <c r="AS50" s="2">
        <f t="shared" si="6"/>
        <v>123.15</v>
      </c>
      <c r="AT50" s="2">
        <f t="shared" si="7"/>
        <v>213.302057</v>
      </c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</row>
    <row r="51" ht="15.75" customHeight="1">
      <c r="A51" s="1">
        <v>29025.588088325</v>
      </c>
      <c r="B51" s="1">
        <v>6679.72282136763</v>
      </c>
      <c r="C51" s="1">
        <v>33651.4057384736</v>
      </c>
      <c r="D51" s="1">
        <v>2393.22110830942</v>
      </c>
      <c r="F51" s="1">
        <f t="shared" ref="F51:F59" si="20">(A51+B51)/(A51+B51+C51+D51)</f>
        <v>0.497635427</v>
      </c>
      <c r="G51" s="1">
        <f t="shared" si="8"/>
        <v>50</v>
      </c>
      <c r="H51" s="1">
        <f>H50+55</f>
        <v>295</v>
      </c>
      <c r="I51" s="1">
        <v>177.679</v>
      </c>
      <c r="J51" s="1">
        <v>181.032</v>
      </c>
      <c r="L51" s="1">
        <v>94.1261</v>
      </c>
      <c r="M51" s="1">
        <v>273.868</v>
      </c>
      <c r="O51" s="1">
        <v>95.4155</v>
      </c>
      <c r="P51" s="1">
        <v>275.415</v>
      </c>
      <c r="R51" s="1">
        <v>15.4728</v>
      </c>
      <c r="S51" s="1">
        <v>23.9828</v>
      </c>
      <c r="T51" s="1">
        <v>-0.33862</v>
      </c>
      <c r="U51" s="1" t="s">
        <v>24</v>
      </c>
      <c r="Z51" s="1">
        <v>217.999</v>
      </c>
      <c r="AA51" s="1">
        <v>217.999</v>
      </c>
      <c r="AB51" s="1">
        <f t="shared" si="2"/>
        <v>217.999</v>
      </c>
      <c r="AE51" s="1">
        <v>125.093</v>
      </c>
      <c r="AF51" s="1">
        <v>125.093</v>
      </c>
      <c r="AG51" s="1">
        <f t="shared" si="3"/>
        <v>125.093</v>
      </c>
      <c r="AH51" s="1">
        <f t="shared" si="4"/>
        <v>216.6674317</v>
      </c>
      <c r="AK51" s="1">
        <v>224.165</v>
      </c>
      <c r="AL51" s="1">
        <v>221.039</v>
      </c>
      <c r="AM51" s="1">
        <f t="shared" si="19"/>
        <v>222.602</v>
      </c>
      <c r="AQ51" s="1">
        <v>126.088</v>
      </c>
      <c r="AR51" s="1">
        <v>126.088</v>
      </c>
      <c r="AS51" s="1">
        <f t="shared" si="6"/>
        <v>126.088</v>
      </c>
      <c r="AT51" s="1">
        <f t="shared" si="7"/>
        <v>218.3908222</v>
      </c>
    </row>
    <row r="52" ht="15.75" customHeight="1">
      <c r="A52" s="1">
        <v>25387.23114774</v>
      </c>
      <c r="B52" s="1">
        <v>8584.94370435404</v>
      </c>
      <c r="C52" s="1">
        <v>32654.5860513367</v>
      </c>
      <c r="D52" s="1">
        <v>2273.27865270341</v>
      </c>
      <c r="F52" s="1">
        <f t="shared" si="20"/>
        <v>0.493064664</v>
      </c>
      <c r="G52" s="1">
        <f t="shared" si="8"/>
        <v>51</v>
      </c>
      <c r="H52" s="1">
        <f t="shared" ref="H52:H99" si="21">5+H51</f>
        <v>300</v>
      </c>
      <c r="I52" s="1">
        <v>181.032</v>
      </c>
      <c r="J52" s="1">
        <v>180.258</v>
      </c>
      <c r="L52" s="1">
        <v>94.8997</v>
      </c>
      <c r="M52" s="1">
        <v>273.868</v>
      </c>
      <c r="O52" s="1">
        <v>94.384</v>
      </c>
      <c r="P52" s="1">
        <v>275.673</v>
      </c>
      <c r="R52" s="1">
        <v>15.2149</v>
      </c>
      <c r="S52" s="1">
        <v>23.7249</v>
      </c>
      <c r="T52" s="1" t="s">
        <v>24</v>
      </c>
      <c r="U52" s="1">
        <v>0.52414</v>
      </c>
      <c r="Z52" s="1">
        <v>215.041</v>
      </c>
      <c r="AA52" s="1">
        <v>217.999</v>
      </c>
      <c r="AB52" s="1">
        <f t="shared" si="2"/>
        <v>216.52</v>
      </c>
      <c r="AE52" s="1">
        <v>125.093</v>
      </c>
      <c r="AF52" s="1">
        <v>126.088</v>
      </c>
      <c r="AG52" s="1">
        <f t="shared" si="3"/>
        <v>125.5905</v>
      </c>
      <c r="AH52" s="1">
        <f t="shared" si="4"/>
        <v>217.5291269</v>
      </c>
      <c r="AK52" s="1">
        <v>224.165</v>
      </c>
      <c r="AL52" s="1">
        <v>221.039</v>
      </c>
      <c r="AM52" s="1">
        <f t="shared" si="19"/>
        <v>222.602</v>
      </c>
      <c r="AQ52" s="1">
        <v>126.088</v>
      </c>
      <c r="AR52" s="1">
        <v>126.088</v>
      </c>
      <c r="AS52" s="1">
        <f t="shared" si="6"/>
        <v>126.088</v>
      </c>
      <c r="AT52" s="1">
        <f t="shared" si="7"/>
        <v>218.3908222</v>
      </c>
    </row>
    <row r="53" ht="15.75" customHeight="1">
      <c r="A53" s="1">
        <v>18822.7006877973</v>
      </c>
      <c r="B53" s="1">
        <v>10473.1670687194</v>
      </c>
      <c r="C53" s="1">
        <v>34760.2139766548</v>
      </c>
      <c r="D53" s="1">
        <v>2347.04552093556</v>
      </c>
      <c r="F53" s="1">
        <f t="shared" si="20"/>
        <v>0.4411820492</v>
      </c>
      <c r="G53" s="1">
        <f t="shared" si="8"/>
        <v>52</v>
      </c>
      <c r="H53" s="1">
        <f t="shared" si="21"/>
        <v>305</v>
      </c>
      <c r="I53" s="1">
        <v>178.453</v>
      </c>
      <c r="J53" s="1">
        <v>181.032</v>
      </c>
      <c r="L53" s="1">
        <v>94.1261</v>
      </c>
      <c r="M53" s="1">
        <v>273.868</v>
      </c>
      <c r="O53" s="1">
        <v>95.1576</v>
      </c>
      <c r="P53" s="1">
        <v>275.415</v>
      </c>
      <c r="R53" s="1">
        <v>15.2149</v>
      </c>
      <c r="T53" s="1" t="s">
        <v>24</v>
      </c>
      <c r="U53" s="1">
        <v>0.816856</v>
      </c>
      <c r="Z53" s="1">
        <v>215.041</v>
      </c>
      <c r="AA53" s="1">
        <v>217.999</v>
      </c>
      <c r="AB53" s="1">
        <f t="shared" si="2"/>
        <v>216.52</v>
      </c>
      <c r="AE53" s="1">
        <v>125.093</v>
      </c>
      <c r="AF53" s="1">
        <v>125.093</v>
      </c>
      <c r="AG53" s="1">
        <f t="shared" si="3"/>
        <v>125.093</v>
      </c>
      <c r="AH53" s="1">
        <f t="shared" si="4"/>
        <v>216.6674317</v>
      </c>
      <c r="AK53" s="1">
        <v>224.165</v>
      </c>
      <c r="AL53" s="1">
        <v>224.165</v>
      </c>
      <c r="AM53" s="1">
        <f t="shared" si="19"/>
        <v>224.165</v>
      </c>
      <c r="AQ53" s="1">
        <v>125.093</v>
      </c>
      <c r="AR53" s="1">
        <v>125.093</v>
      </c>
      <c r="AS53" s="1">
        <f t="shared" si="6"/>
        <v>125.093</v>
      </c>
      <c r="AT53" s="1">
        <f t="shared" si="7"/>
        <v>216.6674317</v>
      </c>
    </row>
    <row r="54" ht="15.75" customHeight="1">
      <c r="A54" s="1">
        <v>16096.4530912047</v>
      </c>
      <c r="B54" s="1">
        <v>11825.4227237636</v>
      </c>
      <c r="C54" s="1">
        <v>37953.2988909742</v>
      </c>
      <c r="D54" s="1">
        <v>2655.25311893205</v>
      </c>
      <c r="F54" s="1">
        <f t="shared" si="20"/>
        <v>0.4074376405</v>
      </c>
      <c r="G54" s="1">
        <f t="shared" si="8"/>
        <v>53</v>
      </c>
      <c r="H54" s="1">
        <f t="shared" si="21"/>
        <v>310</v>
      </c>
      <c r="I54" s="1">
        <v>176.132</v>
      </c>
      <c r="J54" s="1">
        <v>181.289</v>
      </c>
      <c r="L54" s="1">
        <v>94.1261</v>
      </c>
      <c r="M54" s="1">
        <v>274.642</v>
      </c>
      <c r="O54" s="1">
        <v>93.6103</v>
      </c>
      <c r="P54" s="1">
        <v>284.441</v>
      </c>
      <c r="R54" s="1">
        <v>14.6991</v>
      </c>
      <c r="T54" s="1">
        <v>0.237149</v>
      </c>
      <c r="U54" s="1">
        <v>0.136567</v>
      </c>
      <c r="Z54" s="1">
        <v>215.041</v>
      </c>
      <c r="AA54" s="1">
        <v>217.999</v>
      </c>
      <c r="AB54" s="1">
        <f t="shared" si="2"/>
        <v>216.52</v>
      </c>
      <c r="AE54" s="1">
        <v>125.093</v>
      </c>
      <c r="AF54" s="1">
        <v>126.088</v>
      </c>
      <c r="AG54" s="1">
        <f t="shared" si="3"/>
        <v>125.5905</v>
      </c>
      <c r="AH54" s="1">
        <f t="shared" si="4"/>
        <v>217.5291269</v>
      </c>
      <c r="AK54" s="1">
        <v>224.165</v>
      </c>
      <c r="AL54" s="1">
        <v>224.165</v>
      </c>
      <c r="AM54" s="1">
        <f t="shared" si="19"/>
        <v>224.165</v>
      </c>
      <c r="AQ54" s="1">
        <v>125.093</v>
      </c>
      <c r="AR54" s="1">
        <v>125.093</v>
      </c>
      <c r="AS54" s="1">
        <f t="shared" si="6"/>
        <v>125.093</v>
      </c>
      <c r="AT54" s="1">
        <f t="shared" si="7"/>
        <v>216.6674317</v>
      </c>
    </row>
    <row r="55" ht="15.75" customHeight="1">
      <c r="A55" s="1">
        <v>14962.2943190865</v>
      </c>
      <c r="B55" s="1">
        <v>11964.645418044</v>
      </c>
      <c r="C55" s="1">
        <v>32898.6278253584</v>
      </c>
      <c r="D55" s="1">
        <v>2222.22453580661</v>
      </c>
      <c r="F55" s="1">
        <f t="shared" si="20"/>
        <v>0.4339709573</v>
      </c>
      <c r="G55" s="1">
        <f t="shared" si="8"/>
        <v>54</v>
      </c>
      <c r="H55" s="1">
        <f t="shared" si="21"/>
        <v>315</v>
      </c>
      <c r="I55" s="1">
        <v>169.943</v>
      </c>
      <c r="J55" s="1">
        <v>180.258</v>
      </c>
      <c r="L55" s="1">
        <v>93.3524</v>
      </c>
      <c r="M55" s="1">
        <v>273.868</v>
      </c>
      <c r="O55" s="1">
        <v>95.1576</v>
      </c>
      <c r="P55" s="1">
        <v>274.384</v>
      </c>
      <c r="R55" s="1">
        <v>13.9255</v>
      </c>
      <c r="S55" s="1">
        <v>24.7564</v>
      </c>
      <c r="T55" s="1">
        <v>-0.384218</v>
      </c>
      <c r="U55" s="1">
        <v>0.997396</v>
      </c>
      <c r="Z55" s="1">
        <v>215.041</v>
      </c>
      <c r="AA55" s="1">
        <v>217.999</v>
      </c>
      <c r="AB55" s="1">
        <f t="shared" si="2"/>
        <v>216.52</v>
      </c>
      <c r="AE55" s="1">
        <v>126.088</v>
      </c>
      <c r="AF55" s="1">
        <v>125.093</v>
      </c>
      <c r="AG55" s="1">
        <f t="shared" si="3"/>
        <v>125.5905</v>
      </c>
      <c r="AH55" s="1">
        <f t="shared" si="4"/>
        <v>217.5291269</v>
      </c>
      <c r="AK55" s="1">
        <v>224.165</v>
      </c>
      <c r="AL55" s="1">
        <v>224.165</v>
      </c>
      <c r="AM55" s="1">
        <f t="shared" si="19"/>
        <v>224.165</v>
      </c>
      <c r="AQ55" s="1">
        <v>126.088</v>
      </c>
      <c r="AR55" s="1">
        <v>126.088</v>
      </c>
      <c r="AS55" s="1">
        <f t="shared" si="6"/>
        <v>126.088</v>
      </c>
      <c r="AT55" s="1">
        <f t="shared" si="7"/>
        <v>218.3908222</v>
      </c>
    </row>
    <row r="56" ht="15.75" customHeight="1">
      <c r="A56" s="1">
        <v>18901.2534840958</v>
      </c>
      <c r="B56" s="1">
        <v>11481.321054055</v>
      </c>
      <c r="C56" s="1">
        <v>38675.1400927655</v>
      </c>
      <c r="D56" s="1">
        <v>2128.17454722316</v>
      </c>
      <c r="F56" s="1">
        <f t="shared" si="20"/>
        <v>0.4268061394</v>
      </c>
      <c r="G56" s="1">
        <f t="shared" si="8"/>
        <v>55</v>
      </c>
      <c r="H56" s="1">
        <f t="shared" si="21"/>
        <v>320</v>
      </c>
      <c r="I56" s="1">
        <v>179.484</v>
      </c>
      <c r="J56" s="1">
        <v>181.032</v>
      </c>
      <c r="L56" s="1">
        <v>94.1261</v>
      </c>
      <c r="M56" s="1">
        <v>273.868</v>
      </c>
      <c r="O56" s="1">
        <v>94.1261</v>
      </c>
      <c r="P56" s="1">
        <v>273.61</v>
      </c>
      <c r="T56" s="1">
        <v>-0.606492</v>
      </c>
      <c r="U56" s="1" t="s">
        <v>24</v>
      </c>
      <c r="Z56" s="1">
        <v>215.041</v>
      </c>
      <c r="AA56" s="1">
        <v>217.999</v>
      </c>
      <c r="AB56" s="1">
        <f t="shared" si="2"/>
        <v>216.52</v>
      </c>
      <c r="AE56" s="1">
        <v>124.114</v>
      </c>
      <c r="AF56" s="1">
        <v>125.093</v>
      </c>
      <c r="AG56" s="1">
        <f t="shared" si="3"/>
        <v>124.6035</v>
      </c>
      <c r="AH56" s="1">
        <f t="shared" si="4"/>
        <v>215.8195928</v>
      </c>
      <c r="AK56" s="1">
        <v>252.763</v>
      </c>
      <c r="AL56" s="1">
        <v>227.381</v>
      </c>
      <c r="AQ56" s="1">
        <v>125.093</v>
      </c>
      <c r="AR56" s="1">
        <v>126.088</v>
      </c>
      <c r="AS56" s="1">
        <f t="shared" si="6"/>
        <v>125.5905</v>
      </c>
      <c r="AT56" s="1">
        <f t="shared" si="7"/>
        <v>217.5291269</v>
      </c>
    </row>
    <row r="57" ht="15.75" customHeight="1">
      <c r="A57" s="1">
        <v>11817.3919350984</v>
      </c>
      <c r="B57" s="1">
        <v>11085.6345438553</v>
      </c>
      <c r="C57" s="1">
        <v>33852.2166748707</v>
      </c>
      <c r="D57" s="1">
        <v>2211.50427291965</v>
      </c>
      <c r="F57" s="1">
        <f t="shared" si="20"/>
        <v>0.3884057961</v>
      </c>
      <c r="G57" s="1">
        <f t="shared" si="8"/>
        <v>56</v>
      </c>
      <c r="H57" s="1">
        <f t="shared" si="21"/>
        <v>325</v>
      </c>
      <c r="I57" s="1">
        <v>170.974</v>
      </c>
      <c r="J57" s="1">
        <v>182.321</v>
      </c>
      <c r="L57" s="1">
        <v>93.8682</v>
      </c>
      <c r="M57" s="1">
        <v>273.868</v>
      </c>
      <c r="O57" s="1">
        <v>93.6103</v>
      </c>
      <c r="P57" s="1">
        <v>273.61</v>
      </c>
      <c r="R57" s="1">
        <v>13.9255</v>
      </c>
      <c r="T57" s="1">
        <v>-0.828098</v>
      </c>
      <c r="U57" s="1">
        <v>0.0958718</v>
      </c>
      <c r="Z57" s="1">
        <v>215.041</v>
      </c>
      <c r="AA57" s="1">
        <v>217.999</v>
      </c>
      <c r="AB57" s="1">
        <f t="shared" si="2"/>
        <v>216.52</v>
      </c>
      <c r="AE57" s="1">
        <v>126.088</v>
      </c>
      <c r="AF57" s="1">
        <v>126.088</v>
      </c>
      <c r="AG57" s="1">
        <f t="shared" si="3"/>
        <v>126.088</v>
      </c>
      <c r="AH57" s="1">
        <f t="shared" si="4"/>
        <v>218.3908222</v>
      </c>
      <c r="AK57" s="1">
        <v>224.165</v>
      </c>
      <c r="AL57" s="1">
        <v>224.165</v>
      </c>
      <c r="AM57" s="1">
        <f t="shared" ref="AM57:AM66" si="22">AVERAGE(AK57,AL57)</f>
        <v>224.165</v>
      </c>
      <c r="AQ57" s="1">
        <v>125.093</v>
      </c>
      <c r="AR57" s="1">
        <v>126.088</v>
      </c>
      <c r="AS57" s="1">
        <f t="shared" si="6"/>
        <v>125.5905</v>
      </c>
      <c r="AT57" s="1">
        <f t="shared" si="7"/>
        <v>217.5291269</v>
      </c>
    </row>
    <row r="58" ht="15.75" customHeight="1">
      <c r="A58" s="1">
        <v>11625.6757225054</v>
      </c>
      <c r="B58" s="1">
        <v>9755.57191801013</v>
      </c>
      <c r="C58" s="1">
        <v>32127.5997708098</v>
      </c>
      <c r="D58" s="1">
        <v>2786.93604374053</v>
      </c>
      <c r="F58" s="1">
        <f t="shared" si="20"/>
        <v>0.3798019377</v>
      </c>
      <c r="G58" s="1">
        <f t="shared" si="8"/>
        <v>57</v>
      </c>
      <c r="H58" s="1">
        <f t="shared" si="21"/>
        <v>330</v>
      </c>
      <c r="I58" s="1">
        <v>181.805</v>
      </c>
      <c r="J58" s="1">
        <v>181.805</v>
      </c>
      <c r="L58" s="1">
        <v>93.8682</v>
      </c>
      <c r="M58" s="1">
        <v>273.095</v>
      </c>
      <c r="O58" s="1">
        <v>93.3524</v>
      </c>
      <c r="P58" s="1">
        <v>273.61</v>
      </c>
      <c r="R58" s="1">
        <v>13.1519</v>
      </c>
      <c r="T58" s="1">
        <v>-0.461129</v>
      </c>
      <c r="U58" s="1">
        <v>0.658248</v>
      </c>
      <c r="Z58" s="1">
        <v>215.041</v>
      </c>
      <c r="AA58" s="1">
        <v>217.999</v>
      </c>
      <c r="AB58" s="1">
        <f t="shared" si="2"/>
        <v>216.52</v>
      </c>
      <c r="AE58" s="1">
        <v>124.114</v>
      </c>
      <c r="AF58" s="1">
        <v>126.088</v>
      </c>
      <c r="AG58" s="1">
        <f t="shared" si="3"/>
        <v>125.101</v>
      </c>
      <c r="AH58" s="1">
        <f t="shared" si="4"/>
        <v>216.6812881</v>
      </c>
      <c r="AK58" s="1">
        <v>221.039</v>
      </c>
      <c r="AL58" s="1">
        <v>224.165</v>
      </c>
      <c r="AM58" s="1">
        <f t="shared" si="22"/>
        <v>222.602</v>
      </c>
      <c r="AQ58" s="1">
        <v>125.093</v>
      </c>
      <c r="AR58" s="1">
        <v>126.088</v>
      </c>
      <c r="AS58" s="1">
        <f t="shared" si="6"/>
        <v>125.5905</v>
      </c>
      <c r="AT58" s="1">
        <f t="shared" si="7"/>
        <v>217.5291269</v>
      </c>
    </row>
    <row r="59" ht="15.75" customHeight="1">
      <c r="A59" s="1">
        <v>10846.3083599503</v>
      </c>
      <c r="B59" s="1">
        <v>9089.54164646309</v>
      </c>
      <c r="C59" s="1">
        <v>30798.4920702957</v>
      </c>
      <c r="D59" s="1">
        <v>2527.12678741015</v>
      </c>
      <c r="F59" s="1">
        <f t="shared" si="20"/>
        <v>0.3743015435</v>
      </c>
      <c r="G59" s="1">
        <f t="shared" si="8"/>
        <v>58</v>
      </c>
      <c r="H59" s="1">
        <f t="shared" si="21"/>
        <v>335</v>
      </c>
      <c r="I59" s="1">
        <v>180.774</v>
      </c>
      <c r="J59" s="1">
        <v>182.321</v>
      </c>
      <c r="L59" s="1">
        <v>94.1261</v>
      </c>
      <c r="M59" s="1">
        <v>273.868</v>
      </c>
      <c r="O59" s="1">
        <v>94.1261</v>
      </c>
      <c r="P59" s="1">
        <v>274.384</v>
      </c>
      <c r="R59" s="1">
        <v>12.894</v>
      </c>
      <c r="S59" s="1">
        <v>20.6304</v>
      </c>
      <c r="T59" s="1">
        <v>0.276154</v>
      </c>
      <c r="U59" s="1">
        <v>0.847377</v>
      </c>
      <c r="Z59" s="1">
        <v>215.041</v>
      </c>
      <c r="AA59" s="1">
        <v>217.999</v>
      </c>
      <c r="AB59" s="1">
        <f t="shared" si="2"/>
        <v>216.52</v>
      </c>
      <c r="AE59" s="1">
        <v>125.093</v>
      </c>
      <c r="AF59" s="1">
        <v>126.088</v>
      </c>
      <c r="AG59" s="1">
        <f t="shared" si="3"/>
        <v>125.5905</v>
      </c>
      <c r="AH59" s="1">
        <f t="shared" si="4"/>
        <v>217.5291269</v>
      </c>
      <c r="AK59" s="1">
        <v>217.999</v>
      </c>
      <c r="AL59" s="1">
        <v>217.999</v>
      </c>
      <c r="AM59" s="1">
        <f t="shared" si="22"/>
        <v>217.999</v>
      </c>
      <c r="AQ59" s="1">
        <v>125.093</v>
      </c>
      <c r="AR59" s="1">
        <v>124.114</v>
      </c>
      <c r="AS59" s="1">
        <f t="shared" si="6"/>
        <v>124.6035</v>
      </c>
      <c r="AT59" s="1">
        <f t="shared" si="7"/>
        <v>215.8195928</v>
      </c>
    </row>
    <row r="60" ht="15.75" customHeight="1">
      <c r="A60" s="1">
        <v>11406.729793344</v>
      </c>
      <c r="B60" s="1">
        <v>10230.0447126044</v>
      </c>
      <c r="C60" s="1">
        <v>39803.0299919169</v>
      </c>
      <c r="D60" s="1">
        <v>3716.25760312155</v>
      </c>
      <c r="G60" s="1">
        <f t="shared" si="8"/>
        <v>59</v>
      </c>
      <c r="H60" s="1">
        <f t="shared" si="21"/>
        <v>340</v>
      </c>
      <c r="I60" s="1">
        <v>180.516</v>
      </c>
      <c r="J60" s="1">
        <v>181.289</v>
      </c>
      <c r="L60" s="1">
        <v>92.5788</v>
      </c>
      <c r="M60" s="1">
        <v>272.321</v>
      </c>
      <c r="O60" s="1">
        <v>92.063</v>
      </c>
      <c r="P60" s="1">
        <v>272.837</v>
      </c>
      <c r="R60" s="1">
        <v>13.9255</v>
      </c>
      <c r="S60" s="1">
        <v>12.894</v>
      </c>
      <c r="T60" s="1">
        <v>-0.10361</v>
      </c>
      <c r="U60" s="1">
        <v>0.689866</v>
      </c>
      <c r="Z60" s="1">
        <v>221.039</v>
      </c>
      <c r="AA60" s="1">
        <v>224.165</v>
      </c>
      <c r="AB60" s="1">
        <f t="shared" si="2"/>
        <v>222.602</v>
      </c>
      <c r="AE60" s="1">
        <v>128.127</v>
      </c>
      <c r="AF60" s="1">
        <v>130.232</v>
      </c>
      <c r="AG60" s="1">
        <f t="shared" si="3"/>
        <v>129.1795</v>
      </c>
      <c r="AH60" s="1">
        <f t="shared" si="4"/>
        <v>223.7454573</v>
      </c>
      <c r="AK60" s="1">
        <v>215.041</v>
      </c>
      <c r="AL60" s="1">
        <v>215.041</v>
      </c>
      <c r="AM60" s="1">
        <f t="shared" si="22"/>
        <v>215.041</v>
      </c>
      <c r="AQ60" s="1">
        <v>124.114</v>
      </c>
      <c r="AR60" s="1">
        <v>123.15</v>
      </c>
      <c r="AS60" s="1">
        <f t="shared" si="6"/>
        <v>123.632</v>
      </c>
      <c r="AT60" s="1">
        <f t="shared" si="7"/>
        <v>214.1369054</v>
      </c>
    </row>
    <row r="61" ht="15.75" customHeight="1">
      <c r="A61" s="1">
        <v>14019.4145497495</v>
      </c>
      <c r="B61" s="1">
        <v>10049.5705629231</v>
      </c>
      <c r="C61" s="1">
        <v>29267.7323888728</v>
      </c>
      <c r="D61" s="1">
        <v>3198.78706767131</v>
      </c>
      <c r="F61" s="1">
        <f t="shared" ref="F61:F66" si="23">(A61+B61)/(A61+B61+C61+D61)</f>
        <v>0.4257322066</v>
      </c>
      <c r="G61" s="1">
        <f t="shared" si="8"/>
        <v>60</v>
      </c>
      <c r="H61" s="1">
        <f t="shared" si="21"/>
        <v>345</v>
      </c>
      <c r="I61" s="1">
        <v>182.321</v>
      </c>
      <c r="J61" s="1">
        <v>183.61</v>
      </c>
      <c r="L61" s="1">
        <v>90.7736</v>
      </c>
      <c r="M61" s="1">
        <v>271.547</v>
      </c>
      <c r="O61" s="1">
        <v>90.7736</v>
      </c>
      <c r="P61" s="1">
        <v>273.61</v>
      </c>
      <c r="R61" s="1">
        <v>12.1203</v>
      </c>
      <c r="T61" s="1">
        <v>-0.418961</v>
      </c>
      <c r="U61" s="1">
        <v>0.394032</v>
      </c>
      <c r="Z61" s="1">
        <v>215.041</v>
      </c>
      <c r="AA61" s="1">
        <v>217.999</v>
      </c>
      <c r="AB61" s="1">
        <f t="shared" si="2"/>
        <v>216.52</v>
      </c>
      <c r="AE61" s="1">
        <v>125.093</v>
      </c>
      <c r="AF61" s="1">
        <v>127.1</v>
      </c>
      <c r="AG61" s="1">
        <f t="shared" si="3"/>
        <v>126.0965</v>
      </c>
      <c r="AH61" s="1">
        <f t="shared" si="4"/>
        <v>218.4055447</v>
      </c>
      <c r="AK61" s="1">
        <v>215.041</v>
      </c>
      <c r="AL61" s="1">
        <v>215.041</v>
      </c>
      <c r="AM61" s="1">
        <f t="shared" si="22"/>
        <v>215.041</v>
      </c>
      <c r="AQ61" s="1">
        <v>124.114</v>
      </c>
      <c r="AR61" s="1">
        <v>125.093</v>
      </c>
      <c r="AS61" s="1">
        <f t="shared" si="6"/>
        <v>124.6035</v>
      </c>
      <c r="AT61" s="1">
        <f t="shared" si="7"/>
        <v>215.8195928</v>
      </c>
    </row>
    <row r="62" ht="15.75" customHeight="1">
      <c r="A62" s="1">
        <v>11780.5912628892</v>
      </c>
      <c r="B62" s="1">
        <v>10536.7628397311</v>
      </c>
      <c r="C62" s="1">
        <v>33731.0468382694</v>
      </c>
      <c r="D62" s="1">
        <v>3307.98069964729</v>
      </c>
      <c r="F62" s="1">
        <f t="shared" si="23"/>
        <v>0.3759891268</v>
      </c>
      <c r="G62" s="1">
        <f t="shared" si="8"/>
        <v>61</v>
      </c>
      <c r="H62" s="1">
        <f t="shared" si="21"/>
        <v>350</v>
      </c>
      <c r="I62" s="1">
        <v>180.516</v>
      </c>
      <c r="J62" s="1">
        <v>184.126</v>
      </c>
      <c r="L62" s="1">
        <v>91.2894</v>
      </c>
      <c r="M62" s="1">
        <v>271.547</v>
      </c>
      <c r="O62" s="1">
        <v>91.2894</v>
      </c>
      <c r="P62" s="1">
        <v>271.805</v>
      </c>
      <c r="R62" s="1">
        <v>12.6361</v>
      </c>
      <c r="T62" s="1">
        <v>-0.114066</v>
      </c>
      <c r="U62" s="1">
        <v>0.573996</v>
      </c>
      <c r="Z62" s="1">
        <v>215.041</v>
      </c>
      <c r="AA62" s="1">
        <v>217.999</v>
      </c>
      <c r="AB62" s="1">
        <f t="shared" si="2"/>
        <v>216.52</v>
      </c>
      <c r="AE62" s="1">
        <v>124.114</v>
      </c>
      <c r="AF62" s="1">
        <v>126.088</v>
      </c>
      <c r="AG62" s="1">
        <f t="shared" si="3"/>
        <v>125.101</v>
      </c>
      <c r="AH62" s="1">
        <f t="shared" si="4"/>
        <v>216.6812881</v>
      </c>
      <c r="AK62" s="1">
        <v>215.041</v>
      </c>
      <c r="AL62" s="1">
        <v>215.041</v>
      </c>
      <c r="AM62" s="1">
        <f t="shared" si="22"/>
        <v>215.041</v>
      </c>
      <c r="AQ62" s="1">
        <v>124.114</v>
      </c>
      <c r="AR62" s="1">
        <v>125.093</v>
      </c>
      <c r="AS62" s="1">
        <f t="shared" si="6"/>
        <v>124.6035</v>
      </c>
      <c r="AT62" s="1">
        <f t="shared" si="7"/>
        <v>215.8195928</v>
      </c>
    </row>
    <row r="63" ht="15.75" customHeight="1">
      <c r="A63" s="1">
        <v>10391.1236833928</v>
      </c>
      <c r="B63" s="1">
        <v>9425.42239628756</v>
      </c>
      <c r="C63" s="1">
        <v>25154.1523190116</v>
      </c>
      <c r="D63" s="1">
        <v>3266.96892373401</v>
      </c>
      <c r="F63" s="1">
        <f t="shared" si="23"/>
        <v>0.4108106212</v>
      </c>
      <c r="G63" s="1">
        <f t="shared" si="8"/>
        <v>62</v>
      </c>
      <c r="H63" s="1">
        <f t="shared" si="21"/>
        <v>355</v>
      </c>
      <c r="I63" s="1">
        <v>182.579</v>
      </c>
      <c r="J63" s="1">
        <v>185.158</v>
      </c>
      <c r="L63" s="1">
        <v>90.7736</v>
      </c>
      <c r="M63" s="1">
        <v>271.032</v>
      </c>
      <c r="O63" s="1">
        <v>89.7421</v>
      </c>
      <c r="P63" s="1">
        <v>270.258</v>
      </c>
      <c r="R63" s="1">
        <v>11.8625</v>
      </c>
      <c r="S63" s="1">
        <v>4.38395</v>
      </c>
      <c r="T63" s="1">
        <v>-0.396171</v>
      </c>
      <c r="U63" s="1">
        <v>0.567885</v>
      </c>
      <c r="Z63" s="1">
        <v>212.163</v>
      </c>
      <c r="AA63" s="1">
        <v>217.999</v>
      </c>
      <c r="AB63" s="1">
        <f t="shared" si="2"/>
        <v>215.081</v>
      </c>
      <c r="AE63" s="1">
        <v>125.093</v>
      </c>
      <c r="AF63" s="1">
        <v>126.088</v>
      </c>
      <c r="AG63" s="1">
        <f t="shared" si="3"/>
        <v>125.5905</v>
      </c>
      <c r="AH63" s="1">
        <f t="shared" si="4"/>
        <v>217.5291269</v>
      </c>
      <c r="AK63" s="1">
        <v>215.041</v>
      </c>
      <c r="AL63" s="1">
        <v>215.041</v>
      </c>
      <c r="AM63" s="1">
        <f t="shared" si="22"/>
        <v>215.041</v>
      </c>
      <c r="AQ63" s="1">
        <v>124.114</v>
      </c>
      <c r="AR63" s="1">
        <v>125.093</v>
      </c>
      <c r="AS63" s="1">
        <f t="shared" si="6"/>
        <v>124.6035</v>
      </c>
      <c r="AT63" s="1">
        <f t="shared" si="7"/>
        <v>215.8195928</v>
      </c>
    </row>
    <row r="64" ht="15.75" customHeight="1">
      <c r="A64" s="1">
        <v>12360.8913539718</v>
      </c>
      <c r="B64" s="1">
        <v>8718.21395147952</v>
      </c>
      <c r="C64" s="1">
        <v>24909.2196047267</v>
      </c>
      <c r="D64" s="1">
        <v>3185.35203974371</v>
      </c>
      <c r="F64" s="1">
        <f t="shared" si="23"/>
        <v>0.4286664454</v>
      </c>
      <c r="G64" s="1">
        <f t="shared" si="8"/>
        <v>63</v>
      </c>
      <c r="H64" s="1">
        <f t="shared" si="21"/>
        <v>360</v>
      </c>
      <c r="I64" s="1">
        <v>182.579</v>
      </c>
      <c r="J64" s="1">
        <v>184.642</v>
      </c>
      <c r="L64" s="1">
        <v>91.5473</v>
      </c>
      <c r="M64" s="1">
        <v>271.032</v>
      </c>
      <c r="O64" s="1">
        <v>91.0315</v>
      </c>
      <c r="P64" s="1">
        <v>271.032</v>
      </c>
      <c r="R64" s="1">
        <v>11.8625</v>
      </c>
      <c r="S64" s="1">
        <v>3.86819</v>
      </c>
      <c r="T64" s="1">
        <v>-0.712922</v>
      </c>
      <c r="U64" s="1">
        <v>0.539945</v>
      </c>
      <c r="Z64" s="1">
        <v>215.041</v>
      </c>
      <c r="AA64" s="1">
        <v>217.999</v>
      </c>
      <c r="AB64" s="1">
        <f t="shared" si="2"/>
        <v>216.52</v>
      </c>
      <c r="AE64" s="1">
        <v>125.093</v>
      </c>
      <c r="AF64" s="1">
        <v>126.088</v>
      </c>
      <c r="AG64" s="1">
        <f t="shared" si="3"/>
        <v>125.5905</v>
      </c>
      <c r="AH64" s="1">
        <f t="shared" si="4"/>
        <v>217.5291269</v>
      </c>
      <c r="AK64" s="1">
        <v>215.041</v>
      </c>
      <c r="AL64" s="1">
        <v>215.041</v>
      </c>
      <c r="AM64" s="1">
        <f t="shared" si="22"/>
        <v>215.041</v>
      </c>
      <c r="AQ64" s="1">
        <v>124.114</v>
      </c>
      <c r="AR64" s="1">
        <v>124.114</v>
      </c>
      <c r="AS64" s="1">
        <f t="shared" si="6"/>
        <v>124.114</v>
      </c>
      <c r="AT64" s="1">
        <f t="shared" si="7"/>
        <v>214.9717539</v>
      </c>
    </row>
    <row r="65" ht="15.75" customHeight="1">
      <c r="A65" s="1">
        <v>8097.31085971929</v>
      </c>
      <c r="B65" s="1">
        <v>7295.24008290947</v>
      </c>
      <c r="C65" s="1">
        <v>33599.2483684568</v>
      </c>
      <c r="D65" s="1">
        <v>4133.60845216548</v>
      </c>
      <c r="F65" s="1">
        <f t="shared" si="23"/>
        <v>0.2897399115</v>
      </c>
      <c r="G65" s="1">
        <f t="shared" si="8"/>
        <v>64</v>
      </c>
      <c r="H65" s="1">
        <f t="shared" si="21"/>
        <v>365</v>
      </c>
      <c r="I65" s="1">
        <v>183.352</v>
      </c>
      <c r="J65" s="1">
        <v>184.642</v>
      </c>
      <c r="L65" s="1">
        <v>89.7421</v>
      </c>
      <c r="M65" s="1">
        <v>270.774</v>
      </c>
      <c r="O65" s="1">
        <v>57.765</v>
      </c>
      <c r="P65" s="1">
        <v>271.289</v>
      </c>
      <c r="S65" s="1">
        <v>4.64183</v>
      </c>
      <c r="T65" s="1">
        <v>-0.172949</v>
      </c>
      <c r="U65" s="1">
        <v>0.866773</v>
      </c>
      <c r="Z65" s="1">
        <v>215.041</v>
      </c>
      <c r="AA65" s="1">
        <v>217.999</v>
      </c>
      <c r="AB65" s="1">
        <f t="shared" si="2"/>
        <v>216.52</v>
      </c>
      <c r="AE65" s="1">
        <v>143.172</v>
      </c>
      <c r="AF65" s="1">
        <v>126.088</v>
      </c>
      <c r="AG65" s="1">
        <f t="shared" si="3"/>
        <v>134.63</v>
      </c>
      <c r="AH65" s="1">
        <f t="shared" si="4"/>
        <v>233.1860002</v>
      </c>
      <c r="AK65" s="1">
        <v>215.041</v>
      </c>
      <c r="AL65" s="1">
        <v>215.041</v>
      </c>
      <c r="AM65" s="1">
        <f t="shared" si="22"/>
        <v>215.041</v>
      </c>
      <c r="AQ65" s="1">
        <v>124.114</v>
      </c>
      <c r="AR65" s="1">
        <v>124.114</v>
      </c>
      <c r="AS65" s="1">
        <f t="shared" si="6"/>
        <v>124.114</v>
      </c>
      <c r="AT65" s="1">
        <f t="shared" si="7"/>
        <v>214.9717539</v>
      </c>
    </row>
    <row r="66" ht="15.75" customHeight="1">
      <c r="A66" s="1">
        <v>10749.9734231759</v>
      </c>
      <c r="B66" s="1">
        <v>7333.45111401615</v>
      </c>
      <c r="C66" s="1">
        <v>35760.202092425</v>
      </c>
      <c r="D66" s="1">
        <v>3414.81171621085</v>
      </c>
      <c r="F66" s="1">
        <f t="shared" si="23"/>
        <v>0.3158211271</v>
      </c>
      <c r="G66" s="1">
        <f t="shared" si="8"/>
        <v>65</v>
      </c>
      <c r="H66" s="1">
        <f t="shared" si="21"/>
        <v>370</v>
      </c>
      <c r="I66" s="1">
        <v>184.126</v>
      </c>
      <c r="J66" s="1">
        <v>184.642</v>
      </c>
      <c r="L66" s="1">
        <v>91.2894</v>
      </c>
      <c r="M66" s="1">
        <v>271.032</v>
      </c>
      <c r="O66" s="1">
        <v>91.8052</v>
      </c>
      <c r="P66" s="1">
        <v>270.516</v>
      </c>
      <c r="T66" s="1">
        <v>0.33674</v>
      </c>
      <c r="U66" s="1">
        <v>-0.573256</v>
      </c>
      <c r="Z66" s="1">
        <v>215.041</v>
      </c>
      <c r="AA66" s="1">
        <v>217.999</v>
      </c>
      <c r="AB66" s="1">
        <f t="shared" si="2"/>
        <v>216.52</v>
      </c>
      <c r="AE66" s="1">
        <v>124.114</v>
      </c>
      <c r="AF66" s="1">
        <v>126.088</v>
      </c>
      <c r="AG66" s="1">
        <f t="shared" si="3"/>
        <v>125.101</v>
      </c>
      <c r="AH66" s="1">
        <f t="shared" si="4"/>
        <v>216.6812881</v>
      </c>
      <c r="AK66" s="1">
        <v>215.041</v>
      </c>
      <c r="AL66" s="1">
        <v>215.041</v>
      </c>
      <c r="AM66" s="1">
        <f t="shared" si="22"/>
        <v>215.041</v>
      </c>
      <c r="AQ66" s="1">
        <v>124.114</v>
      </c>
      <c r="AR66" s="1">
        <v>124.114</v>
      </c>
      <c r="AS66" s="1">
        <f t="shared" si="6"/>
        <v>124.114</v>
      </c>
      <c r="AT66" s="1">
        <f t="shared" si="7"/>
        <v>214.9717539</v>
      </c>
    </row>
    <row r="67" ht="15.75" customHeight="1">
      <c r="A67" s="1">
        <v>20589.2675231513</v>
      </c>
      <c r="B67" s="1">
        <v>6762.16483988469</v>
      </c>
      <c r="C67" s="1">
        <v>30743.9999550651</v>
      </c>
      <c r="D67" s="1">
        <v>3218.13319057694</v>
      </c>
      <c r="G67" s="1">
        <f t="shared" si="8"/>
        <v>66</v>
      </c>
      <c r="H67" s="1">
        <f t="shared" si="21"/>
        <v>375</v>
      </c>
      <c r="I67" s="1">
        <v>218.424</v>
      </c>
      <c r="J67" s="1">
        <v>184.642</v>
      </c>
      <c r="L67" s="1">
        <v>92.3209</v>
      </c>
      <c r="M67" s="1">
        <v>273.095</v>
      </c>
      <c r="O67" s="1">
        <v>92.8367</v>
      </c>
      <c r="P67" s="1">
        <v>274.126</v>
      </c>
      <c r="R67" s="1">
        <v>11.6046</v>
      </c>
      <c r="T67" s="1">
        <v>-0.53401</v>
      </c>
      <c r="U67" s="1">
        <v>0.376739</v>
      </c>
      <c r="Z67" s="1">
        <v>215.041</v>
      </c>
      <c r="AA67" s="1">
        <v>217.999</v>
      </c>
      <c r="AB67" s="1">
        <f t="shared" si="2"/>
        <v>216.52</v>
      </c>
      <c r="AE67" s="1">
        <v>124.114</v>
      </c>
      <c r="AF67" s="1">
        <v>125.093</v>
      </c>
      <c r="AG67" s="1">
        <f t="shared" si="3"/>
        <v>124.6035</v>
      </c>
      <c r="AH67" s="1">
        <f t="shared" si="4"/>
        <v>215.8195928</v>
      </c>
      <c r="AK67" s="1">
        <v>191.641</v>
      </c>
      <c r="AL67" s="1">
        <v>191.641</v>
      </c>
      <c r="AQ67" s="1">
        <v>124.114</v>
      </c>
      <c r="AR67" s="1">
        <v>124.114</v>
      </c>
      <c r="AS67" s="1">
        <f t="shared" si="6"/>
        <v>124.114</v>
      </c>
      <c r="AT67" s="1">
        <f t="shared" si="7"/>
        <v>214.9717539</v>
      </c>
    </row>
    <row r="68" ht="15.75" customHeight="1">
      <c r="A68" s="1">
        <v>11326.5268112701</v>
      </c>
      <c r="B68" s="1">
        <v>6083.26573465545</v>
      </c>
      <c r="C68" s="1">
        <v>27395.1249317233</v>
      </c>
      <c r="D68" s="1">
        <v>3585.20513443707</v>
      </c>
      <c r="F68" s="1">
        <f t="shared" ref="F68:F71" si="24">(A68+B68)/(A68+B68+C68+D68)</f>
        <v>0.3597798808</v>
      </c>
      <c r="G68" s="1">
        <f t="shared" si="8"/>
        <v>67</v>
      </c>
      <c r="H68" s="1">
        <f t="shared" si="21"/>
        <v>380</v>
      </c>
      <c r="I68" s="1">
        <v>195.473</v>
      </c>
      <c r="J68" s="1">
        <v>186.447</v>
      </c>
      <c r="L68" s="1">
        <v>93.0946</v>
      </c>
      <c r="M68" s="1">
        <v>273.095</v>
      </c>
      <c r="O68" s="1">
        <v>92.8367</v>
      </c>
      <c r="P68" s="1">
        <v>273.61</v>
      </c>
      <c r="R68" s="1">
        <v>11.3467</v>
      </c>
      <c r="T68" s="1" t="s">
        <v>24</v>
      </c>
      <c r="U68" s="1">
        <v>0.169704</v>
      </c>
      <c r="Z68" s="1">
        <v>215.041</v>
      </c>
      <c r="AA68" s="1">
        <v>217.999</v>
      </c>
      <c r="AB68" s="1">
        <f t="shared" si="2"/>
        <v>216.52</v>
      </c>
      <c r="AE68" s="1">
        <v>125.093</v>
      </c>
      <c r="AF68" s="1">
        <v>126.088</v>
      </c>
      <c r="AG68" s="1">
        <f t="shared" si="3"/>
        <v>125.5905</v>
      </c>
      <c r="AH68" s="1">
        <f t="shared" si="4"/>
        <v>217.5291269</v>
      </c>
      <c r="AK68" s="1">
        <v>215.041</v>
      </c>
      <c r="AL68" s="1">
        <v>215.041</v>
      </c>
      <c r="AM68" s="1">
        <f t="shared" ref="AM68:AM69" si="25">AVERAGE(AK68,AL68)</f>
        <v>215.041</v>
      </c>
      <c r="AQ68" s="1">
        <v>124.114</v>
      </c>
      <c r="AR68" s="1">
        <v>124.114</v>
      </c>
      <c r="AS68" s="1">
        <f t="shared" si="6"/>
        <v>124.114</v>
      </c>
      <c r="AT68" s="1">
        <f t="shared" si="7"/>
        <v>214.9717539</v>
      </c>
    </row>
    <row r="69" ht="15.75" customHeight="1">
      <c r="A69" s="1">
        <v>8471.65389283189</v>
      </c>
      <c r="B69" s="1">
        <v>5480.86790196523</v>
      </c>
      <c r="C69" s="1">
        <v>26164.7702869086</v>
      </c>
      <c r="D69" s="1">
        <v>3537.07164575535</v>
      </c>
      <c r="F69" s="1">
        <f t="shared" si="24"/>
        <v>0.3196134499</v>
      </c>
      <c r="G69" s="1">
        <f t="shared" si="8"/>
        <v>68</v>
      </c>
      <c r="H69" s="1">
        <f t="shared" si="21"/>
        <v>385</v>
      </c>
      <c r="I69" s="1">
        <v>186.447</v>
      </c>
      <c r="J69" s="1">
        <v>186.447</v>
      </c>
      <c r="L69" s="1">
        <v>93.0946</v>
      </c>
      <c r="M69" s="1">
        <v>272.321</v>
      </c>
      <c r="O69" s="1">
        <v>92.8367</v>
      </c>
      <c r="P69" s="1">
        <v>273.61</v>
      </c>
      <c r="R69" s="1">
        <v>11.3467</v>
      </c>
      <c r="T69" s="1">
        <v>-0.498429</v>
      </c>
      <c r="U69" s="1">
        <v>0.47468</v>
      </c>
      <c r="Z69" s="1">
        <v>215.041</v>
      </c>
      <c r="AA69" s="1">
        <v>217.999</v>
      </c>
      <c r="AB69" s="1">
        <f t="shared" si="2"/>
        <v>216.52</v>
      </c>
      <c r="AE69" s="1">
        <v>125.093</v>
      </c>
      <c r="AF69" s="1">
        <v>127.1</v>
      </c>
      <c r="AG69" s="1">
        <f t="shared" si="3"/>
        <v>126.0965</v>
      </c>
      <c r="AH69" s="1">
        <f t="shared" si="4"/>
        <v>218.4055447</v>
      </c>
      <c r="AK69" s="1">
        <v>217.999</v>
      </c>
      <c r="AL69" s="1">
        <v>215.041</v>
      </c>
      <c r="AM69" s="1">
        <f t="shared" si="25"/>
        <v>216.52</v>
      </c>
      <c r="AQ69" s="1">
        <v>124.114</v>
      </c>
      <c r="AR69" s="1">
        <v>124.114</v>
      </c>
      <c r="AS69" s="1">
        <f t="shared" si="6"/>
        <v>124.114</v>
      </c>
      <c r="AT69" s="1">
        <f t="shared" si="7"/>
        <v>214.9717539</v>
      </c>
    </row>
    <row r="70" ht="15.75" customHeight="1">
      <c r="A70" s="1">
        <v>6763.61216290901</v>
      </c>
      <c r="B70" s="1">
        <v>5764.85500604051</v>
      </c>
      <c r="C70" s="1">
        <v>28528.7142789348</v>
      </c>
      <c r="D70" s="1">
        <v>3472.72144863885</v>
      </c>
      <c r="F70" s="1">
        <f t="shared" si="24"/>
        <v>0.2813495282</v>
      </c>
      <c r="G70" s="1">
        <f t="shared" si="8"/>
        <v>69</v>
      </c>
      <c r="H70" s="1">
        <f t="shared" si="21"/>
        <v>390</v>
      </c>
      <c r="I70" s="1">
        <v>186.447</v>
      </c>
      <c r="J70" s="1">
        <v>186.447</v>
      </c>
      <c r="L70" s="1">
        <v>92.3209</v>
      </c>
      <c r="M70" s="1">
        <v>271.547</v>
      </c>
      <c r="O70" s="1">
        <v>92.3209</v>
      </c>
      <c r="P70" s="1">
        <v>273.61</v>
      </c>
      <c r="R70" s="1">
        <v>11.0888</v>
      </c>
      <c r="T70" s="1">
        <v>-0.256495</v>
      </c>
      <c r="U70" s="1">
        <v>-0.566769</v>
      </c>
      <c r="Z70" s="1">
        <v>215.041</v>
      </c>
      <c r="AA70" s="1">
        <v>217.999</v>
      </c>
      <c r="AB70" s="1">
        <f t="shared" si="2"/>
        <v>216.52</v>
      </c>
      <c r="AE70" s="1">
        <v>126.088</v>
      </c>
      <c r="AF70" s="1">
        <v>127.1</v>
      </c>
      <c r="AG70" s="1">
        <f t="shared" si="3"/>
        <v>126.594</v>
      </c>
      <c r="AH70" s="1">
        <f t="shared" si="4"/>
        <v>219.2672399</v>
      </c>
      <c r="AK70" s="1">
        <v>252.763</v>
      </c>
      <c r="AL70" s="1">
        <v>252.763</v>
      </c>
      <c r="AQ70" s="1">
        <v>123.15</v>
      </c>
      <c r="AR70" s="1">
        <v>124.114</v>
      </c>
      <c r="AS70" s="1">
        <f t="shared" si="6"/>
        <v>123.632</v>
      </c>
      <c r="AT70" s="1">
        <f t="shared" si="7"/>
        <v>214.1369054</v>
      </c>
    </row>
    <row r="71" ht="15.75" customHeight="1">
      <c r="A71" s="1">
        <v>5345.73280391527</v>
      </c>
      <c r="B71" s="1">
        <v>6089.90504779078</v>
      </c>
      <c r="C71" s="1">
        <v>27236.0790862136</v>
      </c>
      <c r="D71" s="1">
        <v>3566.22268685328</v>
      </c>
      <c r="F71" s="1">
        <f t="shared" si="24"/>
        <v>0.270743269</v>
      </c>
      <c r="G71" s="1">
        <f t="shared" si="8"/>
        <v>70</v>
      </c>
      <c r="H71" s="1">
        <f t="shared" si="21"/>
        <v>395</v>
      </c>
      <c r="I71" s="1">
        <v>185.673</v>
      </c>
      <c r="J71" s="1">
        <v>185.415</v>
      </c>
      <c r="L71" s="1">
        <v>90.7736</v>
      </c>
      <c r="M71" s="1">
        <v>271.547</v>
      </c>
      <c r="O71" s="1">
        <v>91.8052</v>
      </c>
      <c r="P71" s="1">
        <v>272.579</v>
      </c>
      <c r="R71" s="1">
        <v>11.0888</v>
      </c>
      <c r="T71" s="1">
        <v>-0.620231</v>
      </c>
      <c r="U71" s="1">
        <v>0.692151</v>
      </c>
      <c r="Z71" s="1">
        <v>215.041</v>
      </c>
      <c r="AA71" s="1">
        <v>217.999</v>
      </c>
      <c r="AB71" s="1">
        <f t="shared" si="2"/>
        <v>216.52</v>
      </c>
      <c r="AE71" s="1">
        <v>124.114</v>
      </c>
      <c r="AF71" s="1">
        <v>126.088</v>
      </c>
      <c r="AG71" s="1">
        <f t="shared" si="3"/>
        <v>125.101</v>
      </c>
      <c r="AH71" s="1">
        <f t="shared" si="4"/>
        <v>216.6812881</v>
      </c>
      <c r="AK71" s="1">
        <v>252.763</v>
      </c>
      <c r="AL71" s="1">
        <v>217.999</v>
      </c>
      <c r="AQ71" s="1">
        <v>123.15</v>
      </c>
      <c r="AR71" s="1">
        <v>123.15</v>
      </c>
      <c r="AS71" s="1">
        <f t="shared" si="6"/>
        <v>123.15</v>
      </c>
      <c r="AT71" s="1">
        <f t="shared" si="7"/>
        <v>213.302057</v>
      </c>
    </row>
    <row r="72" ht="15.75" customHeight="1">
      <c r="A72" s="1">
        <v>3449.92049005234</v>
      </c>
      <c r="B72" s="1">
        <v>6024.30810448535</v>
      </c>
      <c r="C72" s="1">
        <v>29645.2951584373</v>
      </c>
      <c r="D72" s="1">
        <v>3802.44932851775</v>
      </c>
      <c r="G72" s="1">
        <f t="shared" si="8"/>
        <v>71</v>
      </c>
      <c r="H72" s="1">
        <f t="shared" si="21"/>
        <v>400</v>
      </c>
      <c r="I72" s="1">
        <v>184.126</v>
      </c>
      <c r="J72" s="1">
        <v>184.642</v>
      </c>
      <c r="L72" s="1">
        <v>90.7736</v>
      </c>
      <c r="M72" s="1">
        <v>270.258</v>
      </c>
      <c r="O72" s="1">
        <v>90.7736</v>
      </c>
      <c r="P72" s="1">
        <v>271.032</v>
      </c>
      <c r="R72" s="1">
        <v>11.6046</v>
      </c>
      <c r="S72" s="1">
        <v>3.86819</v>
      </c>
      <c r="T72" s="1" t="s">
        <v>24</v>
      </c>
      <c r="U72" s="1">
        <v>0.431022</v>
      </c>
      <c r="Z72" s="1">
        <v>212.163</v>
      </c>
      <c r="AA72" s="1">
        <v>215.041</v>
      </c>
      <c r="AB72" s="1">
        <f t="shared" si="2"/>
        <v>213.602</v>
      </c>
      <c r="AE72" s="1">
        <v>124.114</v>
      </c>
      <c r="AF72" s="1">
        <v>125.093</v>
      </c>
      <c r="AG72" s="1">
        <f t="shared" si="3"/>
        <v>124.6035</v>
      </c>
      <c r="AH72" s="1">
        <f t="shared" si="4"/>
        <v>215.8195928</v>
      </c>
      <c r="AK72" s="1">
        <v>217.999</v>
      </c>
      <c r="AL72" s="1">
        <v>217.999</v>
      </c>
      <c r="AM72" s="1">
        <f>AVERAGE(AK72,AL72)</f>
        <v>217.999</v>
      </c>
      <c r="AQ72" s="1">
        <v>123.15</v>
      </c>
      <c r="AR72" s="1">
        <v>124.114</v>
      </c>
      <c r="AS72" s="1">
        <f t="shared" si="6"/>
        <v>123.632</v>
      </c>
      <c r="AT72" s="1">
        <f t="shared" si="7"/>
        <v>214.1369054</v>
      </c>
    </row>
    <row r="73" ht="15.75" customHeight="1">
      <c r="A73" s="1">
        <v>9944.87795157051</v>
      </c>
      <c r="B73" s="1">
        <v>3977.80983281006</v>
      </c>
      <c r="C73" s="1">
        <v>27764.5625186859</v>
      </c>
      <c r="D73" s="1">
        <v>3443.74850370493</v>
      </c>
      <c r="F73" s="1">
        <f>(A73+B73)/(A73+B73+C73+D73)</f>
        <v>0.3084950068</v>
      </c>
      <c r="G73" s="1">
        <f t="shared" si="8"/>
        <v>72</v>
      </c>
      <c r="H73" s="1">
        <f t="shared" si="21"/>
        <v>405</v>
      </c>
      <c r="I73" s="1">
        <v>148.023</v>
      </c>
      <c r="J73" s="1">
        <v>184.126</v>
      </c>
      <c r="L73" s="1">
        <v>89.7421</v>
      </c>
      <c r="M73" s="1">
        <v>268.453</v>
      </c>
      <c r="O73" s="1">
        <v>89.4842</v>
      </c>
      <c r="P73" s="1">
        <v>270.258</v>
      </c>
      <c r="R73" s="1">
        <v>11.6046</v>
      </c>
      <c r="T73" s="1">
        <v>-0.322688</v>
      </c>
      <c r="U73" s="1">
        <v>0.601681</v>
      </c>
      <c r="Z73" s="1">
        <v>212.163</v>
      </c>
      <c r="AA73" s="1">
        <v>215.041</v>
      </c>
      <c r="AB73" s="1">
        <f t="shared" si="2"/>
        <v>213.602</v>
      </c>
      <c r="AE73" s="1">
        <v>123.15</v>
      </c>
      <c r="AF73" s="1">
        <v>125.093</v>
      </c>
      <c r="AG73" s="1">
        <f t="shared" si="3"/>
        <v>124.1215</v>
      </c>
      <c r="AH73" s="1">
        <f t="shared" si="4"/>
        <v>214.9847443</v>
      </c>
      <c r="AK73" s="1">
        <v>252.763</v>
      </c>
      <c r="AL73" s="1">
        <v>252.763</v>
      </c>
      <c r="AQ73" s="1">
        <v>124.114</v>
      </c>
      <c r="AR73" s="1">
        <v>124.114</v>
      </c>
      <c r="AS73" s="1">
        <f t="shared" si="6"/>
        <v>124.114</v>
      </c>
      <c r="AT73" s="1">
        <f t="shared" si="7"/>
        <v>214.9717539</v>
      </c>
    </row>
    <row r="74" ht="15.75" customHeight="1">
      <c r="A74" s="1">
        <v>5102.41195847746</v>
      </c>
      <c r="B74" s="1">
        <v>3621.34301808947</v>
      </c>
      <c r="C74" s="1">
        <v>31136.0198249752</v>
      </c>
      <c r="D74" s="1">
        <v>3210.7548482082</v>
      </c>
      <c r="G74" s="1">
        <f t="shared" si="8"/>
        <v>73</v>
      </c>
      <c r="H74" s="1">
        <f t="shared" si="21"/>
        <v>410</v>
      </c>
      <c r="I74" s="1">
        <v>184.126</v>
      </c>
      <c r="J74" s="1">
        <v>183.352</v>
      </c>
      <c r="L74" s="1">
        <v>89.2264</v>
      </c>
      <c r="M74" s="1">
        <v>269.484</v>
      </c>
      <c r="O74" s="1">
        <v>88.7106</v>
      </c>
      <c r="P74" s="1">
        <v>269.226</v>
      </c>
      <c r="R74" s="1">
        <v>11.0888</v>
      </c>
      <c r="S74" s="1">
        <v>9.28367</v>
      </c>
      <c r="T74" s="1">
        <v>-0.320961</v>
      </c>
      <c r="U74" s="1" t="s">
        <v>24</v>
      </c>
      <c r="Z74" s="1">
        <v>212.163</v>
      </c>
      <c r="AA74" s="1">
        <v>215.041</v>
      </c>
      <c r="AB74" s="1">
        <f t="shared" si="2"/>
        <v>213.602</v>
      </c>
      <c r="AE74" s="1">
        <v>123.15</v>
      </c>
      <c r="AF74" s="1">
        <v>123.15</v>
      </c>
      <c r="AG74" s="1">
        <f t="shared" si="3"/>
        <v>123.15</v>
      </c>
      <c r="AH74" s="1">
        <f t="shared" si="4"/>
        <v>213.302057</v>
      </c>
      <c r="AK74" s="1">
        <v>215.041</v>
      </c>
      <c r="AL74" s="1">
        <v>215.041</v>
      </c>
      <c r="AM74" s="1">
        <f t="shared" ref="AM74:AM104" si="26">AVERAGE(AK74,AL74)</f>
        <v>215.041</v>
      </c>
      <c r="AQ74" s="1">
        <v>124.114</v>
      </c>
      <c r="AR74" s="1">
        <v>124.114</v>
      </c>
      <c r="AS74" s="1">
        <f t="shared" si="6"/>
        <v>124.114</v>
      </c>
      <c r="AT74" s="1">
        <f t="shared" si="7"/>
        <v>214.9717539</v>
      </c>
    </row>
    <row r="75" ht="15.75" customHeight="1">
      <c r="A75" s="1">
        <v>8536.0212734988</v>
      </c>
      <c r="B75" s="1">
        <v>3363.63882494117</v>
      </c>
      <c r="C75" s="1">
        <v>28725.7377921752</v>
      </c>
      <c r="D75" s="1">
        <v>3141.40308610143</v>
      </c>
      <c r="F75" s="1">
        <f>(A75+B75)/(A75+B75+C75+D75)</f>
        <v>0.2718878198</v>
      </c>
      <c r="G75" s="1">
        <f t="shared" si="8"/>
        <v>74</v>
      </c>
      <c r="H75" s="1">
        <f t="shared" si="21"/>
        <v>415</v>
      </c>
      <c r="I75" s="1">
        <v>183.352</v>
      </c>
      <c r="J75" s="1">
        <v>184.642</v>
      </c>
      <c r="L75" s="1">
        <v>88.4527</v>
      </c>
      <c r="M75" s="1">
        <v>269.226</v>
      </c>
      <c r="O75" s="1">
        <v>89.7421</v>
      </c>
      <c r="P75" s="1">
        <v>268.453</v>
      </c>
      <c r="R75" s="1">
        <v>11.6046</v>
      </c>
      <c r="T75" s="1">
        <v>-0.682854</v>
      </c>
      <c r="U75" s="1">
        <v>-0.284156</v>
      </c>
      <c r="Z75" s="1">
        <v>212.163</v>
      </c>
      <c r="AA75" s="1">
        <v>215.041</v>
      </c>
      <c r="AB75" s="1">
        <f t="shared" si="2"/>
        <v>213.602</v>
      </c>
      <c r="AE75" s="1">
        <v>124.114</v>
      </c>
      <c r="AF75" s="1">
        <v>125.093</v>
      </c>
      <c r="AG75" s="1">
        <f t="shared" si="3"/>
        <v>124.6035</v>
      </c>
      <c r="AH75" s="1">
        <f t="shared" si="4"/>
        <v>215.8195928</v>
      </c>
      <c r="AK75" s="1">
        <v>215.041</v>
      </c>
      <c r="AL75" s="1">
        <v>217.999</v>
      </c>
      <c r="AM75" s="1">
        <f t="shared" si="26"/>
        <v>216.52</v>
      </c>
      <c r="AQ75" s="1">
        <v>125.093</v>
      </c>
      <c r="AR75" s="1">
        <v>125.093</v>
      </c>
      <c r="AS75" s="1">
        <f t="shared" si="6"/>
        <v>125.093</v>
      </c>
      <c r="AT75" s="1">
        <f t="shared" si="7"/>
        <v>216.6674317</v>
      </c>
    </row>
    <row r="76" ht="15.75" customHeight="1">
      <c r="A76" s="1">
        <v>17621.7256629393</v>
      </c>
      <c r="B76" s="1">
        <v>3527.39411869136</v>
      </c>
      <c r="C76" s="1">
        <v>27531.5176576269</v>
      </c>
      <c r="D76" s="1">
        <v>2712.97896522077</v>
      </c>
      <c r="G76" s="1">
        <f t="shared" si="8"/>
        <v>75</v>
      </c>
      <c r="H76" s="1">
        <f t="shared" si="21"/>
        <v>420</v>
      </c>
      <c r="I76" s="1">
        <v>178.195</v>
      </c>
      <c r="J76" s="1">
        <v>182.837</v>
      </c>
      <c r="L76" s="1">
        <v>89.7421</v>
      </c>
      <c r="M76" s="1">
        <v>269.226</v>
      </c>
      <c r="O76" s="1">
        <v>89.2264</v>
      </c>
      <c r="P76" s="1">
        <v>269.226</v>
      </c>
      <c r="R76" s="1">
        <v>11.6046</v>
      </c>
      <c r="T76" s="1">
        <v>-0.616511</v>
      </c>
      <c r="U76" s="1">
        <v>0.443078</v>
      </c>
      <c r="Z76" s="1">
        <v>212.163</v>
      </c>
      <c r="AA76" s="1">
        <v>215.041</v>
      </c>
      <c r="AB76" s="1">
        <f t="shared" si="2"/>
        <v>213.602</v>
      </c>
      <c r="AE76" s="1">
        <v>123.15</v>
      </c>
      <c r="AF76" s="1">
        <v>123.15</v>
      </c>
      <c r="AG76" s="1">
        <f t="shared" si="3"/>
        <v>123.15</v>
      </c>
      <c r="AH76" s="1">
        <f t="shared" si="4"/>
        <v>213.302057</v>
      </c>
      <c r="AK76" s="1">
        <v>217.999</v>
      </c>
      <c r="AL76" s="1">
        <v>217.999</v>
      </c>
      <c r="AM76" s="1">
        <f t="shared" si="26"/>
        <v>217.999</v>
      </c>
      <c r="AQ76" s="1">
        <v>124.114</v>
      </c>
      <c r="AR76" s="1">
        <v>124.114</v>
      </c>
      <c r="AS76" s="1">
        <f t="shared" si="6"/>
        <v>124.114</v>
      </c>
      <c r="AT76" s="1">
        <f t="shared" si="7"/>
        <v>214.9717539</v>
      </c>
    </row>
    <row r="77" ht="15.75" customHeight="1">
      <c r="A77" s="1">
        <v>12199.8993344204</v>
      </c>
      <c r="B77" s="1">
        <v>4443.69198235581</v>
      </c>
      <c r="C77" s="1">
        <v>27815.5407020413</v>
      </c>
      <c r="D77" s="1">
        <v>3140.66961447286</v>
      </c>
      <c r="F77" s="1">
        <f t="shared" ref="F77:F82" si="27">(A77+B77)/(A77+B77+C77+D77)</f>
        <v>0.3496567369</v>
      </c>
      <c r="G77" s="1">
        <f t="shared" si="8"/>
        <v>76</v>
      </c>
      <c r="H77" s="1">
        <f t="shared" si="21"/>
        <v>425</v>
      </c>
      <c r="I77" s="1">
        <v>181.805</v>
      </c>
      <c r="J77" s="1">
        <v>182.837</v>
      </c>
      <c r="L77" s="1">
        <v>90.7736</v>
      </c>
      <c r="M77" s="1">
        <v>271.547</v>
      </c>
      <c r="O77" s="1">
        <v>90.2579</v>
      </c>
      <c r="P77" s="1">
        <v>270.516</v>
      </c>
      <c r="R77" s="1">
        <v>11.0888</v>
      </c>
      <c r="S77" s="1">
        <v>8.51003</v>
      </c>
      <c r="T77" s="1">
        <v>-0.245125</v>
      </c>
      <c r="U77" s="1">
        <v>0.141181</v>
      </c>
      <c r="Z77" s="1">
        <v>215.041</v>
      </c>
      <c r="AA77" s="1">
        <v>217.999</v>
      </c>
      <c r="AB77" s="1">
        <f t="shared" si="2"/>
        <v>216.52</v>
      </c>
      <c r="AE77" s="1">
        <v>124.114</v>
      </c>
      <c r="AF77" s="1">
        <v>126.088</v>
      </c>
      <c r="AG77" s="1">
        <f t="shared" si="3"/>
        <v>125.101</v>
      </c>
      <c r="AH77" s="1">
        <f t="shared" si="4"/>
        <v>216.6812881</v>
      </c>
      <c r="AK77" s="1">
        <v>215.041</v>
      </c>
      <c r="AL77" s="1">
        <v>215.041</v>
      </c>
      <c r="AM77" s="1">
        <f t="shared" si="26"/>
        <v>215.041</v>
      </c>
      <c r="AQ77" s="1">
        <v>123.15</v>
      </c>
      <c r="AR77" s="1">
        <v>123.15</v>
      </c>
      <c r="AS77" s="1">
        <f t="shared" si="6"/>
        <v>123.15</v>
      </c>
      <c r="AT77" s="1">
        <f t="shared" si="7"/>
        <v>213.302057</v>
      </c>
    </row>
    <row r="78" ht="15.75" customHeight="1">
      <c r="A78" s="1">
        <v>13786.3694668762</v>
      </c>
      <c r="B78" s="1">
        <v>6818.43028434027</v>
      </c>
      <c r="C78" s="1">
        <v>29116.3502550775</v>
      </c>
      <c r="D78" s="1">
        <v>3394.39003103905</v>
      </c>
      <c r="F78" s="1">
        <f t="shared" si="27"/>
        <v>0.3879241317</v>
      </c>
      <c r="G78" s="1">
        <f t="shared" si="8"/>
        <v>77</v>
      </c>
      <c r="H78" s="1">
        <f t="shared" si="21"/>
        <v>430</v>
      </c>
      <c r="I78" s="1">
        <v>183.352</v>
      </c>
      <c r="J78" s="1">
        <v>182.837</v>
      </c>
      <c r="L78" s="1">
        <v>94.1261</v>
      </c>
      <c r="M78" s="1">
        <v>273.868</v>
      </c>
      <c r="O78" s="1">
        <v>92.8367</v>
      </c>
      <c r="P78" s="1">
        <v>272.837</v>
      </c>
      <c r="R78" s="1">
        <v>12.3782</v>
      </c>
      <c r="T78" s="1">
        <v>-0.400361</v>
      </c>
      <c r="U78" s="1">
        <v>0.651205</v>
      </c>
      <c r="Z78" s="1">
        <v>215.041</v>
      </c>
      <c r="AA78" s="1">
        <v>217.999</v>
      </c>
      <c r="AB78" s="1">
        <f t="shared" si="2"/>
        <v>216.52</v>
      </c>
      <c r="AE78" s="1">
        <v>125.093</v>
      </c>
      <c r="AF78" s="1">
        <v>127.1</v>
      </c>
      <c r="AG78" s="1">
        <f t="shared" si="3"/>
        <v>126.0965</v>
      </c>
      <c r="AH78" s="1">
        <f t="shared" si="4"/>
        <v>218.4055447</v>
      </c>
      <c r="AK78" s="1">
        <v>215.041</v>
      </c>
      <c r="AL78" s="1">
        <v>215.041</v>
      </c>
      <c r="AM78" s="1">
        <f t="shared" si="26"/>
        <v>215.041</v>
      </c>
      <c r="AQ78" s="1">
        <v>124.114</v>
      </c>
      <c r="AR78" s="1">
        <v>124.114</v>
      </c>
      <c r="AS78" s="1">
        <f t="shared" si="6"/>
        <v>124.114</v>
      </c>
      <c r="AT78" s="1">
        <f t="shared" si="7"/>
        <v>214.9717539</v>
      </c>
    </row>
    <row r="79" ht="15.75" customHeight="1">
      <c r="A79" s="1">
        <v>12213.7899503122</v>
      </c>
      <c r="B79" s="1">
        <v>5838.33369980929</v>
      </c>
      <c r="C79" s="1">
        <v>34902.3619293568</v>
      </c>
      <c r="D79" s="1">
        <v>2912.95207167812</v>
      </c>
      <c r="F79" s="1">
        <f t="shared" si="27"/>
        <v>0.3231242457</v>
      </c>
      <c r="G79" s="1">
        <f t="shared" si="8"/>
        <v>78</v>
      </c>
      <c r="H79" s="1">
        <f t="shared" si="21"/>
        <v>435</v>
      </c>
      <c r="I79" s="1">
        <v>182.579</v>
      </c>
      <c r="J79" s="1">
        <v>181.805</v>
      </c>
      <c r="L79" s="1">
        <v>95.4155</v>
      </c>
      <c r="M79" s="1">
        <v>276.189</v>
      </c>
      <c r="O79" s="1">
        <v>96.9628</v>
      </c>
      <c r="P79" s="1">
        <v>278.252</v>
      </c>
      <c r="R79" s="1">
        <v>12.1203</v>
      </c>
      <c r="S79" s="1">
        <v>6.96275</v>
      </c>
      <c r="T79" s="1">
        <v>-0.546011</v>
      </c>
      <c r="U79" s="1">
        <v>0.750191</v>
      </c>
      <c r="Z79" s="1">
        <v>212.163</v>
      </c>
      <c r="AA79" s="1">
        <v>217.999</v>
      </c>
      <c r="AB79" s="1">
        <f t="shared" si="2"/>
        <v>215.081</v>
      </c>
      <c r="AE79" s="1">
        <v>125.093</v>
      </c>
      <c r="AF79" s="1">
        <v>126.088</v>
      </c>
      <c r="AG79" s="1">
        <f t="shared" si="3"/>
        <v>125.5905</v>
      </c>
      <c r="AH79" s="1">
        <f t="shared" si="4"/>
        <v>217.5291269</v>
      </c>
      <c r="AK79" s="1">
        <v>212.163</v>
      </c>
      <c r="AL79" s="1">
        <v>215.041</v>
      </c>
      <c r="AM79" s="1">
        <f t="shared" si="26"/>
        <v>213.602</v>
      </c>
      <c r="AQ79" s="1">
        <v>124.114</v>
      </c>
      <c r="AR79" s="1">
        <v>124.114</v>
      </c>
      <c r="AS79" s="1">
        <f t="shared" si="6"/>
        <v>124.114</v>
      </c>
      <c r="AT79" s="1">
        <f t="shared" si="7"/>
        <v>214.9717539</v>
      </c>
    </row>
    <row r="80" ht="15.75" customHeight="1">
      <c r="A80" s="1">
        <v>13720.8774330584</v>
      </c>
      <c r="B80" s="1">
        <v>6779.11018114361</v>
      </c>
      <c r="C80" s="1">
        <v>35666.0291636844</v>
      </c>
      <c r="D80" s="1">
        <v>2895.42881803935</v>
      </c>
      <c r="F80" s="1">
        <f t="shared" si="27"/>
        <v>0.3470959339</v>
      </c>
      <c r="G80" s="1">
        <f t="shared" si="8"/>
        <v>79</v>
      </c>
      <c r="H80" s="1">
        <f t="shared" si="21"/>
        <v>440</v>
      </c>
      <c r="I80" s="1">
        <v>152.923</v>
      </c>
      <c r="J80" s="1">
        <v>181.032</v>
      </c>
      <c r="L80" s="1">
        <v>96.1891</v>
      </c>
      <c r="M80" s="1">
        <v>276.189</v>
      </c>
      <c r="O80" s="1">
        <v>96.7049</v>
      </c>
      <c r="P80" s="1">
        <v>277.479</v>
      </c>
      <c r="R80" s="1">
        <v>11.8625</v>
      </c>
      <c r="T80" s="1">
        <v>-0.559541</v>
      </c>
      <c r="U80" s="1">
        <v>0.697714</v>
      </c>
      <c r="Z80" s="1">
        <v>215.041</v>
      </c>
      <c r="AA80" s="1">
        <v>217.999</v>
      </c>
      <c r="AB80" s="1">
        <f t="shared" si="2"/>
        <v>216.52</v>
      </c>
      <c r="AE80" s="1">
        <v>124.114</v>
      </c>
      <c r="AF80" s="1">
        <v>126.088</v>
      </c>
      <c r="AG80" s="1">
        <f t="shared" si="3"/>
        <v>125.101</v>
      </c>
      <c r="AH80" s="1">
        <f t="shared" si="4"/>
        <v>216.6812881</v>
      </c>
      <c r="AK80" s="1">
        <v>215.041</v>
      </c>
      <c r="AL80" s="1">
        <v>215.041</v>
      </c>
      <c r="AM80" s="1">
        <f t="shared" si="26"/>
        <v>215.041</v>
      </c>
      <c r="AQ80" s="1">
        <v>123.15</v>
      </c>
      <c r="AR80" s="1">
        <v>124.114</v>
      </c>
      <c r="AS80" s="1">
        <f t="shared" si="6"/>
        <v>123.632</v>
      </c>
      <c r="AT80" s="1">
        <f t="shared" si="7"/>
        <v>214.1369054</v>
      </c>
    </row>
    <row r="81" ht="15.75" customHeight="1">
      <c r="A81" s="1">
        <v>19774.6088241227</v>
      </c>
      <c r="B81" s="1">
        <v>4996.35358164885</v>
      </c>
      <c r="C81" s="1">
        <v>36634.9128075367</v>
      </c>
      <c r="D81" s="1">
        <v>3483.69160422871</v>
      </c>
      <c r="F81" s="1">
        <f t="shared" si="27"/>
        <v>0.3817402954</v>
      </c>
      <c r="G81" s="1">
        <f t="shared" si="8"/>
        <v>80</v>
      </c>
      <c r="H81" s="1">
        <f t="shared" si="21"/>
        <v>445</v>
      </c>
      <c r="I81" s="1">
        <v>179.484</v>
      </c>
      <c r="J81" s="1">
        <v>180.258</v>
      </c>
      <c r="L81" s="1">
        <v>94.8997</v>
      </c>
      <c r="M81" s="1">
        <v>273.868</v>
      </c>
      <c r="O81" s="1">
        <v>95.1576</v>
      </c>
      <c r="P81" s="1">
        <v>275.931</v>
      </c>
      <c r="R81" s="1">
        <v>11.8625</v>
      </c>
      <c r="S81" s="1">
        <v>4.38395</v>
      </c>
      <c r="T81" s="1">
        <v>-0.804322</v>
      </c>
      <c r="U81" s="1">
        <v>0.907678</v>
      </c>
      <c r="Z81" s="1">
        <v>217.999</v>
      </c>
      <c r="AA81" s="1">
        <v>221.039</v>
      </c>
      <c r="AB81" s="1">
        <f t="shared" si="2"/>
        <v>219.519</v>
      </c>
      <c r="AE81" s="1">
        <v>126.088</v>
      </c>
      <c r="AF81" s="1">
        <v>128.127</v>
      </c>
      <c r="AG81" s="1">
        <f t="shared" si="3"/>
        <v>127.1075</v>
      </c>
      <c r="AH81" s="1">
        <f t="shared" si="4"/>
        <v>220.156648</v>
      </c>
      <c r="AK81" s="1">
        <v>212.163</v>
      </c>
      <c r="AL81" s="1">
        <v>212.163</v>
      </c>
      <c r="AM81" s="1">
        <f t="shared" si="26"/>
        <v>212.163</v>
      </c>
      <c r="AQ81" s="1">
        <v>123.15</v>
      </c>
      <c r="AR81" s="1">
        <v>123.15</v>
      </c>
      <c r="AS81" s="1">
        <f t="shared" si="6"/>
        <v>123.15</v>
      </c>
      <c r="AT81" s="1">
        <f t="shared" si="7"/>
        <v>213.302057</v>
      </c>
    </row>
    <row r="82" ht="15.75" customHeight="1">
      <c r="A82" s="1">
        <v>19365.7494990786</v>
      </c>
      <c r="B82" s="1">
        <v>5873.89974118783</v>
      </c>
      <c r="C82" s="1">
        <v>37512.909156891</v>
      </c>
      <c r="D82" s="1">
        <v>4234.1558180426</v>
      </c>
      <c r="F82" s="1">
        <f t="shared" si="27"/>
        <v>0.3767858976</v>
      </c>
      <c r="G82" s="1">
        <f t="shared" si="8"/>
        <v>81</v>
      </c>
      <c r="H82" s="1">
        <f t="shared" si="21"/>
        <v>450</v>
      </c>
      <c r="I82" s="1">
        <v>180.516</v>
      </c>
      <c r="J82" s="1">
        <v>181.547</v>
      </c>
      <c r="L82" s="1">
        <v>94.1261</v>
      </c>
      <c r="M82" s="1">
        <v>275.673</v>
      </c>
      <c r="O82" s="1">
        <v>95.6734</v>
      </c>
      <c r="P82" s="1">
        <v>274.642</v>
      </c>
      <c r="R82" s="1">
        <v>11.6046</v>
      </c>
      <c r="S82" s="1">
        <v>4.64183</v>
      </c>
      <c r="T82" s="1">
        <v>-0.406306</v>
      </c>
      <c r="U82" s="1" t="s">
        <v>24</v>
      </c>
      <c r="Z82" s="1">
        <v>221.039</v>
      </c>
      <c r="AA82" s="1">
        <v>224.165</v>
      </c>
      <c r="AB82" s="1">
        <f t="shared" si="2"/>
        <v>222.602</v>
      </c>
      <c r="AE82" s="1">
        <v>130.232</v>
      </c>
      <c r="AF82" s="1">
        <v>131.311</v>
      </c>
      <c r="AG82" s="1">
        <f t="shared" si="3"/>
        <v>130.7715</v>
      </c>
      <c r="AH82" s="1">
        <f t="shared" si="4"/>
        <v>226.5028822</v>
      </c>
      <c r="AK82" s="1">
        <v>215.041</v>
      </c>
      <c r="AL82" s="1">
        <v>215.041</v>
      </c>
      <c r="AM82" s="1">
        <f t="shared" si="26"/>
        <v>215.041</v>
      </c>
      <c r="AQ82" s="1">
        <v>124.114</v>
      </c>
      <c r="AR82" s="1">
        <v>124.114</v>
      </c>
      <c r="AS82" s="1">
        <f t="shared" si="6"/>
        <v>124.114</v>
      </c>
      <c r="AT82" s="1">
        <f t="shared" si="7"/>
        <v>214.9717539</v>
      </c>
    </row>
    <row r="83" ht="15.75" customHeight="1">
      <c r="A83" s="1">
        <v>9661.72669430642</v>
      </c>
      <c r="B83" s="1">
        <v>4332.61237050841</v>
      </c>
      <c r="C83" s="1">
        <v>37971.9092086444</v>
      </c>
      <c r="D83" s="1">
        <v>4025.92187207855</v>
      </c>
      <c r="G83" s="1">
        <f t="shared" si="8"/>
        <v>82</v>
      </c>
      <c r="H83" s="1">
        <f t="shared" si="21"/>
        <v>455</v>
      </c>
      <c r="I83" s="1">
        <v>180.516</v>
      </c>
      <c r="J83" s="1">
        <v>180.258</v>
      </c>
      <c r="L83" s="1">
        <v>94.8997</v>
      </c>
      <c r="M83" s="1">
        <v>275.673</v>
      </c>
      <c r="O83" s="1">
        <v>93.8682</v>
      </c>
      <c r="P83" s="1">
        <v>274.642</v>
      </c>
      <c r="R83" s="1">
        <v>11.8625</v>
      </c>
      <c r="T83" s="1">
        <v>-0.173684</v>
      </c>
      <c r="U83" s="1">
        <v>0.65052</v>
      </c>
      <c r="Z83" s="1">
        <v>224.165</v>
      </c>
      <c r="AA83" s="1">
        <v>227.381</v>
      </c>
      <c r="AB83" s="1">
        <f t="shared" si="2"/>
        <v>225.773</v>
      </c>
      <c r="AE83" s="1">
        <v>131.311</v>
      </c>
      <c r="AF83" s="1">
        <v>134.658</v>
      </c>
      <c r="AG83" s="1">
        <f t="shared" si="3"/>
        <v>132.9845</v>
      </c>
      <c r="AH83" s="1">
        <f t="shared" si="4"/>
        <v>230.3359106</v>
      </c>
      <c r="AK83" s="1">
        <v>212.163</v>
      </c>
      <c r="AL83" s="1">
        <v>215.041</v>
      </c>
      <c r="AM83" s="1">
        <f t="shared" si="26"/>
        <v>213.602</v>
      </c>
      <c r="AQ83" s="1">
        <v>123.15</v>
      </c>
      <c r="AR83" s="1">
        <v>123.15</v>
      </c>
      <c r="AS83" s="1">
        <f t="shared" si="6"/>
        <v>123.15</v>
      </c>
      <c r="AT83" s="1">
        <f t="shared" si="7"/>
        <v>213.302057</v>
      </c>
    </row>
    <row r="84" ht="15.75" customHeight="1">
      <c r="A84" s="1">
        <v>22150.8976107594</v>
      </c>
      <c r="B84" s="1">
        <v>1521.05467319858</v>
      </c>
      <c r="C84" s="1">
        <v>41255.0092965381</v>
      </c>
      <c r="D84" s="1">
        <v>4382.3243620529</v>
      </c>
      <c r="F84" s="1">
        <f t="shared" ref="F84:F91" si="28">(A84+B84)/(A84+B84+C84+D84)</f>
        <v>0.3415408478</v>
      </c>
      <c r="G84" s="1">
        <f t="shared" si="8"/>
        <v>83</v>
      </c>
      <c r="H84" s="1">
        <f t="shared" si="21"/>
        <v>460</v>
      </c>
      <c r="I84" s="1">
        <v>208.625</v>
      </c>
      <c r="J84" s="1">
        <v>178.453</v>
      </c>
      <c r="L84" s="1">
        <v>94.1261</v>
      </c>
      <c r="M84" s="1">
        <v>273.868</v>
      </c>
      <c r="O84" s="1">
        <v>94.6418</v>
      </c>
      <c r="P84" s="1">
        <v>278.51</v>
      </c>
      <c r="R84" s="1">
        <v>13.1519</v>
      </c>
      <c r="T84" s="1">
        <v>-0.43159</v>
      </c>
      <c r="U84" s="1">
        <v>0.613044</v>
      </c>
      <c r="Z84" s="1">
        <v>221.039</v>
      </c>
      <c r="AA84" s="1">
        <v>224.165</v>
      </c>
      <c r="AB84" s="1">
        <f t="shared" si="2"/>
        <v>222.602</v>
      </c>
      <c r="AE84" s="1">
        <v>129.171</v>
      </c>
      <c r="AF84" s="1">
        <v>130.232</v>
      </c>
      <c r="AG84" s="1">
        <f t="shared" si="3"/>
        <v>129.7015</v>
      </c>
      <c r="AH84" s="1">
        <f t="shared" si="4"/>
        <v>224.6495878</v>
      </c>
      <c r="AK84" s="1">
        <v>209.361</v>
      </c>
      <c r="AL84" s="1">
        <v>212.163</v>
      </c>
      <c r="AM84" s="1">
        <f t="shared" si="26"/>
        <v>210.762</v>
      </c>
      <c r="AQ84" s="1">
        <v>121.265</v>
      </c>
      <c r="AR84" s="1">
        <v>121.265</v>
      </c>
      <c r="AS84" s="1">
        <f t="shared" si="6"/>
        <v>121.265</v>
      </c>
      <c r="AT84" s="1">
        <f t="shared" si="7"/>
        <v>210.0371412</v>
      </c>
    </row>
    <row r="85" ht="15.75" customHeight="1">
      <c r="A85" s="1">
        <v>20351.5742094348</v>
      </c>
      <c r="B85" s="1">
        <v>963.806391233381</v>
      </c>
      <c r="C85" s="1">
        <v>37925.0917844514</v>
      </c>
      <c r="D85" s="1">
        <v>3159.78478654595</v>
      </c>
      <c r="F85" s="1">
        <f t="shared" si="28"/>
        <v>0.34159123</v>
      </c>
      <c r="G85" s="1">
        <f t="shared" si="8"/>
        <v>84</v>
      </c>
      <c r="H85" s="1">
        <f t="shared" si="21"/>
        <v>465</v>
      </c>
      <c r="I85" s="1">
        <v>180.258</v>
      </c>
      <c r="J85" s="1">
        <v>180.774</v>
      </c>
      <c r="L85" s="1">
        <v>95.6734</v>
      </c>
      <c r="M85" s="1">
        <v>274.9</v>
      </c>
      <c r="O85" s="1">
        <v>95.4155</v>
      </c>
      <c r="P85" s="1">
        <v>273.352</v>
      </c>
      <c r="R85" s="1">
        <v>12.6361</v>
      </c>
      <c r="T85" s="1">
        <v>-0.314746</v>
      </c>
      <c r="U85" s="1">
        <v>0.406098</v>
      </c>
      <c r="Z85" s="1">
        <v>221.039</v>
      </c>
      <c r="AA85" s="1">
        <v>227.381</v>
      </c>
      <c r="AB85" s="1">
        <f t="shared" si="2"/>
        <v>224.21</v>
      </c>
      <c r="AE85" s="1">
        <v>130.232</v>
      </c>
      <c r="AF85" s="1">
        <v>130.232</v>
      </c>
      <c r="AG85" s="1">
        <f t="shared" si="3"/>
        <v>130.232</v>
      </c>
      <c r="AH85" s="1">
        <f t="shared" si="4"/>
        <v>225.5684408</v>
      </c>
      <c r="AK85" s="1">
        <v>217.999</v>
      </c>
      <c r="AL85" s="1">
        <v>215.041</v>
      </c>
      <c r="AM85" s="1">
        <f t="shared" si="26"/>
        <v>216.52</v>
      </c>
      <c r="AQ85" s="1">
        <v>118.544</v>
      </c>
      <c r="AR85" s="1">
        <v>119.438</v>
      </c>
      <c r="AS85" s="1">
        <f t="shared" si="6"/>
        <v>118.991</v>
      </c>
      <c r="AT85" s="1">
        <f t="shared" si="7"/>
        <v>206.0984576</v>
      </c>
    </row>
    <row r="86" ht="15.75" customHeight="1">
      <c r="A86" s="1">
        <v>34762.83477203</v>
      </c>
      <c r="B86" s="1">
        <v>1817.61573644193</v>
      </c>
      <c r="C86" s="1">
        <v>39053.1497991009</v>
      </c>
      <c r="D86" s="1">
        <v>2828.41730444574</v>
      </c>
      <c r="F86" s="1">
        <f t="shared" si="28"/>
        <v>0.4662185809</v>
      </c>
      <c r="G86" s="1">
        <f t="shared" si="8"/>
        <v>85</v>
      </c>
      <c r="H86" s="1">
        <f t="shared" si="21"/>
        <v>470</v>
      </c>
      <c r="I86" s="1">
        <v>177.679</v>
      </c>
      <c r="J86" s="1">
        <v>177.937</v>
      </c>
      <c r="L86" s="1">
        <v>94.8997</v>
      </c>
      <c r="M86" s="1">
        <v>276.447</v>
      </c>
      <c r="O86" s="1">
        <v>97.4785</v>
      </c>
      <c r="P86" s="1">
        <v>275.415</v>
      </c>
      <c r="R86" s="1">
        <v>11.3467</v>
      </c>
      <c r="T86" s="1">
        <v>-0.131968</v>
      </c>
      <c r="U86" s="1">
        <v>0.744889</v>
      </c>
      <c r="Z86" s="1">
        <v>217.999</v>
      </c>
      <c r="AA86" s="1">
        <v>221.039</v>
      </c>
      <c r="AB86" s="1">
        <f t="shared" si="2"/>
        <v>219.519</v>
      </c>
      <c r="AE86" s="1">
        <v>127.1</v>
      </c>
      <c r="AF86" s="1">
        <v>129.171</v>
      </c>
      <c r="AG86" s="1">
        <f t="shared" si="3"/>
        <v>128.1355</v>
      </c>
      <c r="AH86" s="1">
        <f t="shared" si="4"/>
        <v>221.9371963</v>
      </c>
      <c r="AK86" s="1">
        <v>217.999</v>
      </c>
      <c r="AL86" s="1">
        <v>215.041</v>
      </c>
      <c r="AM86" s="1">
        <f t="shared" si="26"/>
        <v>216.52</v>
      </c>
      <c r="AQ86" s="1">
        <v>121.265</v>
      </c>
      <c r="AR86" s="1">
        <v>122.2</v>
      </c>
      <c r="AS86" s="1">
        <f t="shared" si="6"/>
        <v>121.7325</v>
      </c>
      <c r="AT86" s="1">
        <f t="shared" si="7"/>
        <v>210.8468749</v>
      </c>
    </row>
    <row r="87" ht="15.75" customHeight="1">
      <c r="A87" s="1">
        <v>24863.6245431662</v>
      </c>
      <c r="B87" s="1">
        <v>1227.84596346441</v>
      </c>
      <c r="C87" s="1">
        <v>43258.8423199991</v>
      </c>
      <c r="D87" s="1">
        <v>2181.56097544015</v>
      </c>
      <c r="F87" s="1">
        <f t="shared" si="28"/>
        <v>0.3647530691</v>
      </c>
      <c r="G87" s="1">
        <f t="shared" si="8"/>
        <v>86</v>
      </c>
      <c r="H87" s="1">
        <f t="shared" si="21"/>
        <v>475</v>
      </c>
      <c r="I87" s="1">
        <v>176.39</v>
      </c>
      <c r="J87" s="1">
        <v>177.679</v>
      </c>
      <c r="L87" s="1">
        <v>95.6734</v>
      </c>
      <c r="M87" s="1">
        <v>277.994</v>
      </c>
      <c r="O87" s="1">
        <v>96.1891</v>
      </c>
      <c r="P87" s="1">
        <v>276.705</v>
      </c>
      <c r="R87" s="1">
        <v>12.894</v>
      </c>
      <c r="T87" s="1">
        <v>-0.218098</v>
      </c>
      <c r="U87" s="1" t="s">
        <v>24</v>
      </c>
      <c r="Z87" s="1">
        <v>217.999</v>
      </c>
      <c r="AA87" s="1">
        <v>221.039</v>
      </c>
      <c r="AB87" s="1">
        <f t="shared" si="2"/>
        <v>219.519</v>
      </c>
      <c r="AE87" s="1">
        <v>126.088</v>
      </c>
      <c r="AF87" s="1">
        <v>127.1</v>
      </c>
      <c r="AG87" s="1">
        <f t="shared" si="3"/>
        <v>126.594</v>
      </c>
      <c r="AH87" s="1">
        <f t="shared" si="4"/>
        <v>219.2672399</v>
      </c>
      <c r="AK87" s="1">
        <v>224.165</v>
      </c>
      <c r="AL87" s="1">
        <v>221.039</v>
      </c>
      <c r="AM87" s="1">
        <f t="shared" si="26"/>
        <v>222.602</v>
      </c>
      <c r="AQ87" s="1">
        <v>127.1</v>
      </c>
      <c r="AR87" s="1">
        <v>127.1</v>
      </c>
      <c r="AS87" s="1">
        <f t="shared" si="6"/>
        <v>127.1</v>
      </c>
      <c r="AT87" s="1">
        <f t="shared" si="7"/>
        <v>220.1436576</v>
      </c>
    </row>
    <row r="88" ht="15.75" customHeight="1">
      <c r="A88" s="1">
        <v>28073.1417052737</v>
      </c>
      <c r="B88" s="1">
        <v>2760.00229633145</v>
      </c>
      <c r="C88" s="1">
        <v>35692.6634432769</v>
      </c>
      <c r="D88" s="1">
        <v>2548.51284276508</v>
      </c>
      <c r="F88" s="1">
        <f t="shared" si="28"/>
        <v>0.446376365</v>
      </c>
      <c r="G88" s="1">
        <f t="shared" si="8"/>
        <v>87</v>
      </c>
      <c r="H88" s="1">
        <f t="shared" si="21"/>
        <v>480</v>
      </c>
      <c r="I88" s="1">
        <v>178.453</v>
      </c>
      <c r="J88" s="1">
        <v>177.937</v>
      </c>
      <c r="L88" s="1">
        <v>94.8997</v>
      </c>
      <c r="M88" s="1">
        <v>274.9</v>
      </c>
      <c r="O88" s="1">
        <v>95.1576</v>
      </c>
      <c r="P88" s="1">
        <v>275.158</v>
      </c>
      <c r="S88" s="1">
        <v>12.1203</v>
      </c>
      <c r="T88" s="1">
        <v>-0.386219</v>
      </c>
      <c r="U88" s="1">
        <v>0.526803</v>
      </c>
      <c r="Z88" s="1">
        <v>221.039</v>
      </c>
      <c r="AA88" s="1">
        <v>224.165</v>
      </c>
      <c r="AB88" s="1">
        <f t="shared" si="2"/>
        <v>222.602</v>
      </c>
      <c r="AE88" s="1">
        <v>127.1</v>
      </c>
      <c r="AF88" s="1">
        <v>130.232</v>
      </c>
      <c r="AG88" s="1">
        <f t="shared" si="3"/>
        <v>128.666</v>
      </c>
      <c r="AH88" s="1">
        <f t="shared" si="4"/>
        <v>222.8560492</v>
      </c>
      <c r="AK88" s="1">
        <v>215.041</v>
      </c>
      <c r="AL88" s="1">
        <v>215.041</v>
      </c>
      <c r="AM88" s="1">
        <f t="shared" si="26"/>
        <v>215.041</v>
      </c>
      <c r="AQ88" s="1">
        <v>126.088</v>
      </c>
      <c r="AR88" s="1">
        <v>127.1</v>
      </c>
      <c r="AS88" s="1">
        <f t="shared" si="6"/>
        <v>126.594</v>
      </c>
      <c r="AT88" s="1">
        <f t="shared" si="7"/>
        <v>219.2672399</v>
      </c>
    </row>
    <row r="89" ht="15.75" customHeight="1">
      <c r="A89" s="1">
        <v>35806.983561354</v>
      </c>
      <c r="B89" s="1">
        <v>2211.18640615931</v>
      </c>
      <c r="C89" s="1">
        <v>30286.8991651065</v>
      </c>
      <c r="D89" s="1">
        <v>2743.44606702363</v>
      </c>
      <c r="F89" s="1">
        <f t="shared" si="28"/>
        <v>0.535101541</v>
      </c>
      <c r="G89" s="1">
        <f t="shared" si="8"/>
        <v>88</v>
      </c>
      <c r="H89" s="1">
        <f t="shared" si="21"/>
        <v>485</v>
      </c>
      <c r="I89" s="1">
        <v>180.516</v>
      </c>
      <c r="J89" s="1">
        <v>179.742</v>
      </c>
      <c r="L89" s="1">
        <v>92.063</v>
      </c>
      <c r="M89" s="1">
        <v>273.095</v>
      </c>
      <c r="O89" s="1">
        <v>92.3209</v>
      </c>
      <c r="P89" s="1">
        <v>272.321</v>
      </c>
      <c r="R89" s="1">
        <v>13.1519</v>
      </c>
      <c r="S89" s="1">
        <v>9.54155</v>
      </c>
      <c r="T89" s="1">
        <v>-0.611679</v>
      </c>
      <c r="U89" s="1" t="s">
        <v>24</v>
      </c>
      <c r="Z89" s="1">
        <v>217.999</v>
      </c>
      <c r="AA89" s="1">
        <v>221.039</v>
      </c>
      <c r="AB89" s="1">
        <f t="shared" si="2"/>
        <v>219.519</v>
      </c>
      <c r="AE89" s="1">
        <v>126.088</v>
      </c>
      <c r="AF89" s="1">
        <v>127.1</v>
      </c>
      <c r="AG89" s="1">
        <f t="shared" si="3"/>
        <v>126.594</v>
      </c>
      <c r="AH89" s="1">
        <f t="shared" si="4"/>
        <v>219.2672399</v>
      </c>
      <c r="AK89" s="1">
        <v>217.999</v>
      </c>
      <c r="AL89" s="1">
        <v>217.999</v>
      </c>
      <c r="AM89" s="1">
        <f t="shared" si="26"/>
        <v>217.999</v>
      </c>
      <c r="AQ89" s="1">
        <v>126.088</v>
      </c>
      <c r="AR89" s="1">
        <v>126.088</v>
      </c>
      <c r="AS89" s="1">
        <f t="shared" si="6"/>
        <v>126.088</v>
      </c>
      <c r="AT89" s="1">
        <f t="shared" si="7"/>
        <v>218.3908222</v>
      </c>
    </row>
    <row r="90" ht="15.75" customHeight="1">
      <c r="A90" s="1">
        <v>32531.8820739687</v>
      </c>
      <c r="B90" s="1">
        <v>2903.50344650259</v>
      </c>
      <c r="C90" s="1">
        <v>38492.9845360094</v>
      </c>
      <c r="D90" s="1">
        <v>2787.20867936335</v>
      </c>
      <c r="F90" s="1">
        <f t="shared" si="28"/>
        <v>0.4619059923</v>
      </c>
      <c r="G90" s="1">
        <f t="shared" si="8"/>
        <v>89</v>
      </c>
      <c r="H90" s="1">
        <f t="shared" si="21"/>
        <v>490</v>
      </c>
      <c r="I90" s="1">
        <v>176.132</v>
      </c>
      <c r="J90" s="1">
        <v>178.453</v>
      </c>
      <c r="L90" s="1">
        <v>91.5473</v>
      </c>
      <c r="M90" s="1">
        <v>271.547</v>
      </c>
      <c r="O90" s="1">
        <v>88.9685</v>
      </c>
      <c r="P90" s="1">
        <v>269.226</v>
      </c>
      <c r="R90" s="1">
        <v>10.3152</v>
      </c>
      <c r="S90" s="1">
        <v>12.1203</v>
      </c>
      <c r="T90" s="1">
        <v>-0.465406</v>
      </c>
      <c r="U90" s="1" t="s">
        <v>24</v>
      </c>
      <c r="Z90" s="1">
        <v>217.999</v>
      </c>
      <c r="AA90" s="1">
        <v>221.039</v>
      </c>
      <c r="AB90" s="1">
        <f t="shared" si="2"/>
        <v>219.519</v>
      </c>
      <c r="AE90" s="1">
        <v>126.088</v>
      </c>
      <c r="AF90" s="1">
        <v>127.1</v>
      </c>
      <c r="AG90" s="1">
        <f t="shared" si="3"/>
        <v>126.594</v>
      </c>
      <c r="AH90" s="1">
        <f t="shared" si="4"/>
        <v>219.2672399</v>
      </c>
      <c r="AK90" s="1">
        <v>212.163</v>
      </c>
      <c r="AL90" s="1">
        <v>212.163</v>
      </c>
      <c r="AM90" s="1">
        <f t="shared" si="26"/>
        <v>212.163</v>
      </c>
      <c r="AQ90" s="1">
        <v>122.2</v>
      </c>
      <c r="AR90" s="1">
        <v>123.15</v>
      </c>
      <c r="AS90" s="1">
        <f t="shared" si="6"/>
        <v>122.675</v>
      </c>
      <c r="AT90" s="1">
        <f t="shared" si="7"/>
        <v>212.4793328</v>
      </c>
    </row>
    <row r="91" ht="15.75" customHeight="1">
      <c r="A91" s="1">
        <v>41534.7473540803</v>
      </c>
      <c r="B91" s="1">
        <v>2663.64734188031</v>
      </c>
      <c r="C91" s="1">
        <v>34962.4964780642</v>
      </c>
      <c r="D91" s="1">
        <v>2045.90299647213</v>
      </c>
      <c r="F91" s="1">
        <f t="shared" si="28"/>
        <v>0.5442696655</v>
      </c>
      <c r="G91" s="1">
        <f t="shared" si="8"/>
        <v>90</v>
      </c>
      <c r="H91" s="1">
        <f t="shared" si="21"/>
        <v>495</v>
      </c>
      <c r="I91" s="1">
        <v>175.358</v>
      </c>
      <c r="J91" s="1">
        <v>176.39</v>
      </c>
      <c r="L91" s="1">
        <v>84.5845</v>
      </c>
      <c r="M91" s="1">
        <v>263.553</v>
      </c>
      <c r="O91" s="1">
        <v>86.9054</v>
      </c>
      <c r="P91" s="1">
        <v>266.39</v>
      </c>
      <c r="R91" s="1">
        <v>12.3782</v>
      </c>
      <c r="S91" s="1">
        <v>14.4413</v>
      </c>
      <c r="T91" s="1">
        <v>-0.584257</v>
      </c>
      <c r="U91" s="1">
        <v>0.499852</v>
      </c>
      <c r="Z91" s="1">
        <v>212.163</v>
      </c>
      <c r="AA91" s="1">
        <v>215.041</v>
      </c>
      <c r="AB91" s="1">
        <f t="shared" si="2"/>
        <v>213.602</v>
      </c>
      <c r="AE91" s="1">
        <v>124.114</v>
      </c>
      <c r="AF91" s="1">
        <v>125.093</v>
      </c>
      <c r="AG91" s="1">
        <f t="shared" si="3"/>
        <v>124.6035</v>
      </c>
      <c r="AH91" s="1">
        <f t="shared" si="4"/>
        <v>215.8195928</v>
      </c>
      <c r="AK91" s="1">
        <v>215.041</v>
      </c>
      <c r="AL91" s="1">
        <v>215.041</v>
      </c>
      <c r="AM91" s="1">
        <f t="shared" si="26"/>
        <v>215.041</v>
      </c>
      <c r="AQ91" s="1">
        <v>125.093</v>
      </c>
      <c r="AR91" s="1">
        <v>124.114</v>
      </c>
      <c r="AS91" s="1">
        <f t="shared" si="6"/>
        <v>124.6035</v>
      </c>
      <c r="AT91" s="1">
        <f t="shared" si="7"/>
        <v>215.8195928</v>
      </c>
    </row>
    <row r="92" ht="15.75" customHeight="1">
      <c r="A92" s="1">
        <v>39034.6680741974</v>
      </c>
      <c r="B92" s="1">
        <v>1754.56586048343</v>
      </c>
      <c r="C92" s="1">
        <v>72715.1227317728</v>
      </c>
      <c r="D92" s="1">
        <v>2605.98731386511</v>
      </c>
      <c r="G92" s="1">
        <f t="shared" si="8"/>
        <v>91</v>
      </c>
      <c r="H92" s="1">
        <f t="shared" si="21"/>
        <v>500</v>
      </c>
      <c r="I92" s="1">
        <v>177.163</v>
      </c>
      <c r="J92" s="1">
        <v>174.842</v>
      </c>
      <c r="L92" s="1">
        <v>78.1375</v>
      </c>
      <c r="M92" s="1">
        <v>258.653</v>
      </c>
      <c r="O92" s="1">
        <v>83.8109</v>
      </c>
      <c r="P92" s="1">
        <v>263.553</v>
      </c>
      <c r="R92" s="1">
        <v>11.6046</v>
      </c>
      <c r="T92" s="1">
        <v>-0.308163</v>
      </c>
      <c r="U92" s="1">
        <v>0.729658</v>
      </c>
      <c r="Z92" s="1">
        <v>217.999</v>
      </c>
      <c r="AA92" s="1">
        <v>221.039</v>
      </c>
      <c r="AB92" s="1">
        <f t="shared" si="2"/>
        <v>219.519</v>
      </c>
      <c r="AE92" s="1">
        <v>125.093</v>
      </c>
      <c r="AF92" s="1">
        <v>127.1</v>
      </c>
      <c r="AG92" s="1">
        <f t="shared" si="3"/>
        <v>126.0965</v>
      </c>
      <c r="AH92" s="1">
        <f t="shared" si="4"/>
        <v>218.4055447</v>
      </c>
      <c r="AK92" s="1">
        <v>215.041</v>
      </c>
      <c r="AL92" s="1">
        <v>224.165</v>
      </c>
      <c r="AM92" s="1">
        <f t="shared" si="26"/>
        <v>219.603</v>
      </c>
      <c r="AQ92" s="1">
        <v>123.15</v>
      </c>
      <c r="AR92" s="1">
        <v>122.2</v>
      </c>
      <c r="AS92" s="1">
        <f t="shared" si="6"/>
        <v>122.675</v>
      </c>
      <c r="AT92" s="1">
        <f t="shared" si="7"/>
        <v>212.4793328</v>
      </c>
    </row>
    <row r="93" ht="15.75" customHeight="1">
      <c r="A93" s="1">
        <v>48030.2255560862</v>
      </c>
      <c r="B93" s="1">
        <v>2270.53606255419</v>
      </c>
      <c r="C93" s="1">
        <v>42668.5570606432</v>
      </c>
      <c r="D93" s="1">
        <v>1424.31759009868</v>
      </c>
      <c r="F93" s="1">
        <f t="shared" ref="F93:F97" si="29">(A93+B93)/(A93+B93+C93+D93)</f>
        <v>0.532882974</v>
      </c>
      <c r="G93" s="1">
        <f t="shared" si="8"/>
        <v>92</v>
      </c>
      <c r="H93" s="1">
        <f t="shared" si="21"/>
        <v>505</v>
      </c>
      <c r="I93" s="1">
        <v>180.516</v>
      </c>
      <c r="J93" s="1">
        <v>185.673</v>
      </c>
      <c r="L93" s="1">
        <v>81.49</v>
      </c>
      <c r="M93" s="1">
        <v>261.232</v>
      </c>
      <c r="O93" s="1">
        <v>82.0057</v>
      </c>
      <c r="P93" s="1">
        <v>263.295</v>
      </c>
      <c r="R93" s="1">
        <v>12.6361</v>
      </c>
      <c r="S93" s="1">
        <v>17.5358</v>
      </c>
      <c r="T93" s="1">
        <v>-0.558193</v>
      </c>
      <c r="U93" s="1">
        <v>0.412815</v>
      </c>
      <c r="Z93" s="1">
        <v>215.041</v>
      </c>
      <c r="AA93" s="1">
        <v>217.999</v>
      </c>
      <c r="AB93" s="1">
        <f t="shared" si="2"/>
        <v>216.52</v>
      </c>
      <c r="AE93" s="1">
        <v>124.114</v>
      </c>
      <c r="AF93" s="1">
        <v>125.093</v>
      </c>
      <c r="AG93" s="1">
        <f t="shared" si="3"/>
        <v>124.6035</v>
      </c>
      <c r="AH93" s="1">
        <f t="shared" si="4"/>
        <v>215.8195928</v>
      </c>
      <c r="AK93" s="1">
        <v>221.039</v>
      </c>
      <c r="AL93" s="1">
        <v>221.039</v>
      </c>
      <c r="AM93" s="1">
        <f t="shared" si="26"/>
        <v>221.039</v>
      </c>
      <c r="AQ93" s="1">
        <v>128.127</v>
      </c>
      <c r="AR93" s="1">
        <v>127.1</v>
      </c>
      <c r="AS93" s="1">
        <f t="shared" si="6"/>
        <v>127.6135</v>
      </c>
      <c r="AT93" s="1">
        <f t="shared" si="7"/>
        <v>221.0330657</v>
      </c>
    </row>
    <row r="94" ht="15.75" customHeight="1">
      <c r="A94" s="1">
        <v>46923.7492986414</v>
      </c>
      <c r="B94" s="1">
        <v>2219.00958424371</v>
      </c>
      <c r="C94" s="1">
        <v>43407.2776136151</v>
      </c>
      <c r="D94" s="1">
        <v>2608.41147793738</v>
      </c>
      <c r="F94" s="1">
        <f t="shared" si="29"/>
        <v>0.5164308575</v>
      </c>
      <c r="G94" s="1">
        <f t="shared" si="8"/>
        <v>93</v>
      </c>
      <c r="H94" s="1">
        <f t="shared" si="21"/>
        <v>510</v>
      </c>
      <c r="I94" s="1">
        <v>173.811</v>
      </c>
      <c r="J94" s="1">
        <v>175.1</v>
      </c>
      <c r="L94" s="1">
        <v>85.3582</v>
      </c>
      <c r="M94" s="1">
        <v>265.874</v>
      </c>
      <c r="O94" s="1">
        <v>80.9742</v>
      </c>
      <c r="P94" s="1">
        <v>259.685</v>
      </c>
      <c r="R94" s="1">
        <v>21.9198</v>
      </c>
      <c r="S94" s="1">
        <v>16.2464</v>
      </c>
      <c r="T94" s="1">
        <v>-0.544867</v>
      </c>
      <c r="U94" s="1">
        <v>0.433124</v>
      </c>
      <c r="Z94" s="1">
        <v>215.041</v>
      </c>
      <c r="AA94" s="1">
        <v>217.999</v>
      </c>
      <c r="AB94" s="1">
        <f t="shared" si="2"/>
        <v>216.52</v>
      </c>
      <c r="AE94" s="1">
        <v>125.093</v>
      </c>
      <c r="AF94" s="1">
        <v>126.088</v>
      </c>
      <c r="AG94" s="1">
        <f t="shared" si="3"/>
        <v>125.5905</v>
      </c>
      <c r="AH94" s="1">
        <f t="shared" si="4"/>
        <v>217.5291269</v>
      </c>
      <c r="AK94" s="1">
        <v>221.039</v>
      </c>
      <c r="AL94" s="1">
        <v>221.039</v>
      </c>
      <c r="AM94" s="1">
        <f t="shared" si="26"/>
        <v>221.039</v>
      </c>
      <c r="AQ94" s="1">
        <v>125.093</v>
      </c>
      <c r="AR94" s="1">
        <v>125.093</v>
      </c>
      <c r="AS94" s="1">
        <f t="shared" si="6"/>
        <v>125.093</v>
      </c>
      <c r="AT94" s="1">
        <f t="shared" si="7"/>
        <v>216.6674317</v>
      </c>
    </row>
    <row r="95" ht="15.75" customHeight="1">
      <c r="A95" s="1">
        <v>50840.1546915468</v>
      </c>
      <c r="B95" s="1">
        <v>2069.60521568833</v>
      </c>
      <c r="C95" s="1">
        <v>60595.2707086316</v>
      </c>
      <c r="D95" s="1">
        <v>1103.15012439333</v>
      </c>
      <c r="F95" s="1">
        <f t="shared" si="29"/>
        <v>0.4616577941</v>
      </c>
      <c r="G95" s="1">
        <f t="shared" si="8"/>
        <v>94</v>
      </c>
      <c r="H95" s="1">
        <f t="shared" si="21"/>
        <v>515</v>
      </c>
      <c r="I95" s="1">
        <v>167.622</v>
      </c>
      <c r="J95" s="1">
        <v>167.364</v>
      </c>
      <c r="L95" s="1">
        <v>86.9054</v>
      </c>
      <c r="M95" s="1">
        <v>265.874</v>
      </c>
      <c r="O95" s="1">
        <v>78.6533</v>
      </c>
      <c r="P95" s="1">
        <v>258.653</v>
      </c>
      <c r="R95" s="1">
        <v>22.6934</v>
      </c>
      <c r="S95" s="1">
        <v>11.0888</v>
      </c>
      <c r="T95" s="1">
        <v>-0.388053</v>
      </c>
      <c r="U95" s="1" t="s">
        <v>24</v>
      </c>
      <c r="Z95" s="1">
        <v>212.163</v>
      </c>
      <c r="AA95" s="1">
        <v>215.041</v>
      </c>
      <c r="AB95" s="1">
        <f t="shared" si="2"/>
        <v>213.602</v>
      </c>
      <c r="AE95" s="1">
        <v>125.093</v>
      </c>
      <c r="AF95" s="1">
        <v>125.093</v>
      </c>
      <c r="AG95" s="1">
        <f t="shared" si="3"/>
        <v>125.093</v>
      </c>
      <c r="AH95" s="1">
        <f t="shared" si="4"/>
        <v>216.6674317</v>
      </c>
      <c r="AK95" s="1">
        <v>212.163</v>
      </c>
      <c r="AL95" s="1">
        <v>212.163</v>
      </c>
      <c r="AM95" s="1">
        <f t="shared" si="26"/>
        <v>212.163</v>
      </c>
      <c r="AQ95" s="1">
        <v>123.15</v>
      </c>
      <c r="AR95" s="1">
        <v>123.15</v>
      </c>
      <c r="AS95" s="1">
        <f t="shared" si="6"/>
        <v>123.15</v>
      </c>
      <c r="AT95" s="1">
        <f t="shared" si="7"/>
        <v>213.302057</v>
      </c>
    </row>
    <row r="96" ht="15.75" customHeight="1">
      <c r="A96" s="1">
        <v>43787.6937675392</v>
      </c>
      <c r="B96" s="1">
        <v>910.47285170888</v>
      </c>
      <c r="C96" s="1">
        <v>33420.0138678455</v>
      </c>
      <c r="D96" s="1">
        <v>1285.51117378187</v>
      </c>
      <c r="F96" s="1">
        <f t="shared" si="29"/>
        <v>0.5629230289</v>
      </c>
      <c r="G96" s="1">
        <f t="shared" si="8"/>
        <v>95</v>
      </c>
      <c r="H96" s="1">
        <f t="shared" si="21"/>
        <v>520</v>
      </c>
      <c r="I96" s="1">
        <v>167.88</v>
      </c>
      <c r="J96" s="1">
        <v>167.622</v>
      </c>
      <c r="L96" s="1">
        <v>66.533</v>
      </c>
      <c r="M96" s="1">
        <v>246.791</v>
      </c>
      <c r="O96" s="1">
        <v>74.2693</v>
      </c>
      <c r="P96" s="1">
        <v>252.464</v>
      </c>
      <c r="S96" s="1">
        <v>11.8625</v>
      </c>
      <c r="T96" s="1">
        <v>-0.235039</v>
      </c>
      <c r="U96" s="1" t="s">
        <v>24</v>
      </c>
      <c r="Z96" s="1">
        <v>215.041</v>
      </c>
      <c r="AA96" s="1">
        <v>217.999</v>
      </c>
      <c r="AB96" s="1">
        <f t="shared" si="2"/>
        <v>216.52</v>
      </c>
      <c r="AE96" s="1">
        <v>125.093</v>
      </c>
      <c r="AF96" s="1">
        <v>125.093</v>
      </c>
      <c r="AG96" s="1">
        <f t="shared" si="3"/>
        <v>125.093</v>
      </c>
      <c r="AH96" s="1">
        <f t="shared" si="4"/>
        <v>216.6674317</v>
      </c>
      <c r="AK96" s="1">
        <v>217.999</v>
      </c>
      <c r="AL96" s="1">
        <v>215.041</v>
      </c>
      <c r="AM96" s="1">
        <f t="shared" si="26"/>
        <v>216.52</v>
      </c>
      <c r="AQ96" s="1">
        <v>124.114</v>
      </c>
      <c r="AR96" s="1">
        <v>123.15</v>
      </c>
      <c r="AS96" s="1">
        <f t="shared" si="6"/>
        <v>123.632</v>
      </c>
      <c r="AT96" s="1">
        <f t="shared" si="7"/>
        <v>214.1369054</v>
      </c>
    </row>
    <row r="97" ht="15.75" customHeight="1">
      <c r="A97" s="1">
        <v>65379.4238490628</v>
      </c>
      <c r="B97" s="1">
        <v>1017.45267187249</v>
      </c>
      <c r="C97" s="1">
        <v>55653.7999598431</v>
      </c>
      <c r="D97" s="1">
        <v>1141.84172606381</v>
      </c>
      <c r="F97" s="1">
        <f t="shared" si="29"/>
        <v>0.538968417</v>
      </c>
      <c r="G97" s="1">
        <f t="shared" si="8"/>
        <v>96</v>
      </c>
      <c r="H97" s="1">
        <f t="shared" si="21"/>
        <v>525</v>
      </c>
      <c r="I97" s="1">
        <v>165.817</v>
      </c>
      <c r="J97" s="1">
        <v>166.848</v>
      </c>
      <c r="L97" s="1">
        <v>82.2636</v>
      </c>
      <c r="M97" s="1">
        <v>261.232</v>
      </c>
      <c r="O97" s="1">
        <v>72.2063</v>
      </c>
      <c r="P97" s="1">
        <v>250.917</v>
      </c>
      <c r="R97" s="1">
        <v>24.4986</v>
      </c>
      <c r="S97" s="1">
        <v>14.957</v>
      </c>
      <c r="T97" s="1">
        <v>0.0566351</v>
      </c>
      <c r="U97" s="1">
        <v>0.752842</v>
      </c>
      <c r="Z97" s="1">
        <v>215.041</v>
      </c>
      <c r="AA97" s="1">
        <v>217.999</v>
      </c>
      <c r="AB97" s="1">
        <f t="shared" si="2"/>
        <v>216.52</v>
      </c>
      <c r="AE97" s="1">
        <v>122.2</v>
      </c>
      <c r="AF97" s="1">
        <v>124.114</v>
      </c>
      <c r="AG97" s="1">
        <f t="shared" si="3"/>
        <v>123.157</v>
      </c>
      <c r="AH97" s="1">
        <f t="shared" si="4"/>
        <v>213.3141813</v>
      </c>
      <c r="AK97" s="1">
        <v>221.039</v>
      </c>
      <c r="AL97" s="1">
        <v>217.999</v>
      </c>
      <c r="AM97" s="1">
        <f t="shared" si="26"/>
        <v>219.519</v>
      </c>
      <c r="AQ97" s="1">
        <v>127.1</v>
      </c>
      <c r="AR97" s="1">
        <v>127.1</v>
      </c>
      <c r="AS97" s="1">
        <f t="shared" si="6"/>
        <v>127.1</v>
      </c>
      <c r="AT97" s="1">
        <f t="shared" si="7"/>
        <v>220.1436576</v>
      </c>
    </row>
    <row r="98" ht="15.75" customHeight="1">
      <c r="A98" s="1">
        <v>39276.5471773418</v>
      </c>
      <c r="B98" s="1">
        <v>88.9732480424149</v>
      </c>
      <c r="C98" s="1">
        <v>65029.7288756556</v>
      </c>
      <c r="D98" s="1">
        <v>3277.52961828495</v>
      </c>
      <c r="G98" s="1">
        <f t="shared" si="8"/>
        <v>97</v>
      </c>
      <c r="H98" s="1">
        <f t="shared" si="21"/>
        <v>530</v>
      </c>
      <c r="I98" s="1">
        <v>167.622</v>
      </c>
      <c r="J98" s="1">
        <v>162.98</v>
      </c>
      <c r="L98" s="1">
        <v>66.7908</v>
      </c>
      <c r="M98" s="1">
        <v>247.564</v>
      </c>
      <c r="O98" s="1">
        <v>67.3066</v>
      </c>
      <c r="P98" s="1">
        <v>249.628</v>
      </c>
      <c r="R98" s="1">
        <v>25.788</v>
      </c>
      <c r="T98" s="1">
        <v>-0.456724</v>
      </c>
      <c r="U98" s="1" t="s">
        <v>24</v>
      </c>
      <c r="Z98" s="1">
        <v>224.165</v>
      </c>
      <c r="AA98" s="1">
        <v>227.381</v>
      </c>
      <c r="AB98" s="1">
        <f t="shared" si="2"/>
        <v>225.773</v>
      </c>
      <c r="AE98" s="1">
        <v>127.1</v>
      </c>
      <c r="AF98" s="1">
        <v>126.088</v>
      </c>
      <c r="AG98" s="1">
        <f t="shared" si="3"/>
        <v>126.594</v>
      </c>
      <c r="AH98" s="1">
        <f t="shared" si="4"/>
        <v>219.2672399</v>
      </c>
      <c r="AK98" s="1">
        <v>212.163</v>
      </c>
      <c r="AL98" s="1">
        <v>212.163</v>
      </c>
      <c r="AM98" s="1">
        <f t="shared" si="26"/>
        <v>212.163</v>
      </c>
      <c r="AQ98" s="1">
        <v>120.344</v>
      </c>
      <c r="AR98" s="1">
        <v>121.265</v>
      </c>
      <c r="AS98" s="1">
        <f t="shared" si="6"/>
        <v>120.8045</v>
      </c>
      <c r="AT98" s="1">
        <f t="shared" si="7"/>
        <v>209.2395318</v>
      </c>
    </row>
    <row r="99" ht="15.75" customHeight="1">
      <c r="A99" s="2">
        <v>58260.1095808712</v>
      </c>
      <c r="B99" s="2">
        <v>763.874022212004</v>
      </c>
      <c r="C99" s="2">
        <v>98747.620958365</v>
      </c>
      <c r="D99" s="2">
        <v>2357.57988425979</v>
      </c>
      <c r="E99" s="2"/>
      <c r="F99" s="2"/>
      <c r="G99" s="2">
        <f t="shared" si="8"/>
        <v>98</v>
      </c>
      <c r="H99" s="1">
        <f t="shared" si="21"/>
        <v>535</v>
      </c>
      <c r="I99" s="2">
        <v>195.989</v>
      </c>
      <c r="J99" s="2">
        <v>195.215</v>
      </c>
      <c r="K99" s="2"/>
      <c r="L99" s="2">
        <v>76.5903</v>
      </c>
      <c r="M99" s="2">
        <v>257.106</v>
      </c>
      <c r="N99" s="2"/>
      <c r="O99" s="2">
        <v>114.499</v>
      </c>
      <c r="P99" s="2">
        <v>262.779</v>
      </c>
      <c r="Q99" s="2"/>
      <c r="R99" s="2"/>
      <c r="S99" s="2"/>
      <c r="T99" s="2">
        <v>-0.00695026</v>
      </c>
      <c r="U99" s="2">
        <v>0.853459</v>
      </c>
      <c r="V99" s="2"/>
      <c r="W99" s="2"/>
      <c r="X99" s="2"/>
      <c r="Y99" s="2"/>
      <c r="Z99" s="2">
        <v>217.999</v>
      </c>
      <c r="AA99" s="2">
        <v>224.165</v>
      </c>
      <c r="AB99" s="2">
        <f t="shared" si="2"/>
        <v>221.082</v>
      </c>
      <c r="AC99" s="2"/>
      <c r="AD99" s="2"/>
      <c r="AE99" s="2">
        <v>118.544</v>
      </c>
      <c r="AF99" s="2">
        <v>131.311</v>
      </c>
      <c r="AG99" s="2">
        <f t="shared" si="3"/>
        <v>124.9275</v>
      </c>
      <c r="AH99" s="2">
        <f t="shared" si="4"/>
        <v>216.3807773</v>
      </c>
      <c r="AI99" s="2"/>
      <c r="AJ99" s="2"/>
      <c r="AK99" s="2">
        <v>221.039</v>
      </c>
      <c r="AL99" s="2">
        <v>221.039</v>
      </c>
      <c r="AM99" s="2">
        <f t="shared" si="26"/>
        <v>221.039</v>
      </c>
      <c r="AN99" s="2"/>
      <c r="AO99" s="2"/>
      <c r="AP99" s="2"/>
      <c r="AQ99" s="2">
        <v>123.15</v>
      </c>
      <c r="AR99" s="2">
        <v>118.544</v>
      </c>
      <c r="AS99" s="2">
        <f t="shared" si="6"/>
        <v>120.847</v>
      </c>
      <c r="AT99" s="2">
        <f t="shared" si="7"/>
        <v>209.3131439</v>
      </c>
      <c r="AU99" s="2"/>
      <c r="AV99" s="2"/>
      <c r="AW99" s="2"/>
      <c r="AX99" s="2"/>
      <c r="AY99" s="2"/>
      <c r="AZ99" s="2"/>
    </row>
    <row r="100" ht="15.75" customHeight="1">
      <c r="A100" s="1">
        <v>30375.5911281359</v>
      </c>
      <c r="B100" s="1">
        <v>7703.80666444017</v>
      </c>
      <c r="C100" s="1">
        <v>35676.163676539</v>
      </c>
      <c r="D100" s="1">
        <v>2590.9817819046</v>
      </c>
      <c r="F100" s="1">
        <f t="shared" ref="F100:F112" si="30">(A100+B100)/(A100+B100+C100+D100)</f>
        <v>0.4987704246</v>
      </c>
      <c r="G100" s="1">
        <f t="shared" si="8"/>
        <v>99</v>
      </c>
      <c r="H100" s="1">
        <f>H99+55</f>
        <v>590</v>
      </c>
      <c r="I100" s="1">
        <v>177.679</v>
      </c>
      <c r="J100" s="1">
        <v>181.289</v>
      </c>
      <c r="L100" s="1">
        <v>94.1261</v>
      </c>
      <c r="M100" s="1">
        <v>273.868</v>
      </c>
      <c r="O100" s="1">
        <v>95.4155</v>
      </c>
      <c r="P100" s="1">
        <v>274.384</v>
      </c>
      <c r="R100" s="1">
        <v>14.957</v>
      </c>
      <c r="S100" s="1">
        <v>21.6619</v>
      </c>
      <c r="T100" s="1">
        <v>-0.59022</v>
      </c>
      <c r="U100" s="1">
        <v>0.954655</v>
      </c>
      <c r="Z100" s="1">
        <v>217.999</v>
      </c>
      <c r="AA100" s="1">
        <v>221.039</v>
      </c>
      <c r="AB100" s="1">
        <f t="shared" si="2"/>
        <v>219.519</v>
      </c>
      <c r="AE100" s="1">
        <v>127.1</v>
      </c>
      <c r="AF100" s="1">
        <v>128.127</v>
      </c>
      <c r="AG100" s="1">
        <f t="shared" si="3"/>
        <v>127.6135</v>
      </c>
      <c r="AH100" s="1">
        <f t="shared" si="4"/>
        <v>221.0330657</v>
      </c>
      <c r="AK100" s="1">
        <v>224.165</v>
      </c>
      <c r="AL100" s="1">
        <v>224.165</v>
      </c>
      <c r="AM100" s="1">
        <f t="shared" si="26"/>
        <v>224.165</v>
      </c>
      <c r="AQ100" s="1">
        <v>126.088</v>
      </c>
      <c r="AR100" s="1">
        <v>126.088</v>
      </c>
      <c r="AS100" s="1">
        <f t="shared" si="6"/>
        <v>126.088</v>
      </c>
      <c r="AT100" s="1">
        <f t="shared" si="7"/>
        <v>218.3908222</v>
      </c>
    </row>
    <row r="101" ht="15.75" customHeight="1">
      <c r="A101" s="1">
        <v>30028.9411071779</v>
      </c>
      <c r="B101" s="1">
        <v>8812.55750042742</v>
      </c>
      <c r="C101" s="1">
        <v>29630.766492336</v>
      </c>
      <c r="D101" s="1">
        <v>2231.70458680998</v>
      </c>
      <c r="F101" s="1">
        <f t="shared" si="30"/>
        <v>0.5493538592</v>
      </c>
      <c r="G101" s="1">
        <f t="shared" si="8"/>
        <v>100</v>
      </c>
      <c r="H101" s="1">
        <f t="shared" ref="H101:H148" si="31">5+H100</f>
        <v>595</v>
      </c>
      <c r="I101" s="1">
        <v>167.88</v>
      </c>
      <c r="J101" s="1">
        <v>179.742</v>
      </c>
      <c r="L101" s="1">
        <v>93.8682</v>
      </c>
      <c r="M101" s="1">
        <v>273.868</v>
      </c>
      <c r="O101" s="1">
        <v>89.4842</v>
      </c>
      <c r="P101" s="1">
        <v>275.931</v>
      </c>
      <c r="R101" s="1">
        <v>14.6991</v>
      </c>
      <c r="T101" s="1">
        <v>0.618043</v>
      </c>
      <c r="U101" s="1">
        <v>0.849357</v>
      </c>
      <c r="Z101" s="1">
        <v>212.163</v>
      </c>
      <c r="AA101" s="1">
        <v>215.041</v>
      </c>
      <c r="AB101" s="1">
        <f t="shared" si="2"/>
        <v>213.602</v>
      </c>
      <c r="AE101" s="1">
        <v>121.265</v>
      </c>
      <c r="AF101" s="1">
        <v>123.15</v>
      </c>
      <c r="AG101" s="1">
        <f t="shared" si="3"/>
        <v>122.2075</v>
      </c>
      <c r="AH101" s="1">
        <f t="shared" si="4"/>
        <v>211.6695991</v>
      </c>
      <c r="AK101" s="1">
        <v>224.165</v>
      </c>
      <c r="AL101" s="1">
        <v>224.165</v>
      </c>
      <c r="AM101" s="1">
        <f t="shared" si="26"/>
        <v>224.165</v>
      </c>
      <c r="AQ101" s="1">
        <v>125.093</v>
      </c>
      <c r="AR101" s="1">
        <v>126.088</v>
      </c>
      <c r="AS101" s="1">
        <f t="shared" si="6"/>
        <v>125.5905</v>
      </c>
      <c r="AT101" s="1">
        <f t="shared" si="7"/>
        <v>217.5291269</v>
      </c>
    </row>
    <row r="102" ht="15.75" customHeight="1">
      <c r="A102" s="1">
        <v>17997.785654553</v>
      </c>
      <c r="B102" s="1">
        <v>10318.2202129112</v>
      </c>
      <c r="C102" s="1">
        <v>35192.0162311571</v>
      </c>
      <c r="D102" s="1">
        <v>1987.84318350598</v>
      </c>
      <c r="F102" s="1">
        <f t="shared" si="30"/>
        <v>0.4323327243</v>
      </c>
      <c r="G102" s="1">
        <f t="shared" si="8"/>
        <v>101</v>
      </c>
      <c r="H102" s="1">
        <f t="shared" si="31"/>
        <v>600</v>
      </c>
      <c r="I102" s="1">
        <v>176.132</v>
      </c>
      <c r="J102" s="1">
        <v>181.289</v>
      </c>
      <c r="L102" s="1">
        <v>93.8682</v>
      </c>
      <c r="M102" s="1">
        <v>273.868</v>
      </c>
      <c r="O102" s="1">
        <v>94.8997</v>
      </c>
      <c r="P102" s="1">
        <v>275.673</v>
      </c>
      <c r="R102" s="1">
        <v>13.9255</v>
      </c>
      <c r="S102" s="1">
        <v>26.5616</v>
      </c>
      <c r="T102" s="1">
        <v>-0.231099</v>
      </c>
      <c r="U102" s="1">
        <v>0.657356</v>
      </c>
      <c r="Z102" s="1">
        <v>212.163</v>
      </c>
      <c r="AA102" s="1">
        <v>215.041</v>
      </c>
      <c r="AB102" s="1">
        <f t="shared" si="2"/>
        <v>213.602</v>
      </c>
      <c r="AE102" s="1">
        <v>123.15</v>
      </c>
      <c r="AF102" s="1">
        <v>123.15</v>
      </c>
      <c r="AG102" s="1">
        <f t="shared" si="3"/>
        <v>123.15</v>
      </c>
      <c r="AH102" s="1">
        <f t="shared" si="4"/>
        <v>213.302057</v>
      </c>
      <c r="AK102" s="1">
        <v>221.039</v>
      </c>
      <c r="AL102" s="1">
        <v>221.039</v>
      </c>
      <c r="AM102" s="1">
        <f t="shared" si="26"/>
        <v>221.039</v>
      </c>
      <c r="AQ102" s="1">
        <v>125.093</v>
      </c>
      <c r="AR102" s="1">
        <v>125.093</v>
      </c>
      <c r="AS102" s="1">
        <f t="shared" si="6"/>
        <v>125.093</v>
      </c>
      <c r="AT102" s="1">
        <f t="shared" si="7"/>
        <v>216.6674317</v>
      </c>
    </row>
    <row r="103" ht="15.75" customHeight="1">
      <c r="A103" s="1">
        <v>17593.7652335663</v>
      </c>
      <c r="B103" s="1">
        <v>11661.0215105952</v>
      </c>
      <c r="C103" s="1">
        <v>40061.4951235655</v>
      </c>
      <c r="D103" s="1">
        <v>2441.3973862481</v>
      </c>
      <c r="F103" s="1">
        <f t="shared" si="30"/>
        <v>0.4076885854</v>
      </c>
      <c r="G103" s="1">
        <f t="shared" si="8"/>
        <v>102</v>
      </c>
      <c r="H103" s="1">
        <f t="shared" si="31"/>
        <v>605</v>
      </c>
      <c r="I103" s="1">
        <v>173.811</v>
      </c>
      <c r="J103" s="1">
        <v>179.742</v>
      </c>
      <c r="L103" s="1">
        <v>94.8997</v>
      </c>
      <c r="M103" s="1">
        <v>273.868</v>
      </c>
      <c r="O103" s="1">
        <v>94.1261</v>
      </c>
      <c r="P103" s="1">
        <v>275.931</v>
      </c>
      <c r="R103" s="1">
        <v>14.1834</v>
      </c>
      <c r="T103" s="1">
        <v>-0.276138</v>
      </c>
      <c r="U103" s="1">
        <v>0.532687</v>
      </c>
      <c r="Z103" s="1">
        <v>215.041</v>
      </c>
      <c r="AA103" s="1">
        <v>217.999</v>
      </c>
      <c r="AB103" s="1">
        <f t="shared" si="2"/>
        <v>216.52</v>
      </c>
      <c r="AE103" s="1">
        <v>126.088</v>
      </c>
      <c r="AF103" s="1">
        <v>126.088</v>
      </c>
      <c r="AG103" s="1">
        <f t="shared" si="3"/>
        <v>126.088</v>
      </c>
      <c r="AH103" s="1">
        <f t="shared" si="4"/>
        <v>218.3908222</v>
      </c>
      <c r="AK103" s="1">
        <v>221.039</v>
      </c>
      <c r="AL103" s="1">
        <v>221.039</v>
      </c>
      <c r="AM103" s="1">
        <f t="shared" si="26"/>
        <v>221.039</v>
      </c>
      <c r="AQ103" s="1">
        <v>124.114</v>
      </c>
      <c r="AR103" s="1">
        <v>125.093</v>
      </c>
      <c r="AS103" s="1">
        <f t="shared" si="6"/>
        <v>124.6035</v>
      </c>
      <c r="AT103" s="1">
        <f t="shared" si="7"/>
        <v>215.8195928</v>
      </c>
    </row>
    <row r="104" ht="15.75" customHeight="1">
      <c r="A104" s="1">
        <v>12726.2557101938</v>
      </c>
      <c r="B104" s="1">
        <v>11212.1825071786</v>
      </c>
      <c r="C104" s="1">
        <v>33340.2558778391</v>
      </c>
      <c r="D104" s="1">
        <v>2689.04266364026</v>
      </c>
      <c r="F104" s="1">
        <f t="shared" si="30"/>
        <v>0.3991886223</v>
      </c>
      <c r="G104" s="1">
        <f t="shared" si="8"/>
        <v>103</v>
      </c>
      <c r="H104" s="1">
        <f t="shared" si="31"/>
        <v>610</v>
      </c>
      <c r="I104" s="1">
        <v>178.968</v>
      </c>
      <c r="J104" s="1">
        <v>180.258</v>
      </c>
      <c r="L104" s="1">
        <v>93.8682</v>
      </c>
      <c r="M104" s="1">
        <v>273.095</v>
      </c>
      <c r="O104" s="1">
        <v>93.6103</v>
      </c>
      <c r="P104" s="1">
        <v>279.026</v>
      </c>
      <c r="R104" s="1">
        <v>14.1834</v>
      </c>
      <c r="T104" s="1">
        <v>-0.392932</v>
      </c>
      <c r="U104" s="1" t="s">
        <v>24</v>
      </c>
      <c r="Z104" s="1">
        <v>212.163</v>
      </c>
      <c r="AA104" s="1">
        <v>215.041</v>
      </c>
      <c r="AB104" s="1">
        <f t="shared" si="2"/>
        <v>213.602</v>
      </c>
      <c r="AE104" s="1">
        <v>123.15</v>
      </c>
      <c r="AF104" s="1">
        <v>110.295</v>
      </c>
      <c r="AG104" s="1">
        <f t="shared" si="3"/>
        <v>116.7225</v>
      </c>
      <c r="AH104" s="1">
        <f t="shared" si="4"/>
        <v>202.1693004</v>
      </c>
      <c r="AK104" s="1">
        <v>221.039</v>
      </c>
      <c r="AL104" s="1">
        <v>221.039</v>
      </c>
      <c r="AM104" s="1">
        <f t="shared" si="26"/>
        <v>221.039</v>
      </c>
      <c r="AQ104" s="1">
        <v>125.093</v>
      </c>
      <c r="AR104" s="1">
        <v>126.088</v>
      </c>
      <c r="AS104" s="1">
        <f t="shared" si="6"/>
        <v>125.5905</v>
      </c>
      <c r="AT104" s="1">
        <f t="shared" si="7"/>
        <v>217.5291269</v>
      </c>
    </row>
    <row r="105" ht="15.75" customHeight="1">
      <c r="A105" s="1">
        <v>17749.5102647928</v>
      </c>
      <c r="B105" s="1">
        <v>12073.6567391807</v>
      </c>
      <c r="C105" s="1">
        <v>31808.6629117492</v>
      </c>
      <c r="D105" s="1">
        <v>1616.1018003312</v>
      </c>
      <c r="F105" s="1">
        <f t="shared" si="30"/>
        <v>0.4715279408</v>
      </c>
      <c r="G105" s="1">
        <f t="shared" si="8"/>
        <v>104</v>
      </c>
      <c r="H105" s="1">
        <f t="shared" si="31"/>
        <v>615</v>
      </c>
      <c r="I105" s="1">
        <v>151.633</v>
      </c>
      <c r="J105" s="1">
        <v>181.289</v>
      </c>
      <c r="L105" s="1">
        <v>93.8682</v>
      </c>
      <c r="M105" s="1">
        <v>273.868</v>
      </c>
      <c r="O105" s="1">
        <v>93.0946</v>
      </c>
      <c r="P105" s="1">
        <v>273.868</v>
      </c>
      <c r="R105" s="1">
        <v>12.894</v>
      </c>
      <c r="T105" s="1">
        <v>-0.409845</v>
      </c>
      <c r="U105" s="1">
        <v>0.676004</v>
      </c>
      <c r="Z105" s="1">
        <v>209.361</v>
      </c>
      <c r="AA105" s="1">
        <v>215.041</v>
      </c>
      <c r="AB105" s="1">
        <f t="shared" si="2"/>
        <v>212.201</v>
      </c>
      <c r="AE105" s="1">
        <v>123.15</v>
      </c>
      <c r="AF105" s="1">
        <v>123.15</v>
      </c>
      <c r="AG105" s="1">
        <f t="shared" si="3"/>
        <v>123.15</v>
      </c>
      <c r="AH105" s="1">
        <f t="shared" si="4"/>
        <v>213.302057</v>
      </c>
      <c r="AK105" s="1">
        <v>244.95</v>
      </c>
      <c r="AL105" s="1">
        <v>237.606</v>
      </c>
      <c r="AQ105" s="1">
        <v>126.088</v>
      </c>
      <c r="AR105" s="1">
        <v>126.088</v>
      </c>
      <c r="AS105" s="1">
        <f t="shared" si="6"/>
        <v>126.088</v>
      </c>
      <c r="AT105" s="1">
        <f t="shared" si="7"/>
        <v>218.3908222</v>
      </c>
    </row>
    <row r="106" ht="15.75" customHeight="1">
      <c r="A106" s="1">
        <v>13423.8452248814</v>
      </c>
      <c r="B106" s="1">
        <v>12501.2448464989</v>
      </c>
      <c r="C106" s="1">
        <v>34617.9322799894</v>
      </c>
      <c r="D106" s="1">
        <v>2060.79508900327</v>
      </c>
      <c r="F106" s="1">
        <f t="shared" si="30"/>
        <v>0.4141135658</v>
      </c>
      <c r="G106" s="1">
        <f t="shared" si="8"/>
        <v>105</v>
      </c>
      <c r="H106" s="1">
        <f t="shared" si="31"/>
        <v>620</v>
      </c>
      <c r="I106" s="1">
        <v>216.361</v>
      </c>
      <c r="J106" s="1">
        <v>181.547</v>
      </c>
      <c r="L106" s="1">
        <v>94.1261</v>
      </c>
      <c r="M106" s="1">
        <v>274.642</v>
      </c>
      <c r="O106" s="1">
        <v>95.1576</v>
      </c>
      <c r="P106" s="1">
        <v>274.126</v>
      </c>
      <c r="R106" s="1">
        <v>12.6361</v>
      </c>
      <c r="T106" s="1">
        <v>-0.317855</v>
      </c>
      <c r="U106" s="1">
        <v>0.436396</v>
      </c>
      <c r="Z106" s="1">
        <v>215.041</v>
      </c>
      <c r="AA106" s="1">
        <v>217.999</v>
      </c>
      <c r="AB106" s="1">
        <f t="shared" si="2"/>
        <v>216.52</v>
      </c>
      <c r="AE106" s="1">
        <v>126.088</v>
      </c>
      <c r="AF106" s="1">
        <v>127.1</v>
      </c>
      <c r="AG106" s="1">
        <f t="shared" si="3"/>
        <v>126.594</v>
      </c>
      <c r="AH106" s="1">
        <f t="shared" si="4"/>
        <v>219.2672399</v>
      </c>
      <c r="AK106" s="1">
        <v>224.165</v>
      </c>
      <c r="AL106" s="1">
        <v>252.763</v>
      </c>
      <c r="AQ106" s="1">
        <v>126.088</v>
      </c>
      <c r="AR106" s="1">
        <v>126.088</v>
      </c>
      <c r="AS106" s="1">
        <f t="shared" si="6"/>
        <v>126.088</v>
      </c>
      <c r="AT106" s="1">
        <f t="shared" si="7"/>
        <v>218.3908222</v>
      </c>
    </row>
    <row r="107" ht="15.75" customHeight="1">
      <c r="A107" s="1">
        <v>11275.2318287752</v>
      </c>
      <c r="B107" s="1">
        <v>10930.6119447393</v>
      </c>
      <c r="C107" s="1">
        <v>32288.9687392899</v>
      </c>
      <c r="D107" s="1">
        <v>2535.44544598087</v>
      </c>
      <c r="F107" s="1">
        <f t="shared" si="30"/>
        <v>0.3893695131</v>
      </c>
      <c r="G107" s="1">
        <f t="shared" si="8"/>
        <v>106</v>
      </c>
      <c r="H107" s="1">
        <f t="shared" si="31"/>
        <v>625</v>
      </c>
      <c r="I107" s="1">
        <v>178.968</v>
      </c>
      <c r="J107" s="1">
        <v>181.805</v>
      </c>
      <c r="L107" s="1">
        <v>94.8997</v>
      </c>
      <c r="M107" s="1">
        <v>274.642</v>
      </c>
      <c r="O107" s="1">
        <v>95.6734</v>
      </c>
      <c r="P107" s="1">
        <v>274.126</v>
      </c>
      <c r="R107" s="1">
        <v>12.6361</v>
      </c>
      <c r="S107" s="1">
        <v>24.2407</v>
      </c>
      <c r="T107" s="1">
        <v>-0.442477</v>
      </c>
      <c r="U107" s="1">
        <v>0.588234</v>
      </c>
      <c r="Z107" s="1">
        <v>217.999</v>
      </c>
      <c r="AA107" s="1">
        <v>221.039</v>
      </c>
      <c r="AB107" s="1">
        <f t="shared" si="2"/>
        <v>219.519</v>
      </c>
      <c r="AE107" s="1">
        <v>126.088</v>
      </c>
      <c r="AF107" s="1">
        <v>127.1</v>
      </c>
      <c r="AG107" s="1">
        <f t="shared" si="3"/>
        <v>126.594</v>
      </c>
      <c r="AH107" s="1">
        <f t="shared" si="4"/>
        <v>219.2672399</v>
      </c>
      <c r="AK107" s="1">
        <v>221.039</v>
      </c>
      <c r="AL107" s="1">
        <v>221.039</v>
      </c>
      <c r="AM107" s="1">
        <f t="shared" ref="AM107:AM115" si="32">AVERAGE(AK107,AL107)</f>
        <v>221.039</v>
      </c>
      <c r="AQ107" s="1">
        <v>126.088</v>
      </c>
      <c r="AR107" s="1">
        <v>126.088</v>
      </c>
      <c r="AS107" s="1">
        <f t="shared" si="6"/>
        <v>126.088</v>
      </c>
      <c r="AT107" s="1">
        <f t="shared" si="7"/>
        <v>218.3908222</v>
      </c>
    </row>
    <row r="108" ht="15.75" customHeight="1">
      <c r="A108" s="1">
        <v>13205.757027014</v>
      </c>
      <c r="B108" s="1">
        <v>9118.46355855096</v>
      </c>
      <c r="C108" s="1">
        <v>31487.6108063488</v>
      </c>
      <c r="D108" s="1">
        <v>2920.53853206693</v>
      </c>
      <c r="F108" s="1">
        <f t="shared" si="30"/>
        <v>0.393500582</v>
      </c>
      <c r="G108" s="1">
        <f t="shared" si="8"/>
        <v>107</v>
      </c>
      <c r="H108" s="1">
        <f t="shared" si="31"/>
        <v>630</v>
      </c>
      <c r="I108" s="1">
        <v>180.516</v>
      </c>
      <c r="J108" s="1">
        <v>181.547</v>
      </c>
      <c r="L108" s="1">
        <v>94.1261</v>
      </c>
      <c r="M108" s="1">
        <v>273.868</v>
      </c>
      <c r="O108" s="1">
        <v>93.3524</v>
      </c>
      <c r="P108" s="1">
        <v>273.61</v>
      </c>
      <c r="R108" s="1">
        <v>11.8625</v>
      </c>
      <c r="S108" s="1">
        <v>13.4097</v>
      </c>
      <c r="T108" s="1">
        <v>0.606547</v>
      </c>
      <c r="U108" s="1">
        <v>0.662749</v>
      </c>
      <c r="Z108" s="1">
        <v>221.039</v>
      </c>
      <c r="AA108" s="1">
        <v>224.165</v>
      </c>
      <c r="AB108" s="1">
        <f t="shared" si="2"/>
        <v>222.602</v>
      </c>
      <c r="AE108" s="1">
        <v>129.171</v>
      </c>
      <c r="AF108" s="1">
        <v>130.232</v>
      </c>
      <c r="AG108" s="1">
        <f t="shared" si="3"/>
        <v>129.7015</v>
      </c>
      <c r="AH108" s="1">
        <f t="shared" si="4"/>
        <v>224.6495878</v>
      </c>
      <c r="AK108" s="1">
        <v>217.999</v>
      </c>
      <c r="AL108" s="1">
        <v>217.999</v>
      </c>
      <c r="AM108" s="1">
        <f t="shared" si="32"/>
        <v>217.999</v>
      </c>
      <c r="AQ108" s="1">
        <v>125.093</v>
      </c>
      <c r="AR108" s="1">
        <v>124.114</v>
      </c>
      <c r="AS108" s="1">
        <f t="shared" si="6"/>
        <v>124.6035</v>
      </c>
      <c r="AT108" s="1">
        <f t="shared" si="7"/>
        <v>215.8195928</v>
      </c>
    </row>
    <row r="109" ht="15.75" customHeight="1">
      <c r="A109" s="1">
        <v>14458.8882475503</v>
      </c>
      <c r="B109" s="1">
        <v>11154.1079963679</v>
      </c>
      <c r="C109" s="1">
        <v>31980.6169499421</v>
      </c>
      <c r="D109" s="1">
        <v>3608.57368181878</v>
      </c>
      <c r="F109" s="1">
        <f t="shared" si="30"/>
        <v>0.4184980562</v>
      </c>
      <c r="G109" s="1">
        <f t="shared" si="8"/>
        <v>108</v>
      </c>
      <c r="H109" s="1">
        <f t="shared" si="31"/>
        <v>635</v>
      </c>
      <c r="I109" s="1">
        <v>180.516</v>
      </c>
      <c r="J109" s="1">
        <v>181.032</v>
      </c>
      <c r="L109" s="1">
        <v>92.5788</v>
      </c>
      <c r="M109" s="1">
        <v>271.547</v>
      </c>
      <c r="O109" s="1">
        <v>92.063</v>
      </c>
      <c r="P109" s="1">
        <v>274.642</v>
      </c>
      <c r="R109" s="1">
        <v>12.6361</v>
      </c>
      <c r="S109" s="1">
        <v>10.3152</v>
      </c>
      <c r="T109" s="1">
        <v>-0.388733</v>
      </c>
      <c r="U109" s="1">
        <v>0.713448</v>
      </c>
      <c r="Z109" s="1">
        <v>224.165</v>
      </c>
      <c r="AA109" s="1">
        <v>227.381</v>
      </c>
      <c r="AB109" s="1">
        <f t="shared" si="2"/>
        <v>225.773</v>
      </c>
      <c r="AE109" s="1">
        <v>130.232</v>
      </c>
      <c r="AF109" s="1">
        <v>132.408</v>
      </c>
      <c r="AG109" s="1">
        <f t="shared" si="3"/>
        <v>131.32</v>
      </c>
      <c r="AH109" s="1">
        <f t="shared" si="4"/>
        <v>227.452912</v>
      </c>
      <c r="AK109" s="1">
        <v>215.041</v>
      </c>
      <c r="AL109" s="1">
        <v>217.999</v>
      </c>
      <c r="AM109" s="1">
        <f t="shared" si="32"/>
        <v>216.52</v>
      </c>
      <c r="AQ109" s="1">
        <v>125.093</v>
      </c>
      <c r="AR109" s="1">
        <v>123.15</v>
      </c>
      <c r="AS109" s="1">
        <f t="shared" si="6"/>
        <v>124.1215</v>
      </c>
      <c r="AT109" s="1">
        <f t="shared" si="7"/>
        <v>214.9847443</v>
      </c>
    </row>
    <row r="110" ht="15.75" customHeight="1">
      <c r="A110" s="1">
        <v>12106.8027468558</v>
      </c>
      <c r="B110" s="1">
        <v>12460.3364087289</v>
      </c>
      <c r="C110" s="1">
        <v>32436.3165099065</v>
      </c>
      <c r="D110" s="1">
        <v>3656.08796386678</v>
      </c>
      <c r="F110" s="1">
        <f t="shared" si="30"/>
        <v>0.4050003954</v>
      </c>
      <c r="G110" s="1">
        <f t="shared" si="8"/>
        <v>109</v>
      </c>
      <c r="H110" s="1">
        <f t="shared" si="31"/>
        <v>640</v>
      </c>
      <c r="I110" s="1">
        <v>182.321</v>
      </c>
      <c r="J110" s="1">
        <v>182.837</v>
      </c>
      <c r="L110" s="1">
        <v>90.7736</v>
      </c>
      <c r="M110" s="1">
        <v>271.547</v>
      </c>
      <c r="O110" s="1">
        <v>92.3209</v>
      </c>
      <c r="P110" s="1">
        <v>273.352</v>
      </c>
      <c r="R110" s="1">
        <v>12.1203</v>
      </c>
      <c r="T110" s="1">
        <v>-0.485313</v>
      </c>
      <c r="U110" s="1">
        <v>0.386726</v>
      </c>
      <c r="Z110" s="1">
        <v>221.039</v>
      </c>
      <c r="AA110" s="1">
        <v>224.165</v>
      </c>
      <c r="AB110" s="1">
        <f t="shared" si="2"/>
        <v>222.602</v>
      </c>
      <c r="AE110" s="1">
        <v>128.127</v>
      </c>
      <c r="AF110" s="1">
        <v>129.171</v>
      </c>
      <c r="AG110" s="1">
        <f t="shared" si="3"/>
        <v>128.649</v>
      </c>
      <c r="AH110" s="1">
        <f t="shared" si="4"/>
        <v>222.8266043</v>
      </c>
      <c r="AK110" s="1">
        <v>215.041</v>
      </c>
      <c r="AL110" s="1">
        <v>215.041</v>
      </c>
      <c r="AM110" s="1">
        <f t="shared" si="32"/>
        <v>215.041</v>
      </c>
      <c r="AQ110" s="1">
        <v>124.114</v>
      </c>
      <c r="AR110" s="1">
        <v>125.093</v>
      </c>
      <c r="AS110" s="1">
        <f t="shared" si="6"/>
        <v>124.6035</v>
      </c>
      <c r="AT110" s="1">
        <f t="shared" si="7"/>
        <v>215.8195928</v>
      </c>
    </row>
    <row r="111" ht="15.75" customHeight="1">
      <c r="A111" s="1">
        <v>12796.1896684235</v>
      </c>
      <c r="B111" s="1">
        <v>10885.9405029594</v>
      </c>
      <c r="C111" s="1">
        <v>27586.982472228</v>
      </c>
      <c r="D111" s="1">
        <v>2616.14796033654</v>
      </c>
      <c r="F111" s="1">
        <f t="shared" si="30"/>
        <v>0.4394917999</v>
      </c>
      <c r="G111" s="1">
        <f t="shared" si="8"/>
        <v>110</v>
      </c>
      <c r="H111" s="1">
        <f t="shared" si="31"/>
        <v>645</v>
      </c>
      <c r="I111" s="1">
        <v>180.516</v>
      </c>
      <c r="J111" s="1">
        <v>182.837</v>
      </c>
      <c r="L111" s="1">
        <v>90.7736</v>
      </c>
      <c r="M111" s="1">
        <v>270.258</v>
      </c>
      <c r="O111" s="1">
        <v>91.2894</v>
      </c>
      <c r="P111" s="1">
        <v>271.289</v>
      </c>
      <c r="R111" s="1">
        <v>12.1203</v>
      </c>
      <c r="S111" s="1">
        <v>7.99427</v>
      </c>
      <c r="T111" s="1">
        <v>-0.235146</v>
      </c>
      <c r="U111" s="1" t="s">
        <v>24</v>
      </c>
      <c r="Z111" s="1">
        <v>209.361</v>
      </c>
      <c r="AA111" s="1">
        <v>212.163</v>
      </c>
      <c r="AB111" s="1">
        <f t="shared" si="2"/>
        <v>210.762</v>
      </c>
      <c r="AE111" s="1">
        <v>122.2</v>
      </c>
      <c r="AF111" s="1">
        <v>123.15</v>
      </c>
      <c r="AG111" s="1">
        <f t="shared" si="3"/>
        <v>122.675</v>
      </c>
      <c r="AH111" s="1">
        <f t="shared" si="4"/>
        <v>212.4793328</v>
      </c>
      <c r="AK111" s="1">
        <v>215.041</v>
      </c>
      <c r="AL111" s="1">
        <v>215.041</v>
      </c>
      <c r="AM111" s="1">
        <f t="shared" si="32"/>
        <v>215.041</v>
      </c>
      <c r="AQ111" s="1">
        <v>124.114</v>
      </c>
      <c r="AR111" s="1">
        <v>125.093</v>
      </c>
      <c r="AS111" s="1">
        <f t="shared" si="6"/>
        <v>124.6035</v>
      </c>
      <c r="AT111" s="1">
        <f t="shared" si="7"/>
        <v>215.8195928</v>
      </c>
    </row>
    <row r="112" ht="15.75" customHeight="1">
      <c r="A112" s="1">
        <v>8222.43856973109</v>
      </c>
      <c r="B112" s="1">
        <v>10479.3058678694</v>
      </c>
      <c r="C112" s="1">
        <v>25888.3259517752</v>
      </c>
      <c r="D112" s="1">
        <v>2735.89226014643</v>
      </c>
      <c r="F112" s="1">
        <f t="shared" si="30"/>
        <v>0.395168812</v>
      </c>
      <c r="G112" s="1">
        <f t="shared" si="8"/>
        <v>111</v>
      </c>
      <c r="H112" s="1">
        <f t="shared" si="31"/>
        <v>650</v>
      </c>
      <c r="I112" s="1">
        <v>182.579</v>
      </c>
      <c r="J112" s="1">
        <v>184.642</v>
      </c>
      <c r="L112" s="1">
        <v>87.937</v>
      </c>
      <c r="M112" s="1">
        <v>271.032</v>
      </c>
      <c r="O112" s="1">
        <v>90.2579</v>
      </c>
      <c r="P112" s="1">
        <v>271.547</v>
      </c>
      <c r="R112" s="1">
        <v>10.8309</v>
      </c>
      <c r="S112" s="1">
        <v>4.64183</v>
      </c>
      <c r="T112" s="1" t="s">
        <v>24</v>
      </c>
      <c r="U112" s="1" t="s">
        <v>24</v>
      </c>
      <c r="Z112" s="1">
        <v>209.361</v>
      </c>
      <c r="AA112" s="1">
        <v>212.163</v>
      </c>
      <c r="AB112" s="1">
        <f t="shared" si="2"/>
        <v>210.762</v>
      </c>
      <c r="AE112" s="1">
        <v>121.265</v>
      </c>
      <c r="AF112" s="1">
        <v>123.15</v>
      </c>
      <c r="AG112" s="1">
        <f t="shared" si="3"/>
        <v>122.2075</v>
      </c>
      <c r="AH112" s="1">
        <f t="shared" si="4"/>
        <v>211.6695991</v>
      </c>
      <c r="AK112" s="1">
        <v>212.163</v>
      </c>
      <c r="AL112" s="1">
        <v>215.041</v>
      </c>
      <c r="AM112" s="1">
        <f t="shared" si="32"/>
        <v>213.602</v>
      </c>
      <c r="AQ112" s="1">
        <v>124.114</v>
      </c>
      <c r="AR112" s="1">
        <v>125.093</v>
      </c>
      <c r="AS112" s="1">
        <f t="shared" si="6"/>
        <v>124.6035</v>
      </c>
      <c r="AT112" s="1">
        <f t="shared" si="7"/>
        <v>215.8195928</v>
      </c>
    </row>
    <row r="113" ht="15.75" customHeight="1">
      <c r="A113" s="1">
        <v>14996.4643941315</v>
      </c>
      <c r="B113" s="1">
        <v>10125.1580374165</v>
      </c>
      <c r="C113" s="1">
        <v>24358.3452086868</v>
      </c>
      <c r="D113" s="1">
        <v>2806.75259484582</v>
      </c>
      <c r="G113" s="1">
        <f t="shared" si="8"/>
        <v>112</v>
      </c>
      <c r="H113" s="1">
        <f t="shared" si="31"/>
        <v>655</v>
      </c>
      <c r="I113" s="1">
        <v>182.579</v>
      </c>
      <c r="J113" s="1">
        <v>184.642</v>
      </c>
      <c r="L113" s="1">
        <v>90.7736</v>
      </c>
      <c r="M113" s="1">
        <v>271.547</v>
      </c>
      <c r="O113" s="1">
        <v>91.0315</v>
      </c>
      <c r="P113" s="1">
        <v>271.547</v>
      </c>
      <c r="R113" s="1">
        <v>11.8625</v>
      </c>
      <c r="T113" s="1">
        <v>-0.512767</v>
      </c>
      <c r="U113" s="1">
        <v>0.63401</v>
      </c>
      <c r="Z113" s="1">
        <v>212.163</v>
      </c>
      <c r="AA113" s="1">
        <v>215.041</v>
      </c>
      <c r="AB113" s="1">
        <f t="shared" si="2"/>
        <v>213.602</v>
      </c>
      <c r="AE113" s="1">
        <v>124.114</v>
      </c>
      <c r="AF113" s="1">
        <v>125.093</v>
      </c>
      <c r="AG113" s="1">
        <f t="shared" si="3"/>
        <v>124.6035</v>
      </c>
      <c r="AH113" s="1">
        <f t="shared" si="4"/>
        <v>215.8195928</v>
      </c>
      <c r="AK113" s="1">
        <v>212.163</v>
      </c>
      <c r="AL113" s="1">
        <v>215.041</v>
      </c>
      <c r="AM113" s="1">
        <f t="shared" si="32"/>
        <v>213.602</v>
      </c>
      <c r="AQ113" s="1">
        <v>125.093</v>
      </c>
      <c r="AR113" s="1">
        <v>124.114</v>
      </c>
      <c r="AS113" s="1">
        <f t="shared" si="6"/>
        <v>124.6035</v>
      </c>
      <c r="AT113" s="1">
        <f t="shared" si="7"/>
        <v>215.8195928</v>
      </c>
    </row>
    <row r="114" ht="15.75" customHeight="1">
      <c r="A114" s="1">
        <v>6384.76710614835</v>
      </c>
      <c r="B114" s="1">
        <v>8714.36485995553</v>
      </c>
      <c r="C114" s="1">
        <v>27611.8416478058</v>
      </c>
      <c r="D114" s="1">
        <v>3389.3847926036</v>
      </c>
      <c r="F114" s="1">
        <f t="shared" ref="F114:F122" si="33">(A114+B114)/(A114+B114+C114+D114)</f>
        <v>0.3275274312</v>
      </c>
      <c r="G114" s="1">
        <f t="shared" si="8"/>
        <v>113</v>
      </c>
      <c r="H114" s="1">
        <f t="shared" si="31"/>
        <v>660</v>
      </c>
      <c r="I114" s="1">
        <v>183.352</v>
      </c>
      <c r="J114" s="1">
        <v>184.126</v>
      </c>
      <c r="L114" s="1">
        <v>91.5473</v>
      </c>
      <c r="M114" s="1">
        <v>271.547</v>
      </c>
      <c r="O114" s="1">
        <v>104.441</v>
      </c>
      <c r="P114" s="1">
        <v>272.063</v>
      </c>
      <c r="R114" s="1">
        <v>12.3782</v>
      </c>
      <c r="S114" s="1">
        <v>4.38395</v>
      </c>
      <c r="T114" s="1">
        <v>-0.480601</v>
      </c>
      <c r="U114" s="1" t="s">
        <v>24</v>
      </c>
      <c r="Z114" s="1">
        <v>215.041</v>
      </c>
      <c r="AA114" s="1">
        <v>215.041</v>
      </c>
      <c r="AB114" s="1">
        <f t="shared" si="2"/>
        <v>215.041</v>
      </c>
      <c r="AE114" s="1">
        <v>125.093</v>
      </c>
      <c r="AF114" s="1">
        <v>126.088</v>
      </c>
      <c r="AG114" s="1">
        <f t="shared" si="3"/>
        <v>125.5905</v>
      </c>
      <c r="AH114" s="1">
        <f t="shared" si="4"/>
        <v>217.5291269</v>
      </c>
      <c r="AK114" s="1">
        <v>215.041</v>
      </c>
      <c r="AL114" s="1">
        <v>215.041</v>
      </c>
      <c r="AM114" s="1">
        <f t="shared" si="32"/>
        <v>215.041</v>
      </c>
      <c r="AQ114" s="1">
        <v>124.114</v>
      </c>
      <c r="AR114" s="1">
        <v>124.114</v>
      </c>
      <c r="AS114" s="1">
        <f t="shared" si="6"/>
        <v>124.114</v>
      </c>
      <c r="AT114" s="1">
        <f t="shared" si="7"/>
        <v>214.9717539</v>
      </c>
    </row>
    <row r="115" ht="15.75" customHeight="1">
      <c r="A115" s="1">
        <v>6620.55937929688</v>
      </c>
      <c r="B115" s="1">
        <v>9040.92154187437</v>
      </c>
      <c r="C115" s="1">
        <v>36522.3703001903</v>
      </c>
      <c r="D115" s="1">
        <v>3148.04328315879</v>
      </c>
      <c r="F115" s="1">
        <f t="shared" si="33"/>
        <v>0.2830461719</v>
      </c>
      <c r="G115" s="1">
        <f t="shared" si="8"/>
        <v>114</v>
      </c>
      <c r="H115" s="1">
        <f t="shared" si="31"/>
        <v>665</v>
      </c>
      <c r="I115" s="1">
        <v>184.126</v>
      </c>
      <c r="J115" s="1">
        <v>184.642</v>
      </c>
      <c r="L115" s="1">
        <v>91.5473</v>
      </c>
      <c r="M115" s="1">
        <v>271.547</v>
      </c>
      <c r="O115" s="1">
        <v>92.3209</v>
      </c>
      <c r="P115" s="1">
        <v>272.579</v>
      </c>
      <c r="R115" s="1">
        <v>11.6046</v>
      </c>
      <c r="S115" s="1">
        <v>4.64183</v>
      </c>
      <c r="T115" s="1">
        <v>-0.00508591</v>
      </c>
      <c r="U115" s="1">
        <v>0.590008</v>
      </c>
      <c r="Z115" s="1">
        <v>215.041</v>
      </c>
      <c r="AA115" s="1">
        <v>217.999</v>
      </c>
      <c r="AB115" s="1">
        <f t="shared" si="2"/>
        <v>216.52</v>
      </c>
      <c r="AE115" s="1">
        <v>125.093</v>
      </c>
      <c r="AF115" s="1">
        <v>125.093</v>
      </c>
      <c r="AG115" s="1">
        <f t="shared" si="3"/>
        <v>125.093</v>
      </c>
      <c r="AH115" s="1">
        <f t="shared" si="4"/>
        <v>216.6674317</v>
      </c>
      <c r="AK115" s="1">
        <v>215.041</v>
      </c>
      <c r="AL115" s="1">
        <v>215.041</v>
      </c>
      <c r="AM115" s="1">
        <f t="shared" si="32"/>
        <v>215.041</v>
      </c>
      <c r="AQ115" s="1">
        <v>124.114</v>
      </c>
      <c r="AR115" s="1">
        <v>124.114</v>
      </c>
      <c r="AS115" s="1">
        <f t="shared" si="6"/>
        <v>124.114</v>
      </c>
      <c r="AT115" s="1">
        <f t="shared" si="7"/>
        <v>214.9717539</v>
      </c>
    </row>
    <row r="116" ht="15.75" customHeight="1">
      <c r="A116" s="1">
        <v>8726.32480669638</v>
      </c>
      <c r="B116" s="1">
        <v>8113.38850433624</v>
      </c>
      <c r="C116" s="1">
        <v>28612.0025106971</v>
      </c>
      <c r="D116" s="1">
        <v>3495.50331826016</v>
      </c>
      <c r="F116" s="1">
        <f t="shared" si="33"/>
        <v>0.3440382029</v>
      </c>
      <c r="G116" s="1">
        <f t="shared" si="8"/>
        <v>115</v>
      </c>
      <c r="H116" s="1">
        <f t="shared" si="31"/>
        <v>670</v>
      </c>
      <c r="I116" s="1">
        <v>186.447</v>
      </c>
      <c r="J116" s="1">
        <v>184.126</v>
      </c>
      <c r="L116" s="1">
        <v>91.5473</v>
      </c>
      <c r="M116" s="1">
        <v>272.321</v>
      </c>
      <c r="O116" s="1">
        <v>48.2235</v>
      </c>
      <c r="P116" s="1">
        <v>273.61</v>
      </c>
      <c r="R116" s="1">
        <v>11.3467</v>
      </c>
      <c r="T116" s="1">
        <v>0.240887</v>
      </c>
      <c r="U116" s="1">
        <v>0.58385</v>
      </c>
      <c r="Z116" s="1">
        <v>212.163</v>
      </c>
      <c r="AA116" s="1">
        <v>215.041</v>
      </c>
      <c r="AB116" s="1">
        <f t="shared" si="2"/>
        <v>213.602</v>
      </c>
      <c r="AE116" s="1">
        <v>123.15</v>
      </c>
      <c r="AF116" s="1">
        <v>124.114</v>
      </c>
      <c r="AG116" s="1">
        <f t="shared" si="3"/>
        <v>123.632</v>
      </c>
      <c r="AH116" s="1">
        <f t="shared" si="4"/>
        <v>214.1369054</v>
      </c>
      <c r="AK116" s="1">
        <v>252.763</v>
      </c>
      <c r="AL116" s="1">
        <v>252.763</v>
      </c>
      <c r="AQ116" s="1">
        <v>123.15</v>
      </c>
      <c r="AR116" s="1">
        <v>124.114</v>
      </c>
      <c r="AS116" s="1">
        <f t="shared" si="6"/>
        <v>123.632</v>
      </c>
      <c r="AT116" s="1">
        <f t="shared" si="7"/>
        <v>214.1369054</v>
      </c>
    </row>
    <row r="117" ht="15.75" customHeight="1">
      <c r="A117" s="1">
        <v>13436.5574544203</v>
      </c>
      <c r="B117" s="1">
        <v>7698.9244126739</v>
      </c>
      <c r="C117" s="1">
        <v>28401.3792151862</v>
      </c>
      <c r="D117" s="1">
        <v>4001.65520673969</v>
      </c>
      <c r="F117" s="1">
        <f t="shared" si="33"/>
        <v>0.3947715277</v>
      </c>
      <c r="G117" s="1">
        <f t="shared" si="8"/>
        <v>116</v>
      </c>
      <c r="H117" s="1">
        <f t="shared" si="31"/>
        <v>675</v>
      </c>
      <c r="I117" s="1">
        <v>187.221</v>
      </c>
      <c r="J117" s="1">
        <v>186.705</v>
      </c>
      <c r="L117" s="1">
        <v>92.5788</v>
      </c>
      <c r="M117" s="1">
        <v>273.095</v>
      </c>
      <c r="O117" s="1">
        <v>93.0946</v>
      </c>
      <c r="P117" s="1">
        <v>271.032</v>
      </c>
      <c r="R117" s="1">
        <v>12.894</v>
      </c>
      <c r="T117" s="1">
        <v>0.258358</v>
      </c>
      <c r="U117" s="1">
        <v>0.795182</v>
      </c>
      <c r="Z117" s="1">
        <v>217.999</v>
      </c>
      <c r="AA117" s="1">
        <v>221.039</v>
      </c>
      <c r="AB117" s="1">
        <f t="shared" si="2"/>
        <v>219.519</v>
      </c>
      <c r="AE117" s="1">
        <v>127.1</v>
      </c>
      <c r="AF117" s="1">
        <v>129.171</v>
      </c>
      <c r="AG117" s="1">
        <f t="shared" si="3"/>
        <v>128.1355</v>
      </c>
      <c r="AH117" s="1">
        <f t="shared" si="4"/>
        <v>221.9371963</v>
      </c>
      <c r="AK117" s="1">
        <v>187.117</v>
      </c>
      <c r="AL117" s="1">
        <v>217.999</v>
      </c>
      <c r="AQ117" s="1">
        <v>123.15</v>
      </c>
      <c r="AR117" s="1">
        <v>124.114</v>
      </c>
      <c r="AS117" s="1">
        <f t="shared" si="6"/>
        <v>123.632</v>
      </c>
      <c r="AT117" s="1">
        <f t="shared" si="7"/>
        <v>214.1369054</v>
      </c>
    </row>
    <row r="118" ht="15.75" customHeight="1">
      <c r="A118" s="1">
        <v>5422.46483414059</v>
      </c>
      <c r="B118" s="1">
        <v>6640.34108468074</v>
      </c>
      <c r="C118" s="1">
        <v>27197.3365373961</v>
      </c>
      <c r="D118" s="1">
        <v>4255.20328639592</v>
      </c>
      <c r="F118" s="1">
        <f t="shared" si="33"/>
        <v>0.2772080909</v>
      </c>
      <c r="G118" s="1">
        <f t="shared" si="8"/>
        <v>117</v>
      </c>
      <c r="H118" s="1">
        <f t="shared" si="31"/>
        <v>680</v>
      </c>
      <c r="I118" s="1">
        <v>186.447</v>
      </c>
      <c r="J118" s="1">
        <v>185.931</v>
      </c>
      <c r="L118" s="1">
        <v>92.5788</v>
      </c>
      <c r="M118" s="1">
        <v>272.321</v>
      </c>
      <c r="O118" s="1">
        <v>92.3209</v>
      </c>
      <c r="P118" s="1">
        <v>272.837</v>
      </c>
      <c r="R118" s="1">
        <v>11.0888</v>
      </c>
      <c r="S118" s="1">
        <v>6.96275</v>
      </c>
      <c r="T118" s="1">
        <v>-0.659626</v>
      </c>
      <c r="U118" s="1">
        <v>0.187402</v>
      </c>
      <c r="Z118" s="1">
        <v>217.999</v>
      </c>
      <c r="AA118" s="1">
        <v>221.039</v>
      </c>
      <c r="AB118" s="1">
        <f t="shared" si="2"/>
        <v>219.519</v>
      </c>
      <c r="AE118" s="1">
        <v>128.127</v>
      </c>
      <c r="AF118" s="1">
        <v>130.232</v>
      </c>
      <c r="AG118" s="1">
        <f t="shared" si="3"/>
        <v>129.1795</v>
      </c>
      <c r="AH118" s="1">
        <f t="shared" si="4"/>
        <v>223.7454573</v>
      </c>
      <c r="AK118" s="1">
        <v>215.041</v>
      </c>
      <c r="AL118" s="1">
        <v>215.041</v>
      </c>
      <c r="AM118" s="1">
        <f>AVERAGE(AK118,AL118)</f>
        <v>215.041</v>
      </c>
      <c r="AQ118" s="1">
        <v>124.114</v>
      </c>
      <c r="AR118" s="1">
        <v>124.114</v>
      </c>
      <c r="AS118" s="1">
        <f t="shared" si="6"/>
        <v>124.114</v>
      </c>
      <c r="AT118" s="1">
        <f t="shared" si="7"/>
        <v>214.9717539</v>
      </c>
    </row>
    <row r="119" ht="15.75" customHeight="1">
      <c r="A119" s="1">
        <v>7839.58905294345</v>
      </c>
      <c r="B119" s="1">
        <v>7082.98602848763</v>
      </c>
      <c r="C119" s="1">
        <v>29703.0775069586</v>
      </c>
      <c r="D119" s="1">
        <v>5411.15915271342</v>
      </c>
      <c r="F119" s="1">
        <f t="shared" si="33"/>
        <v>0.2982319329</v>
      </c>
      <c r="G119" s="1">
        <f t="shared" si="8"/>
        <v>118</v>
      </c>
      <c r="H119" s="1">
        <f t="shared" si="31"/>
        <v>685</v>
      </c>
      <c r="I119" s="1">
        <v>138.223</v>
      </c>
      <c r="J119" s="1">
        <v>186.447</v>
      </c>
      <c r="L119" s="1">
        <v>92.5788</v>
      </c>
      <c r="M119" s="1">
        <v>271.547</v>
      </c>
      <c r="O119" s="1">
        <v>125.33</v>
      </c>
      <c r="P119" s="1">
        <v>273.61</v>
      </c>
      <c r="R119" s="1">
        <v>11.3467</v>
      </c>
      <c r="T119" s="1">
        <v>-0.31825</v>
      </c>
      <c r="U119" s="1">
        <v>0.280714</v>
      </c>
      <c r="Z119" s="1">
        <v>221.039</v>
      </c>
      <c r="AA119" s="1">
        <v>224.165</v>
      </c>
      <c r="AB119" s="1">
        <f t="shared" si="2"/>
        <v>222.602</v>
      </c>
      <c r="AE119" s="1">
        <v>141.891</v>
      </c>
      <c r="AF119" s="1">
        <v>131.311</v>
      </c>
      <c r="AG119" s="1">
        <f t="shared" si="3"/>
        <v>136.601</v>
      </c>
      <c r="AH119" s="1">
        <f t="shared" si="4"/>
        <v>236.5998724</v>
      </c>
      <c r="AK119" s="1">
        <v>215.041</v>
      </c>
      <c r="AL119" s="1">
        <v>252.763</v>
      </c>
      <c r="AQ119" s="1">
        <v>123.15</v>
      </c>
      <c r="AR119" s="1">
        <v>124.114</v>
      </c>
      <c r="AS119" s="1">
        <f t="shared" si="6"/>
        <v>123.632</v>
      </c>
      <c r="AT119" s="1">
        <f t="shared" si="7"/>
        <v>214.1369054</v>
      </c>
    </row>
    <row r="120" ht="15.75" customHeight="1">
      <c r="A120" s="1">
        <v>5351.56607408454</v>
      </c>
      <c r="B120" s="1">
        <v>6194.30017934756</v>
      </c>
      <c r="C120" s="1">
        <v>26796.6044467963</v>
      </c>
      <c r="D120" s="1">
        <v>3238.00088554962</v>
      </c>
      <c r="F120" s="1">
        <f t="shared" si="33"/>
        <v>0.2776752118</v>
      </c>
      <c r="G120" s="1">
        <f t="shared" si="8"/>
        <v>119</v>
      </c>
      <c r="H120" s="1">
        <f t="shared" si="31"/>
        <v>690</v>
      </c>
      <c r="I120" s="1">
        <v>215.587</v>
      </c>
      <c r="J120" s="1">
        <v>185.931</v>
      </c>
      <c r="L120" s="1">
        <v>90.7736</v>
      </c>
      <c r="M120" s="1">
        <v>272.321</v>
      </c>
      <c r="O120" s="1">
        <v>91.2894</v>
      </c>
      <c r="P120" s="1">
        <v>273.61</v>
      </c>
      <c r="R120" s="1">
        <v>11.3467</v>
      </c>
      <c r="T120" s="1" t="s">
        <v>24</v>
      </c>
      <c r="U120" s="1">
        <v>0.398724</v>
      </c>
      <c r="Z120" s="1">
        <v>212.163</v>
      </c>
      <c r="AA120" s="1">
        <v>215.041</v>
      </c>
      <c r="AB120" s="1">
        <f t="shared" si="2"/>
        <v>213.602</v>
      </c>
      <c r="AE120" s="1">
        <v>124.114</v>
      </c>
      <c r="AF120" s="1">
        <v>124.114</v>
      </c>
      <c r="AG120" s="1">
        <f t="shared" si="3"/>
        <v>124.114</v>
      </c>
      <c r="AH120" s="1">
        <f t="shared" si="4"/>
        <v>214.9717539</v>
      </c>
      <c r="AK120" s="1">
        <v>215.041</v>
      </c>
      <c r="AL120" s="1">
        <v>215.041</v>
      </c>
      <c r="AM120" s="1">
        <f t="shared" ref="AM120:AM121" si="34">AVERAGE(AK120,AL120)</f>
        <v>215.041</v>
      </c>
      <c r="AQ120" s="1">
        <v>123.15</v>
      </c>
      <c r="AR120" s="1">
        <v>123.15</v>
      </c>
      <c r="AS120" s="1">
        <f t="shared" si="6"/>
        <v>123.15</v>
      </c>
      <c r="AT120" s="1">
        <f t="shared" si="7"/>
        <v>213.302057</v>
      </c>
    </row>
    <row r="121" ht="15.75" customHeight="1">
      <c r="A121" s="1">
        <v>2994.98202986091</v>
      </c>
      <c r="B121" s="1">
        <v>6351.7156201341</v>
      </c>
      <c r="C121" s="1">
        <v>26399.722226718</v>
      </c>
      <c r="D121" s="1">
        <v>3207.98902368182</v>
      </c>
      <c r="F121" s="1">
        <f t="shared" si="33"/>
        <v>0.2399394039</v>
      </c>
      <c r="G121" s="1">
        <f t="shared" si="8"/>
        <v>120</v>
      </c>
      <c r="H121" s="1">
        <f t="shared" si="31"/>
        <v>695</v>
      </c>
      <c r="I121" s="1">
        <v>184.126</v>
      </c>
      <c r="J121" s="1">
        <v>184.126</v>
      </c>
      <c r="L121" s="1">
        <v>90.7736</v>
      </c>
      <c r="M121" s="1">
        <v>271.547</v>
      </c>
      <c r="O121" s="1">
        <v>92.3209</v>
      </c>
      <c r="P121" s="1">
        <v>270.516</v>
      </c>
      <c r="R121" s="1">
        <v>10.8309</v>
      </c>
      <c r="S121" s="1">
        <v>5.67335</v>
      </c>
      <c r="T121" s="1">
        <v>-0.30243</v>
      </c>
      <c r="U121" s="1">
        <v>0.83726</v>
      </c>
      <c r="Z121" s="1">
        <v>209.361</v>
      </c>
      <c r="AA121" s="1">
        <v>212.163</v>
      </c>
      <c r="AB121" s="1">
        <f t="shared" si="2"/>
        <v>210.762</v>
      </c>
      <c r="AE121" s="1">
        <v>122.2</v>
      </c>
      <c r="AF121" s="1">
        <v>122.2</v>
      </c>
      <c r="AG121" s="1">
        <f t="shared" si="3"/>
        <v>122.2</v>
      </c>
      <c r="AH121" s="1">
        <f t="shared" si="4"/>
        <v>211.6566087</v>
      </c>
      <c r="AK121" s="1">
        <v>215.041</v>
      </c>
      <c r="AL121" s="1">
        <v>215.041</v>
      </c>
      <c r="AM121" s="1">
        <f t="shared" si="34"/>
        <v>215.041</v>
      </c>
      <c r="AQ121" s="1">
        <v>123.15</v>
      </c>
      <c r="AR121" s="1">
        <v>124.114</v>
      </c>
      <c r="AS121" s="1">
        <f t="shared" si="6"/>
        <v>123.632</v>
      </c>
      <c r="AT121" s="1">
        <f t="shared" si="7"/>
        <v>214.1369054</v>
      </c>
    </row>
    <row r="122" ht="15.75" customHeight="1">
      <c r="A122" s="1">
        <v>8881.61136451735</v>
      </c>
      <c r="B122" s="1">
        <v>5281.50309813474</v>
      </c>
      <c r="C122" s="1">
        <v>25871.7082651721</v>
      </c>
      <c r="D122" s="1">
        <v>2848.46715452667</v>
      </c>
      <c r="F122" s="1">
        <f t="shared" si="33"/>
        <v>0.3302711733</v>
      </c>
      <c r="G122" s="1">
        <f t="shared" si="8"/>
        <v>121</v>
      </c>
      <c r="H122" s="1">
        <f t="shared" si="31"/>
        <v>700</v>
      </c>
      <c r="I122" s="1">
        <v>154.728</v>
      </c>
      <c r="J122" s="1">
        <v>184.126</v>
      </c>
      <c r="L122" s="1">
        <v>89.7421</v>
      </c>
      <c r="M122" s="1">
        <v>270.258</v>
      </c>
      <c r="O122" s="1">
        <v>91.2894</v>
      </c>
      <c r="P122" s="1">
        <v>269.226</v>
      </c>
      <c r="R122" s="1">
        <v>10.8309</v>
      </c>
      <c r="T122" s="1" t="s">
        <v>24</v>
      </c>
      <c r="U122" s="1" t="s">
        <v>24</v>
      </c>
      <c r="Z122" s="1">
        <v>209.361</v>
      </c>
      <c r="AA122" s="1">
        <v>212.163</v>
      </c>
      <c r="AB122" s="1">
        <f t="shared" si="2"/>
        <v>210.762</v>
      </c>
      <c r="AE122" s="1">
        <v>122.2</v>
      </c>
      <c r="AF122" s="1">
        <v>122.2</v>
      </c>
      <c r="AG122" s="1">
        <f t="shared" si="3"/>
        <v>122.2</v>
      </c>
      <c r="AH122" s="1">
        <f t="shared" si="4"/>
        <v>211.6566087</v>
      </c>
      <c r="AK122" s="1">
        <v>252.763</v>
      </c>
      <c r="AL122" s="1">
        <v>252.763</v>
      </c>
      <c r="AQ122" s="1">
        <v>123.15</v>
      </c>
      <c r="AR122" s="1">
        <v>124.114</v>
      </c>
      <c r="AS122" s="1">
        <f t="shared" si="6"/>
        <v>123.632</v>
      </c>
      <c r="AT122" s="1">
        <f t="shared" si="7"/>
        <v>214.1369054</v>
      </c>
    </row>
    <row r="123" ht="15.75" customHeight="1">
      <c r="A123" s="1">
        <v>4274.7134192231</v>
      </c>
      <c r="B123" s="1">
        <v>4546.26858174852</v>
      </c>
      <c r="C123" s="1">
        <v>28756.4741801986</v>
      </c>
      <c r="D123" s="1">
        <v>2839.32331762499</v>
      </c>
      <c r="G123" s="1">
        <f t="shared" si="8"/>
        <v>122</v>
      </c>
      <c r="H123" s="1">
        <f t="shared" si="31"/>
        <v>705</v>
      </c>
      <c r="I123" s="1">
        <v>183.352</v>
      </c>
      <c r="J123" s="1">
        <v>184.126</v>
      </c>
      <c r="L123" s="1">
        <v>88.4527</v>
      </c>
      <c r="M123" s="1">
        <v>267.679</v>
      </c>
      <c r="O123" s="1">
        <v>89.4842</v>
      </c>
      <c r="P123" s="1">
        <v>268.195</v>
      </c>
      <c r="R123" s="1">
        <v>11.3467</v>
      </c>
      <c r="T123" s="1">
        <v>-0.40053</v>
      </c>
      <c r="U123" s="1">
        <v>0.391813</v>
      </c>
      <c r="Z123" s="1">
        <v>212.163</v>
      </c>
      <c r="AA123" s="1">
        <v>212.163</v>
      </c>
      <c r="AB123" s="1">
        <f t="shared" si="2"/>
        <v>212.163</v>
      </c>
      <c r="AE123" s="1">
        <v>122.2</v>
      </c>
      <c r="AF123" s="1">
        <v>123.15</v>
      </c>
      <c r="AG123" s="1">
        <f t="shared" si="3"/>
        <v>122.675</v>
      </c>
      <c r="AH123" s="1">
        <f t="shared" si="4"/>
        <v>212.4793328</v>
      </c>
      <c r="AK123" s="1">
        <v>215.041</v>
      </c>
      <c r="AL123" s="1">
        <v>215.041</v>
      </c>
      <c r="AM123" s="1">
        <f t="shared" ref="AM123:AM148" si="35">AVERAGE(AK123,AL123)</f>
        <v>215.041</v>
      </c>
      <c r="AQ123" s="1">
        <v>123.15</v>
      </c>
      <c r="AR123" s="1">
        <v>124.114</v>
      </c>
      <c r="AS123" s="1">
        <f t="shared" si="6"/>
        <v>123.632</v>
      </c>
      <c r="AT123" s="1">
        <f t="shared" si="7"/>
        <v>214.1369054</v>
      </c>
    </row>
    <row r="124" ht="15.75" customHeight="1">
      <c r="A124" s="1">
        <v>7080.53906496868</v>
      </c>
      <c r="B124" s="1">
        <v>3794.36377741158</v>
      </c>
      <c r="C124" s="1">
        <v>29493.7721491888</v>
      </c>
      <c r="D124" s="1">
        <v>3100.02365760219</v>
      </c>
      <c r="F124" s="1">
        <f t="shared" ref="F124:F129" si="36">(A124+B124)/(A124+B124+C124+D124)</f>
        <v>0.2501777872</v>
      </c>
      <c r="G124" s="1">
        <f t="shared" si="8"/>
        <v>123</v>
      </c>
      <c r="H124" s="1">
        <f t="shared" si="31"/>
        <v>710</v>
      </c>
      <c r="I124" s="1">
        <v>181.805</v>
      </c>
      <c r="J124" s="1">
        <v>184.126</v>
      </c>
      <c r="L124" s="1">
        <v>87.6791</v>
      </c>
      <c r="M124" s="1">
        <v>267.679</v>
      </c>
      <c r="O124" s="1">
        <v>87.937</v>
      </c>
      <c r="P124" s="1">
        <v>267.163</v>
      </c>
      <c r="R124" s="1">
        <v>11.8625</v>
      </c>
      <c r="S124" s="1">
        <v>11.6046</v>
      </c>
      <c r="T124" s="1">
        <v>-0.342222</v>
      </c>
      <c r="U124" s="1">
        <v>0.603751</v>
      </c>
      <c r="Z124" s="1">
        <v>215.041</v>
      </c>
      <c r="AA124" s="1">
        <v>215.041</v>
      </c>
      <c r="AB124" s="1">
        <f t="shared" si="2"/>
        <v>215.041</v>
      </c>
      <c r="AE124" s="1">
        <v>125.093</v>
      </c>
      <c r="AF124" s="1">
        <v>126.088</v>
      </c>
      <c r="AG124" s="1">
        <f t="shared" si="3"/>
        <v>125.5905</v>
      </c>
      <c r="AH124" s="1">
        <f t="shared" si="4"/>
        <v>217.5291269</v>
      </c>
      <c r="AK124" s="1">
        <v>212.163</v>
      </c>
      <c r="AL124" s="1">
        <v>215.041</v>
      </c>
      <c r="AM124" s="1">
        <f t="shared" si="35"/>
        <v>213.602</v>
      </c>
      <c r="AQ124" s="1">
        <v>123.15</v>
      </c>
      <c r="AR124" s="1">
        <v>125.093</v>
      </c>
      <c r="AS124" s="1">
        <f t="shared" si="6"/>
        <v>124.1215</v>
      </c>
      <c r="AT124" s="1">
        <f t="shared" si="7"/>
        <v>214.9847443</v>
      </c>
    </row>
    <row r="125" ht="15.75" customHeight="1">
      <c r="A125" s="1">
        <v>14481.6464124687</v>
      </c>
      <c r="B125" s="1">
        <v>3538.27580690557</v>
      </c>
      <c r="C125" s="1">
        <v>30232.0555860387</v>
      </c>
      <c r="D125" s="1">
        <v>2942.13344628072</v>
      </c>
      <c r="F125" s="1">
        <f t="shared" si="36"/>
        <v>0.3519920901</v>
      </c>
      <c r="G125" s="1">
        <f t="shared" si="8"/>
        <v>124</v>
      </c>
      <c r="H125" s="1">
        <f t="shared" si="31"/>
        <v>715</v>
      </c>
      <c r="I125" s="1">
        <v>178.968</v>
      </c>
      <c r="J125" s="1">
        <v>183.095</v>
      </c>
      <c r="L125" s="1">
        <v>88.4527</v>
      </c>
      <c r="M125" s="1">
        <v>268.453</v>
      </c>
      <c r="O125" s="1">
        <v>89.4842</v>
      </c>
      <c r="P125" s="1">
        <v>267.163</v>
      </c>
      <c r="R125" s="1">
        <v>12.3782</v>
      </c>
      <c r="T125" s="1">
        <v>-0.364722</v>
      </c>
      <c r="U125" s="1">
        <v>0.685844</v>
      </c>
      <c r="Z125" s="1">
        <v>215.041</v>
      </c>
      <c r="AA125" s="1">
        <v>217.999</v>
      </c>
      <c r="AB125" s="1">
        <f t="shared" si="2"/>
        <v>216.52</v>
      </c>
      <c r="AE125" s="1">
        <v>124.114</v>
      </c>
      <c r="AF125" s="1">
        <v>126.088</v>
      </c>
      <c r="AG125" s="1">
        <f t="shared" si="3"/>
        <v>125.101</v>
      </c>
      <c r="AH125" s="1">
        <f t="shared" si="4"/>
        <v>216.6812881</v>
      </c>
      <c r="AK125" s="1">
        <v>212.163</v>
      </c>
      <c r="AL125" s="1">
        <v>215.041</v>
      </c>
      <c r="AM125" s="1">
        <f t="shared" si="35"/>
        <v>213.602</v>
      </c>
      <c r="AQ125" s="1">
        <v>123.15</v>
      </c>
      <c r="AR125" s="1">
        <v>124.114</v>
      </c>
      <c r="AS125" s="1">
        <f t="shared" si="6"/>
        <v>123.632</v>
      </c>
      <c r="AT125" s="1">
        <f t="shared" si="7"/>
        <v>214.1369054</v>
      </c>
    </row>
    <row r="126" ht="15.75" customHeight="1">
      <c r="A126" s="1">
        <v>13107.4428040124</v>
      </c>
      <c r="B126" s="1">
        <v>3700.49700079066</v>
      </c>
      <c r="C126" s="1">
        <v>29859.9630153866</v>
      </c>
      <c r="D126" s="1">
        <v>3783.02770195762</v>
      </c>
      <c r="F126" s="1">
        <f t="shared" si="36"/>
        <v>0.3331542081</v>
      </c>
      <c r="G126" s="1">
        <f t="shared" si="8"/>
        <v>125</v>
      </c>
      <c r="H126" s="1">
        <f t="shared" si="31"/>
        <v>720</v>
      </c>
      <c r="I126" s="1">
        <v>182.321</v>
      </c>
      <c r="J126" s="1">
        <v>182.837</v>
      </c>
      <c r="L126" s="1">
        <v>90.7736</v>
      </c>
      <c r="M126" s="1">
        <v>270.258</v>
      </c>
      <c r="O126" s="1">
        <v>90.2579</v>
      </c>
      <c r="P126" s="1">
        <v>268.968</v>
      </c>
      <c r="R126" s="1">
        <v>10.8309</v>
      </c>
      <c r="S126" s="1">
        <v>10.0573</v>
      </c>
      <c r="T126" s="1">
        <v>-0.299953</v>
      </c>
      <c r="U126" s="1">
        <v>0.422611</v>
      </c>
      <c r="Z126" s="1">
        <v>217.999</v>
      </c>
      <c r="AA126" s="1">
        <v>221.039</v>
      </c>
      <c r="AB126" s="1">
        <f t="shared" si="2"/>
        <v>219.519</v>
      </c>
      <c r="AE126" s="1">
        <v>125.093</v>
      </c>
      <c r="AF126" s="1">
        <v>126.088</v>
      </c>
      <c r="AG126" s="1">
        <f t="shared" si="3"/>
        <v>125.5905</v>
      </c>
      <c r="AH126" s="1">
        <f t="shared" si="4"/>
        <v>217.5291269</v>
      </c>
      <c r="AK126" s="1">
        <v>215.041</v>
      </c>
      <c r="AL126" s="1">
        <v>215.041</v>
      </c>
      <c r="AM126" s="1">
        <f t="shared" si="35"/>
        <v>215.041</v>
      </c>
      <c r="AQ126" s="1">
        <v>122.2</v>
      </c>
      <c r="AR126" s="1">
        <v>123.15</v>
      </c>
      <c r="AS126" s="1">
        <f t="shared" si="6"/>
        <v>122.675</v>
      </c>
      <c r="AT126" s="1">
        <f t="shared" si="7"/>
        <v>212.4793328</v>
      </c>
    </row>
    <row r="127" ht="15.75" customHeight="1">
      <c r="A127" s="1">
        <v>12747.0112009069</v>
      </c>
      <c r="B127" s="1">
        <v>6027.32694500167</v>
      </c>
      <c r="C127" s="1">
        <v>29622.9663018493</v>
      </c>
      <c r="D127" s="1">
        <v>3305.33805226224</v>
      </c>
      <c r="F127" s="1">
        <f t="shared" si="36"/>
        <v>0.3631214429</v>
      </c>
      <c r="G127" s="1">
        <f t="shared" si="8"/>
        <v>126</v>
      </c>
      <c r="H127" s="1">
        <f t="shared" si="31"/>
        <v>725</v>
      </c>
      <c r="I127" s="1">
        <v>182.579</v>
      </c>
      <c r="J127" s="1">
        <v>182.837</v>
      </c>
      <c r="L127" s="1">
        <v>92.5788</v>
      </c>
      <c r="M127" s="1">
        <v>273.095</v>
      </c>
      <c r="O127" s="1">
        <v>92.8367</v>
      </c>
      <c r="P127" s="1">
        <v>272.579</v>
      </c>
      <c r="R127" s="1">
        <v>11.6046</v>
      </c>
      <c r="T127" s="1">
        <v>-0.357866</v>
      </c>
      <c r="U127" s="1">
        <v>0.67015</v>
      </c>
      <c r="Z127" s="1">
        <v>217.999</v>
      </c>
      <c r="AA127" s="1">
        <v>221.039</v>
      </c>
      <c r="AB127" s="1">
        <f t="shared" si="2"/>
        <v>219.519</v>
      </c>
      <c r="AE127" s="1">
        <v>127.1</v>
      </c>
      <c r="AF127" s="1">
        <v>128.127</v>
      </c>
      <c r="AG127" s="1">
        <f t="shared" si="3"/>
        <v>127.6135</v>
      </c>
      <c r="AH127" s="1">
        <f t="shared" si="4"/>
        <v>221.0330657</v>
      </c>
      <c r="AK127" s="1">
        <v>215.041</v>
      </c>
      <c r="AL127" s="1">
        <v>215.041</v>
      </c>
      <c r="AM127" s="1">
        <f t="shared" si="35"/>
        <v>215.041</v>
      </c>
      <c r="AQ127" s="1">
        <v>124.114</v>
      </c>
      <c r="AR127" s="1">
        <v>124.114</v>
      </c>
      <c r="AS127" s="1">
        <f t="shared" si="6"/>
        <v>124.114</v>
      </c>
      <c r="AT127" s="1">
        <f t="shared" si="7"/>
        <v>214.9717539</v>
      </c>
    </row>
    <row r="128" ht="15.75" customHeight="1">
      <c r="A128" s="1">
        <v>11173.085209114</v>
      </c>
      <c r="B128" s="1">
        <v>4994.39015867885</v>
      </c>
      <c r="C128" s="1">
        <v>36138.8146753187</v>
      </c>
      <c r="D128" s="1">
        <v>2563.52232757602</v>
      </c>
      <c r="F128" s="1">
        <f t="shared" si="36"/>
        <v>0.2946515519</v>
      </c>
      <c r="G128" s="1">
        <f t="shared" si="8"/>
        <v>127</v>
      </c>
      <c r="H128" s="1">
        <f t="shared" si="31"/>
        <v>730</v>
      </c>
      <c r="I128" s="1">
        <v>181.805</v>
      </c>
      <c r="J128" s="1">
        <v>181.805</v>
      </c>
      <c r="L128" s="1">
        <v>96.1891</v>
      </c>
      <c r="M128" s="1">
        <v>276.189</v>
      </c>
      <c r="O128" s="1">
        <v>95.4155</v>
      </c>
      <c r="P128" s="1">
        <v>277.736</v>
      </c>
      <c r="R128" s="1">
        <v>11.0888</v>
      </c>
      <c r="S128" s="1">
        <v>8.51003</v>
      </c>
      <c r="T128" s="1">
        <v>-0.123172</v>
      </c>
      <c r="U128" s="1" t="s">
        <v>24</v>
      </c>
      <c r="Z128" s="1">
        <v>212.163</v>
      </c>
      <c r="AA128" s="1">
        <v>212.163</v>
      </c>
      <c r="AB128" s="1">
        <f t="shared" si="2"/>
        <v>212.163</v>
      </c>
      <c r="AE128" s="1">
        <v>124.114</v>
      </c>
      <c r="AF128" s="1">
        <v>124.114</v>
      </c>
      <c r="AG128" s="1">
        <f t="shared" si="3"/>
        <v>124.114</v>
      </c>
      <c r="AH128" s="1">
        <f t="shared" si="4"/>
        <v>214.9717539</v>
      </c>
      <c r="AK128" s="1">
        <v>215.041</v>
      </c>
      <c r="AL128" s="1">
        <v>215.041</v>
      </c>
      <c r="AM128" s="1">
        <f t="shared" si="35"/>
        <v>215.041</v>
      </c>
      <c r="AQ128" s="1">
        <v>124.114</v>
      </c>
      <c r="AR128" s="1">
        <v>124.114</v>
      </c>
      <c r="AS128" s="1">
        <f t="shared" si="6"/>
        <v>124.114</v>
      </c>
      <c r="AT128" s="1">
        <f t="shared" si="7"/>
        <v>214.9717539</v>
      </c>
    </row>
    <row r="129" ht="15.75" customHeight="1">
      <c r="A129" s="1">
        <v>17629.2485879761</v>
      </c>
      <c r="B129" s="1">
        <v>5389.41733986053</v>
      </c>
      <c r="C129" s="1">
        <v>34501.070988246</v>
      </c>
      <c r="D129" s="1">
        <v>2775.2689983918</v>
      </c>
      <c r="F129" s="1">
        <f t="shared" si="36"/>
        <v>0.3817673716</v>
      </c>
      <c r="G129" s="1">
        <f t="shared" si="8"/>
        <v>128</v>
      </c>
      <c r="H129" s="1">
        <f t="shared" si="31"/>
        <v>735</v>
      </c>
      <c r="I129" s="1">
        <v>179.484</v>
      </c>
      <c r="J129" s="1">
        <v>181.547</v>
      </c>
      <c r="L129" s="1">
        <v>95.4155</v>
      </c>
      <c r="M129" s="1">
        <v>276.963</v>
      </c>
      <c r="O129" s="1">
        <v>97.2206</v>
      </c>
      <c r="P129" s="1">
        <v>275.673</v>
      </c>
      <c r="R129" s="1">
        <v>11.0888</v>
      </c>
      <c r="S129" s="1">
        <v>5.93123</v>
      </c>
      <c r="T129" s="1" t="s">
        <v>24</v>
      </c>
      <c r="U129" s="1">
        <v>0.560395</v>
      </c>
      <c r="Z129" s="1">
        <v>212.163</v>
      </c>
      <c r="AA129" s="1">
        <v>215.041</v>
      </c>
      <c r="AB129" s="1">
        <f t="shared" si="2"/>
        <v>213.602</v>
      </c>
      <c r="AE129" s="1">
        <v>122.2</v>
      </c>
      <c r="AF129" s="1">
        <v>124.114</v>
      </c>
      <c r="AG129" s="1">
        <f t="shared" si="3"/>
        <v>123.157</v>
      </c>
      <c r="AH129" s="1">
        <f t="shared" si="4"/>
        <v>213.3141813</v>
      </c>
      <c r="AK129" s="1">
        <v>212.163</v>
      </c>
      <c r="AL129" s="1">
        <v>215.041</v>
      </c>
      <c r="AM129" s="1">
        <f t="shared" si="35"/>
        <v>213.602</v>
      </c>
      <c r="AQ129" s="1">
        <v>123.15</v>
      </c>
      <c r="AR129" s="1">
        <v>124.114</v>
      </c>
      <c r="AS129" s="1">
        <f t="shared" si="6"/>
        <v>123.632</v>
      </c>
      <c r="AT129" s="1">
        <f t="shared" si="7"/>
        <v>214.1369054</v>
      </c>
    </row>
    <row r="130" ht="15.75" customHeight="1">
      <c r="A130" s="1">
        <v>41127.2164375752</v>
      </c>
      <c r="B130" s="1">
        <v>5639.45188331269</v>
      </c>
      <c r="C130" s="1">
        <v>34222.5865787903</v>
      </c>
      <c r="D130" s="1">
        <v>3743.68213643914</v>
      </c>
      <c r="G130" s="1">
        <f t="shared" si="8"/>
        <v>129</v>
      </c>
      <c r="H130" s="1">
        <f t="shared" si="31"/>
        <v>740</v>
      </c>
      <c r="I130" s="1">
        <v>186.189</v>
      </c>
      <c r="J130" s="1">
        <v>180.258</v>
      </c>
      <c r="L130" s="1">
        <v>94.8997</v>
      </c>
      <c r="M130" s="1">
        <v>275.673</v>
      </c>
      <c r="O130" s="1">
        <v>95.6734</v>
      </c>
      <c r="P130" s="1">
        <v>274.642</v>
      </c>
      <c r="R130" s="1">
        <v>11.0888</v>
      </c>
      <c r="S130" s="1">
        <v>4.12607</v>
      </c>
      <c r="T130" s="1">
        <v>-0.32938</v>
      </c>
      <c r="U130" s="1">
        <v>0.816968</v>
      </c>
      <c r="Z130" s="1">
        <v>217.999</v>
      </c>
      <c r="AA130" s="1">
        <v>221.039</v>
      </c>
      <c r="AB130" s="1">
        <f t="shared" si="2"/>
        <v>219.519</v>
      </c>
      <c r="AE130" s="1">
        <v>128.127</v>
      </c>
      <c r="AF130" s="1">
        <v>128.127</v>
      </c>
      <c r="AG130" s="1">
        <f t="shared" si="3"/>
        <v>128.127</v>
      </c>
      <c r="AH130" s="1">
        <f t="shared" si="4"/>
        <v>221.9224738</v>
      </c>
      <c r="AK130" s="1">
        <v>215.041</v>
      </c>
      <c r="AL130" s="1">
        <v>215.041</v>
      </c>
      <c r="AM130" s="1">
        <f t="shared" si="35"/>
        <v>215.041</v>
      </c>
      <c r="AQ130" s="1">
        <v>124.114</v>
      </c>
      <c r="AR130" s="1">
        <v>123.15</v>
      </c>
      <c r="AS130" s="1">
        <f t="shared" si="6"/>
        <v>123.632</v>
      </c>
      <c r="AT130" s="1">
        <f t="shared" si="7"/>
        <v>214.1369054</v>
      </c>
    </row>
    <row r="131" ht="15.75" customHeight="1">
      <c r="A131" s="1">
        <v>16634.6118329653</v>
      </c>
      <c r="B131" s="1">
        <v>5593.97865351342</v>
      </c>
      <c r="C131" s="1">
        <v>35418.1710628675</v>
      </c>
      <c r="D131" s="1">
        <v>4340.88400841959</v>
      </c>
      <c r="F131" s="1">
        <f>(A131+B131)/(A131+B131+C131+D131)</f>
        <v>0.3585971089</v>
      </c>
      <c r="G131" s="1">
        <f t="shared" si="8"/>
        <v>130</v>
      </c>
      <c r="H131" s="1">
        <f t="shared" si="31"/>
        <v>745</v>
      </c>
      <c r="I131" s="1">
        <v>180.774</v>
      </c>
      <c r="J131" s="1">
        <v>181.289</v>
      </c>
      <c r="L131" s="1">
        <v>94.8997</v>
      </c>
      <c r="M131" s="1">
        <v>274.126</v>
      </c>
      <c r="O131" s="1">
        <v>94.384</v>
      </c>
      <c r="P131" s="1">
        <v>274.642</v>
      </c>
      <c r="R131" s="1">
        <v>11.3467</v>
      </c>
      <c r="S131" s="1">
        <v>5.15759</v>
      </c>
      <c r="T131" s="1">
        <v>-0.282874</v>
      </c>
      <c r="U131" s="1">
        <v>0.347902</v>
      </c>
      <c r="Z131" s="1">
        <v>224.165</v>
      </c>
      <c r="AA131" s="1">
        <v>227.381</v>
      </c>
      <c r="AB131" s="1">
        <f t="shared" si="2"/>
        <v>225.773</v>
      </c>
      <c r="AE131" s="1">
        <v>131.311</v>
      </c>
      <c r="AF131" s="1">
        <v>132.408</v>
      </c>
      <c r="AG131" s="1">
        <f t="shared" si="3"/>
        <v>131.8595</v>
      </c>
      <c r="AH131" s="1">
        <f t="shared" si="4"/>
        <v>228.3873535</v>
      </c>
      <c r="AK131" s="1">
        <v>215.041</v>
      </c>
      <c r="AL131" s="1">
        <v>215.041</v>
      </c>
      <c r="AM131" s="1">
        <f t="shared" si="35"/>
        <v>215.041</v>
      </c>
      <c r="AQ131" s="1">
        <v>124.114</v>
      </c>
      <c r="AR131" s="1">
        <v>124.114</v>
      </c>
      <c r="AS131" s="1">
        <f t="shared" si="6"/>
        <v>124.114</v>
      </c>
      <c r="AT131" s="1">
        <f t="shared" si="7"/>
        <v>214.9717539</v>
      </c>
    </row>
    <row r="132" ht="15.75" customHeight="1">
      <c r="A132" s="1">
        <v>12779.0067727402</v>
      </c>
      <c r="B132" s="1">
        <v>4070.68477859501</v>
      </c>
      <c r="C132" s="1">
        <v>43304.4880074884</v>
      </c>
      <c r="D132" s="1">
        <v>4230.2501930003</v>
      </c>
      <c r="G132" s="1">
        <f t="shared" si="8"/>
        <v>131</v>
      </c>
      <c r="H132" s="1">
        <f t="shared" si="31"/>
        <v>750</v>
      </c>
      <c r="I132" s="1">
        <v>179.742</v>
      </c>
      <c r="J132" s="1">
        <v>180.0</v>
      </c>
      <c r="L132" s="1">
        <v>94.1261</v>
      </c>
      <c r="M132" s="1">
        <v>274.9</v>
      </c>
      <c r="O132" s="1">
        <v>93.0946</v>
      </c>
      <c r="P132" s="1">
        <v>273.868</v>
      </c>
      <c r="T132" s="1">
        <v>-0.388299</v>
      </c>
      <c r="U132" s="1">
        <v>0.757371</v>
      </c>
      <c r="Z132" s="1">
        <v>224.165</v>
      </c>
      <c r="AA132" s="1">
        <v>227.381</v>
      </c>
      <c r="AB132" s="1">
        <f t="shared" si="2"/>
        <v>225.773</v>
      </c>
      <c r="AE132" s="1">
        <v>132.408</v>
      </c>
      <c r="AF132" s="1">
        <v>133.524</v>
      </c>
      <c r="AG132" s="1">
        <f t="shared" si="3"/>
        <v>132.966</v>
      </c>
      <c r="AH132" s="1">
        <f t="shared" si="4"/>
        <v>230.3038677</v>
      </c>
      <c r="AK132" s="1">
        <v>212.163</v>
      </c>
      <c r="AL132" s="1">
        <v>212.163</v>
      </c>
      <c r="AM132" s="1">
        <f t="shared" si="35"/>
        <v>212.163</v>
      </c>
      <c r="AQ132" s="1">
        <v>123.15</v>
      </c>
      <c r="AR132" s="1">
        <v>123.15</v>
      </c>
      <c r="AS132" s="1">
        <f t="shared" si="6"/>
        <v>123.15</v>
      </c>
      <c r="AT132" s="1">
        <f t="shared" si="7"/>
        <v>213.302057</v>
      </c>
    </row>
    <row r="133" ht="15.75" customHeight="1">
      <c r="A133" s="1">
        <v>17294.3564123466</v>
      </c>
      <c r="B133" s="1">
        <v>1003.60117208846</v>
      </c>
      <c r="C133" s="1">
        <v>40932.9958420319</v>
      </c>
      <c r="D133" s="1">
        <v>4092.77915773572</v>
      </c>
      <c r="G133" s="1">
        <f t="shared" si="8"/>
        <v>132</v>
      </c>
      <c r="H133" s="1">
        <f t="shared" si="31"/>
        <v>755</v>
      </c>
      <c r="I133" s="1">
        <v>175.616</v>
      </c>
      <c r="J133" s="1">
        <v>177.163</v>
      </c>
      <c r="L133" s="1">
        <v>93.3524</v>
      </c>
      <c r="M133" s="1">
        <v>272.321</v>
      </c>
      <c r="O133" s="1">
        <v>95.1576</v>
      </c>
      <c r="P133" s="1">
        <v>274.642</v>
      </c>
      <c r="R133" s="1">
        <v>12.1203</v>
      </c>
      <c r="T133" s="1">
        <v>0.0625538</v>
      </c>
      <c r="U133" s="1">
        <v>0.290673</v>
      </c>
      <c r="Z133" s="1">
        <v>217.999</v>
      </c>
      <c r="AA133" s="1">
        <v>221.039</v>
      </c>
      <c r="AB133" s="1">
        <f t="shared" si="2"/>
        <v>219.519</v>
      </c>
      <c r="AE133" s="1">
        <v>128.127</v>
      </c>
      <c r="AF133" s="1">
        <v>130.232</v>
      </c>
      <c r="AG133" s="1">
        <f t="shared" si="3"/>
        <v>129.1795</v>
      </c>
      <c r="AH133" s="1">
        <f t="shared" si="4"/>
        <v>223.7454573</v>
      </c>
      <c r="AK133" s="1">
        <v>209.361</v>
      </c>
      <c r="AL133" s="1">
        <v>209.361</v>
      </c>
      <c r="AM133" s="1">
        <f t="shared" si="35"/>
        <v>209.361</v>
      </c>
      <c r="AQ133" s="1">
        <v>118.544</v>
      </c>
      <c r="AR133" s="1">
        <v>121.265</v>
      </c>
      <c r="AS133" s="1">
        <f t="shared" si="6"/>
        <v>119.9045</v>
      </c>
      <c r="AT133" s="1">
        <f t="shared" si="7"/>
        <v>207.6806861</v>
      </c>
    </row>
    <row r="134" ht="15.75" customHeight="1">
      <c r="A134" s="1">
        <v>20587.9613972851</v>
      </c>
      <c r="B134" s="1">
        <v>232.710610916221</v>
      </c>
      <c r="C134" s="1">
        <v>33931.8329087399</v>
      </c>
      <c r="D134" s="1">
        <v>3041.84494921193</v>
      </c>
      <c r="F134" s="1">
        <f t="shared" ref="F134:F135" si="37">(A134+B134)/(A134+B134+C134+D134)</f>
        <v>0.3602544549</v>
      </c>
      <c r="G134" s="1">
        <f t="shared" si="8"/>
        <v>133</v>
      </c>
      <c r="H134" s="1">
        <f t="shared" si="31"/>
        <v>760</v>
      </c>
      <c r="I134" s="1">
        <v>199.599</v>
      </c>
      <c r="J134" s="1">
        <v>179.742</v>
      </c>
      <c r="L134" s="1">
        <v>94.8997</v>
      </c>
      <c r="M134" s="1">
        <v>274.9</v>
      </c>
      <c r="O134" s="1">
        <v>94.384</v>
      </c>
      <c r="P134" s="1">
        <v>273.095</v>
      </c>
      <c r="R134" s="1">
        <v>11.8625</v>
      </c>
      <c r="T134" s="1" t="s">
        <v>24</v>
      </c>
      <c r="U134" s="1">
        <v>0.790245</v>
      </c>
      <c r="Z134" s="1">
        <v>221.039</v>
      </c>
      <c r="AA134" s="1">
        <v>224.165</v>
      </c>
      <c r="AB134" s="1">
        <f t="shared" si="2"/>
        <v>222.602</v>
      </c>
      <c r="AE134" s="1">
        <v>129.171</v>
      </c>
      <c r="AF134" s="1">
        <v>129.171</v>
      </c>
      <c r="AG134" s="1">
        <f t="shared" si="3"/>
        <v>129.171</v>
      </c>
      <c r="AH134" s="1">
        <f t="shared" si="4"/>
        <v>223.7307349</v>
      </c>
      <c r="AK134" s="1">
        <v>221.039</v>
      </c>
      <c r="AL134" s="1">
        <v>221.039</v>
      </c>
      <c r="AM134" s="1">
        <f t="shared" si="35"/>
        <v>221.039</v>
      </c>
      <c r="AQ134" s="1">
        <v>117.664</v>
      </c>
      <c r="AR134" s="1">
        <v>119.438</v>
      </c>
      <c r="AS134" s="1">
        <f t="shared" si="6"/>
        <v>118.551</v>
      </c>
      <c r="AT134" s="1">
        <f t="shared" si="7"/>
        <v>205.3363553</v>
      </c>
    </row>
    <row r="135" ht="15.75" customHeight="1">
      <c r="A135" s="1">
        <v>36963.514743412</v>
      </c>
      <c r="B135" s="1">
        <v>1725.7463945728</v>
      </c>
      <c r="C135" s="1">
        <v>38171.5816515508</v>
      </c>
      <c r="D135" s="1">
        <v>2446.79202326185</v>
      </c>
      <c r="F135" s="1">
        <f t="shared" si="37"/>
        <v>0.487837788</v>
      </c>
      <c r="G135" s="1">
        <f t="shared" si="8"/>
        <v>134</v>
      </c>
      <c r="H135" s="1">
        <f t="shared" si="31"/>
        <v>765</v>
      </c>
      <c r="I135" s="1">
        <v>178.453</v>
      </c>
      <c r="J135" s="1">
        <v>177.937</v>
      </c>
      <c r="L135" s="1">
        <v>94.8997</v>
      </c>
      <c r="M135" s="1">
        <v>276.189</v>
      </c>
      <c r="O135" s="1">
        <v>96.1891</v>
      </c>
      <c r="P135" s="1">
        <v>275.415</v>
      </c>
      <c r="R135" s="1">
        <v>11.3467</v>
      </c>
      <c r="T135" s="1">
        <v>-0.409431</v>
      </c>
      <c r="U135" s="1">
        <v>-0.31116</v>
      </c>
      <c r="Z135" s="1">
        <v>217.999</v>
      </c>
      <c r="AA135" s="1">
        <v>221.039</v>
      </c>
      <c r="AB135" s="1">
        <f t="shared" si="2"/>
        <v>219.519</v>
      </c>
      <c r="AE135" s="1">
        <v>125.093</v>
      </c>
      <c r="AF135" s="1">
        <v>128.127</v>
      </c>
      <c r="AG135" s="1">
        <f t="shared" si="3"/>
        <v>126.61</v>
      </c>
      <c r="AH135" s="1">
        <f t="shared" si="4"/>
        <v>219.2949527</v>
      </c>
      <c r="AK135" s="1">
        <v>217.999</v>
      </c>
      <c r="AL135" s="1">
        <v>215.041</v>
      </c>
      <c r="AM135" s="1">
        <f t="shared" si="35"/>
        <v>216.52</v>
      </c>
      <c r="AQ135" s="1">
        <v>121.265</v>
      </c>
      <c r="AR135" s="1">
        <v>122.2</v>
      </c>
      <c r="AS135" s="1">
        <f t="shared" si="6"/>
        <v>121.7325</v>
      </c>
      <c r="AT135" s="1">
        <f t="shared" si="7"/>
        <v>210.8468749</v>
      </c>
    </row>
    <row r="136" ht="15.75" customHeight="1">
      <c r="A136" s="1">
        <v>22535.5639748528</v>
      </c>
      <c r="B136" s="1">
        <v>1157.20792501637</v>
      </c>
      <c r="C136" s="1">
        <v>37884.1174042702</v>
      </c>
      <c r="D136" s="1">
        <v>2191.17244426366</v>
      </c>
      <c r="G136" s="1">
        <f t="shared" si="8"/>
        <v>135</v>
      </c>
      <c r="H136" s="1">
        <f t="shared" si="31"/>
        <v>770</v>
      </c>
      <c r="I136" s="1">
        <v>176.132</v>
      </c>
      <c r="J136" s="1">
        <v>175.616</v>
      </c>
      <c r="L136" s="1">
        <v>95.6734</v>
      </c>
      <c r="M136" s="1">
        <v>276.963</v>
      </c>
      <c r="O136" s="1">
        <v>96.7049</v>
      </c>
      <c r="P136" s="1">
        <v>278.51</v>
      </c>
      <c r="R136" s="1">
        <v>12.6361</v>
      </c>
      <c r="T136" s="1">
        <v>-0.380507</v>
      </c>
      <c r="U136" s="1">
        <v>0.863421</v>
      </c>
      <c r="Z136" s="1">
        <v>217.999</v>
      </c>
      <c r="AA136" s="1">
        <v>221.039</v>
      </c>
      <c r="AB136" s="1">
        <f t="shared" si="2"/>
        <v>219.519</v>
      </c>
      <c r="AE136" s="1">
        <v>125.093</v>
      </c>
      <c r="AF136" s="1">
        <v>126.088</v>
      </c>
      <c r="AG136" s="1">
        <f t="shared" si="3"/>
        <v>125.5905</v>
      </c>
      <c r="AH136" s="1">
        <f t="shared" si="4"/>
        <v>217.5291269</v>
      </c>
      <c r="AK136" s="1">
        <v>215.041</v>
      </c>
      <c r="AL136" s="1">
        <v>227.381</v>
      </c>
      <c r="AM136" s="1">
        <f t="shared" si="35"/>
        <v>221.211</v>
      </c>
      <c r="AQ136" s="1">
        <v>127.1</v>
      </c>
      <c r="AR136" s="1">
        <v>127.1</v>
      </c>
      <c r="AS136" s="1">
        <f t="shared" si="6"/>
        <v>127.1</v>
      </c>
      <c r="AT136" s="1">
        <f t="shared" si="7"/>
        <v>220.1436576</v>
      </c>
    </row>
    <row r="137" ht="15.75" customHeight="1">
      <c r="A137" s="1">
        <v>24477.2084249788</v>
      </c>
      <c r="B137" s="1">
        <v>2368.89098481846</v>
      </c>
      <c r="C137" s="1">
        <v>29418.1457660115</v>
      </c>
      <c r="D137" s="1">
        <v>2662.65277484841</v>
      </c>
      <c r="F137" s="1">
        <f t="shared" ref="F137:F140" si="38">(A137+B137)/(A137+B137+C137+D137)</f>
        <v>0.4555831096</v>
      </c>
      <c r="G137" s="1">
        <f t="shared" si="8"/>
        <v>136</v>
      </c>
      <c r="H137" s="1">
        <f t="shared" si="31"/>
        <v>775</v>
      </c>
      <c r="I137" s="1">
        <v>178.968</v>
      </c>
      <c r="J137" s="1">
        <v>176.905</v>
      </c>
      <c r="L137" s="1">
        <v>94.8997</v>
      </c>
      <c r="M137" s="1">
        <v>273.868</v>
      </c>
      <c r="O137" s="1">
        <v>95.1576</v>
      </c>
      <c r="P137" s="1">
        <v>274.642</v>
      </c>
      <c r="R137" s="1">
        <v>11.6046</v>
      </c>
      <c r="S137" s="1">
        <v>9.79943</v>
      </c>
      <c r="T137" s="1">
        <v>0.154368</v>
      </c>
      <c r="U137" s="1">
        <v>0.834714</v>
      </c>
      <c r="Z137" s="1">
        <v>221.039</v>
      </c>
      <c r="AA137" s="1">
        <v>224.165</v>
      </c>
      <c r="AB137" s="1">
        <f t="shared" si="2"/>
        <v>222.602</v>
      </c>
      <c r="AE137" s="1">
        <v>128.127</v>
      </c>
      <c r="AF137" s="1">
        <v>129.171</v>
      </c>
      <c r="AG137" s="1">
        <f t="shared" si="3"/>
        <v>128.649</v>
      </c>
      <c r="AH137" s="1">
        <f t="shared" si="4"/>
        <v>222.8266043</v>
      </c>
      <c r="AK137" s="1">
        <v>215.041</v>
      </c>
      <c r="AL137" s="1">
        <v>212.163</v>
      </c>
      <c r="AM137" s="1">
        <f t="shared" si="35"/>
        <v>213.602</v>
      </c>
      <c r="AQ137" s="1">
        <v>125.093</v>
      </c>
      <c r="AR137" s="1">
        <v>127.1</v>
      </c>
      <c r="AS137" s="1">
        <f t="shared" si="6"/>
        <v>126.0965</v>
      </c>
      <c r="AT137" s="1">
        <f t="shared" si="7"/>
        <v>218.4055447</v>
      </c>
    </row>
    <row r="138" ht="15.75" customHeight="1">
      <c r="A138" s="1">
        <v>27517.3671444821</v>
      </c>
      <c r="B138" s="1">
        <v>2308.19716055482</v>
      </c>
      <c r="C138" s="1">
        <v>31461.5507269804</v>
      </c>
      <c r="D138" s="1">
        <v>2529.24072534563</v>
      </c>
      <c r="F138" s="1">
        <f t="shared" si="38"/>
        <v>0.4673655202</v>
      </c>
      <c r="G138" s="1">
        <f t="shared" si="8"/>
        <v>137</v>
      </c>
      <c r="H138" s="1">
        <f t="shared" si="31"/>
        <v>780</v>
      </c>
      <c r="I138" s="1">
        <v>180.258</v>
      </c>
      <c r="J138" s="1">
        <v>179.742</v>
      </c>
      <c r="L138" s="1">
        <v>93.0946</v>
      </c>
      <c r="M138" s="1">
        <v>273.095</v>
      </c>
      <c r="O138" s="1">
        <v>93.3524</v>
      </c>
      <c r="P138" s="1">
        <v>272.321</v>
      </c>
      <c r="R138" s="1">
        <v>13.1519</v>
      </c>
      <c r="S138" s="1">
        <v>10.5731</v>
      </c>
      <c r="T138" s="1" t="s">
        <v>24</v>
      </c>
      <c r="U138" s="1">
        <v>-0.0638552</v>
      </c>
      <c r="Z138" s="1">
        <v>215.041</v>
      </c>
      <c r="AA138" s="1">
        <v>217.999</v>
      </c>
      <c r="AB138" s="1">
        <f t="shared" si="2"/>
        <v>216.52</v>
      </c>
      <c r="AE138" s="1">
        <v>125.093</v>
      </c>
      <c r="AF138" s="1">
        <v>126.088</v>
      </c>
      <c r="AG138" s="1">
        <f t="shared" si="3"/>
        <v>125.5905</v>
      </c>
      <c r="AH138" s="1">
        <f t="shared" si="4"/>
        <v>217.5291269</v>
      </c>
      <c r="AK138" s="1">
        <v>215.041</v>
      </c>
      <c r="AL138" s="1">
        <v>217.999</v>
      </c>
      <c r="AM138" s="1">
        <f t="shared" si="35"/>
        <v>216.52</v>
      </c>
      <c r="AQ138" s="1">
        <v>126.088</v>
      </c>
      <c r="AR138" s="1">
        <v>126.088</v>
      </c>
      <c r="AS138" s="1">
        <f t="shared" si="6"/>
        <v>126.088</v>
      </c>
      <c r="AT138" s="1">
        <f t="shared" si="7"/>
        <v>218.3908222</v>
      </c>
    </row>
    <row r="139" ht="15.75" customHeight="1">
      <c r="A139" s="1">
        <v>26541.3124762403</v>
      </c>
      <c r="B139" s="1">
        <v>2626.1265782837</v>
      </c>
      <c r="C139" s="1">
        <v>38180.0212526009</v>
      </c>
      <c r="D139" s="1">
        <v>3027.73220246365</v>
      </c>
      <c r="F139" s="1">
        <f t="shared" si="38"/>
        <v>0.4144562596</v>
      </c>
      <c r="G139" s="1">
        <f t="shared" si="8"/>
        <v>138</v>
      </c>
      <c r="H139" s="1">
        <f t="shared" si="31"/>
        <v>785</v>
      </c>
      <c r="I139" s="1">
        <v>177.163</v>
      </c>
      <c r="J139" s="1">
        <v>178.453</v>
      </c>
      <c r="L139" s="1">
        <v>89.7421</v>
      </c>
      <c r="M139" s="1">
        <v>269.226</v>
      </c>
      <c r="O139" s="1">
        <v>88.7106</v>
      </c>
      <c r="P139" s="1">
        <v>267.163</v>
      </c>
      <c r="R139" s="1">
        <v>10.3152</v>
      </c>
      <c r="S139" s="1">
        <v>13.1519</v>
      </c>
      <c r="T139" s="1">
        <v>-0.428741</v>
      </c>
      <c r="U139" s="1" t="s">
        <v>24</v>
      </c>
      <c r="Z139" s="1">
        <v>217.999</v>
      </c>
      <c r="AA139" s="1">
        <v>221.039</v>
      </c>
      <c r="AB139" s="1">
        <f t="shared" si="2"/>
        <v>219.519</v>
      </c>
      <c r="AE139" s="1">
        <v>126.088</v>
      </c>
      <c r="AF139" s="1">
        <v>126.088</v>
      </c>
      <c r="AG139" s="1">
        <f t="shared" si="3"/>
        <v>126.088</v>
      </c>
      <c r="AH139" s="1">
        <f t="shared" si="4"/>
        <v>218.3908222</v>
      </c>
      <c r="AK139" s="1">
        <v>212.163</v>
      </c>
      <c r="AL139" s="1">
        <v>209.361</v>
      </c>
      <c r="AM139" s="1">
        <f t="shared" si="35"/>
        <v>210.762</v>
      </c>
      <c r="AQ139" s="1">
        <v>122.2</v>
      </c>
      <c r="AR139" s="1">
        <v>123.15</v>
      </c>
      <c r="AS139" s="1">
        <f t="shared" si="6"/>
        <v>122.675</v>
      </c>
      <c r="AT139" s="1">
        <f t="shared" si="7"/>
        <v>212.4793328</v>
      </c>
    </row>
    <row r="140" ht="15.75" customHeight="1">
      <c r="A140" s="1">
        <v>41961.0833940321</v>
      </c>
      <c r="B140" s="1">
        <v>2403.69593189586</v>
      </c>
      <c r="C140" s="1">
        <v>37368.128466271</v>
      </c>
      <c r="D140" s="1">
        <v>1966.30613217176</v>
      </c>
      <c r="F140" s="1">
        <f t="shared" si="38"/>
        <v>0.5300501312</v>
      </c>
      <c r="G140" s="1">
        <f t="shared" si="8"/>
        <v>139</v>
      </c>
      <c r="H140" s="1">
        <f t="shared" si="31"/>
        <v>790</v>
      </c>
      <c r="I140" s="1">
        <v>175.358</v>
      </c>
      <c r="J140" s="1">
        <v>176.39</v>
      </c>
      <c r="L140" s="1">
        <v>82.2636</v>
      </c>
      <c r="M140" s="1">
        <v>263.037</v>
      </c>
      <c r="O140" s="1">
        <v>86.3897</v>
      </c>
      <c r="P140" s="1">
        <v>266.39</v>
      </c>
      <c r="R140" s="1">
        <v>12.6361</v>
      </c>
      <c r="S140" s="1">
        <v>16.7622</v>
      </c>
      <c r="T140" s="1">
        <v>-0.00848018</v>
      </c>
      <c r="U140" s="1">
        <v>0.561315</v>
      </c>
      <c r="Z140" s="1">
        <v>212.163</v>
      </c>
      <c r="AA140" s="1">
        <v>212.163</v>
      </c>
      <c r="AB140" s="1">
        <f t="shared" si="2"/>
        <v>212.163</v>
      </c>
      <c r="AE140" s="1">
        <v>122.2</v>
      </c>
      <c r="AF140" s="1">
        <v>123.15</v>
      </c>
      <c r="AG140" s="1">
        <f t="shared" si="3"/>
        <v>122.675</v>
      </c>
      <c r="AH140" s="1">
        <f t="shared" si="4"/>
        <v>212.4793328</v>
      </c>
      <c r="AK140" s="1">
        <v>212.163</v>
      </c>
      <c r="AL140" s="1">
        <v>215.041</v>
      </c>
      <c r="AM140" s="1">
        <f t="shared" si="35"/>
        <v>213.602</v>
      </c>
      <c r="AQ140" s="1">
        <v>123.15</v>
      </c>
      <c r="AR140" s="1">
        <v>124.114</v>
      </c>
      <c r="AS140" s="1">
        <f t="shared" si="6"/>
        <v>123.632</v>
      </c>
      <c r="AT140" s="1">
        <f t="shared" si="7"/>
        <v>214.1369054</v>
      </c>
    </row>
    <row r="141" ht="15.75" customHeight="1">
      <c r="A141" s="1">
        <v>26062.6968527149</v>
      </c>
      <c r="B141" s="1">
        <v>1338.98368891141</v>
      </c>
      <c r="C141" s="1">
        <v>70046.8567688902</v>
      </c>
      <c r="D141" s="1">
        <v>2579.29281193783</v>
      </c>
      <c r="G141" s="1">
        <f t="shared" si="8"/>
        <v>140</v>
      </c>
      <c r="H141" s="1">
        <f t="shared" si="31"/>
        <v>795</v>
      </c>
      <c r="I141" s="1">
        <v>176.39</v>
      </c>
      <c r="J141" s="1">
        <v>176.132</v>
      </c>
      <c r="L141" s="1">
        <v>77.3639</v>
      </c>
      <c r="M141" s="1">
        <v>256.332</v>
      </c>
      <c r="O141" s="1">
        <v>83.2951</v>
      </c>
      <c r="P141" s="1">
        <v>264.327</v>
      </c>
      <c r="R141" s="1">
        <v>11.0888</v>
      </c>
      <c r="S141" s="1">
        <v>10.3152</v>
      </c>
      <c r="T141" s="1">
        <v>-0.304022</v>
      </c>
      <c r="U141" s="1" t="s">
        <v>24</v>
      </c>
      <c r="Z141" s="1">
        <v>217.999</v>
      </c>
      <c r="AA141" s="1">
        <v>221.039</v>
      </c>
      <c r="AB141" s="1">
        <f t="shared" si="2"/>
        <v>219.519</v>
      </c>
      <c r="AE141" s="1">
        <v>127.1</v>
      </c>
      <c r="AF141" s="1">
        <v>128.127</v>
      </c>
      <c r="AG141" s="1">
        <f t="shared" si="3"/>
        <v>127.6135</v>
      </c>
      <c r="AH141" s="1">
        <f t="shared" si="4"/>
        <v>221.0330657</v>
      </c>
      <c r="AK141" s="1">
        <v>209.361</v>
      </c>
      <c r="AL141" s="1">
        <v>212.163</v>
      </c>
      <c r="AM141" s="1">
        <f t="shared" si="35"/>
        <v>210.762</v>
      </c>
      <c r="AQ141" s="1">
        <v>122.2</v>
      </c>
      <c r="AR141" s="1">
        <v>122.2</v>
      </c>
      <c r="AS141" s="1">
        <f t="shared" si="6"/>
        <v>122.2</v>
      </c>
      <c r="AT141" s="1">
        <f t="shared" si="7"/>
        <v>211.6566087</v>
      </c>
    </row>
    <row r="142" ht="15.75" customHeight="1">
      <c r="A142" s="1">
        <v>39045.9649384084</v>
      </c>
      <c r="B142" s="1">
        <v>1975.44284949045</v>
      </c>
      <c r="C142" s="1">
        <v>31458.2469563879</v>
      </c>
      <c r="D142" s="1">
        <v>1941.21767638529</v>
      </c>
      <c r="F142" s="1">
        <f t="shared" ref="F142:F146" si="39">(A142+B142)/(A142+B142+C142+D142)</f>
        <v>0.5512083701</v>
      </c>
      <c r="G142" s="1">
        <f t="shared" si="8"/>
        <v>141</v>
      </c>
      <c r="H142" s="1">
        <f t="shared" si="31"/>
        <v>800</v>
      </c>
      <c r="I142" s="1">
        <v>182.579</v>
      </c>
      <c r="J142" s="1">
        <v>182.321</v>
      </c>
      <c r="L142" s="1">
        <v>80.7163</v>
      </c>
      <c r="M142" s="1">
        <v>260.458</v>
      </c>
      <c r="O142" s="1">
        <v>83.2951</v>
      </c>
      <c r="P142" s="1">
        <v>262.521</v>
      </c>
      <c r="R142" s="1">
        <v>11.3467</v>
      </c>
      <c r="S142" s="1">
        <v>15.7307</v>
      </c>
      <c r="T142" s="1">
        <v>-0.412912</v>
      </c>
      <c r="U142" s="1">
        <v>0.655457</v>
      </c>
      <c r="Z142" s="1">
        <v>215.041</v>
      </c>
      <c r="AA142" s="1">
        <v>217.999</v>
      </c>
      <c r="AB142" s="1">
        <f t="shared" si="2"/>
        <v>216.52</v>
      </c>
      <c r="AE142" s="1">
        <v>126.088</v>
      </c>
      <c r="AF142" s="1">
        <v>126.088</v>
      </c>
      <c r="AG142" s="1">
        <f t="shared" si="3"/>
        <v>126.088</v>
      </c>
      <c r="AH142" s="1">
        <f t="shared" si="4"/>
        <v>218.3908222</v>
      </c>
      <c r="AK142" s="1">
        <v>217.999</v>
      </c>
      <c r="AL142" s="1">
        <v>217.999</v>
      </c>
      <c r="AM142" s="1">
        <f t="shared" si="35"/>
        <v>217.999</v>
      </c>
      <c r="AQ142" s="1">
        <v>129.171</v>
      </c>
      <c r="AR142" s="1">
        <v>127.1</v>
      </c>
      <c r="AS142" s="1">
        <f t="shared" si="6"/>
        <v>128.1355</v>
      </c>
      <c r="AT142" s="1">
        <f t="shared" si="7"/>
        <v>221.9371963</v>
      </c>
    </row>
    <row r="143" ht="15.75" customHeight="1">
      <c r="A143" s="1">
        <v>40559.8122245842</v>
      </c>
      <c r="B143" s="1">
        <v>1508.98955428078</v>
      </c>
      <c r="C143" s="1">
        <v>49547.7195854151</v>
      </c>
      <c r="D143" s="1">
        <v>2467.30036772054</v>
      </c>
      <c r="F143" s="1">
        <f t="shared" si="39"/>
        <v>0.447141719</v>
      </c>
      <c r="G143" s="1">
        <f t="shared" si="8"/>
        <v>142</v>
      </c>
      <c r="H143" s="1">
        <f t="shared" si="31"/>
        <v>805</v>
      </c>
      <c r="I143" s="1">
        <v>174.585</v>
      </c>
      <c r="J143" s="1">
        <v>174.842</v>
      </c>
      <c r="L143" s="1">
        <v>79.6848</v>
      </c>
      <c r="M143" s="1">
        <v>256.332</v>
      </c>
      <c r="O143" s="1">
        <v>81.2321</v>
      </c>
      <c r="P143" s="1">
        <v>261.232</v>
      </c>
      <c r="R143" s="1">
        <v>21.404</v>
      </c>
      <c r="S143" s="1">
        <v>11.8625</v>
      </c>
      <c r="T143" s="1">
        <v>-0.407116</v>
      </c>
      <c r="U143" s="1">
        <v>0.543778</v>
      </c>
      <c r="Z143" s="1">
        <v>215.041</v>
      </c>
      <c r="AA143" s="1">
        <v>217.999</v>
      </c>
      <c r="AB143" s="1">
        <f t="shared" si="2"/>
        <v>216.52</v>
      </c>
      <c r="AE143" s="1">
        <v>125.093</v>
      </c>
      <c r="AF143" s="1">
        <v>127.1</v>
      </c>
      <c r="AG143" s="1">
        <f t="shared" si="3"/>
        <v>126.0965</v>
      </c>
      <c r="AH143" s="1">
        <f t="shared" si="4"/>
        <v>218.4055447</v>
      </c>
      <c r="AK143" s="1">
        <v>224.165</v>
      </c>
      <c r="AL143" s="1">
        <v>221.039</v>
      </c>
      <c r="AM143" s="1">
        <f t="shared" si="35"/>
        <v>222.602</v>
      </c>
      <c r="AQ143" s="1">
        <v>125.093</v>
      </c>
      <c r="AR143" s="1">
        <v>125.093</v>
      </c>
      <c r="AS143" s="1">
        <f t="shared" si="6"/>
        <v>125.093</v>
      </c>
      <c r="AT143" s="1">
        <f t="shared" si="7"/>
        <v>216.6674317</v>
      </c>
    </row>
    <row r="144" ht="15.75" customHeight="1">
      <c r="A144" s="1">
        <v>71222.5198254842</v>
      </c>
      <c r="B144" s="1">
        <v>2080.88688799117</v>
      </c>
      <c r="C144" s="1">
        <v>61652.0368525727</v>
      </c>
      <c r="D144" s="1">
        <v>1161.48880259469</v>
      </c>
      <c r="F144" s="1">
        <f t="shared" si="39"/>
        <v>0.538532609</v>
      </c>
      <c r="G144" s="1">
        <f t="shared" si="8"/>
        <v>143</v>
      </c>
      <c r="H144" s="1">
        <f t="shared" si="31"/>
        <v>810</v>
      </c>
      <c r="I144" s="1">
        <v>166.848</v>
      </c>
      <c r="J144" s="1">
        <v>167.88</v>
      </c>
      <c r="L144" s="1">
        <v>85.3582</v>
      </c>
      <c r="M144" s="1">
        <v>266.648</v>
      </c>
      <c r="O144" s="1">
        <v>80.7163</v>
      </c>
      <c r="P144" s="1">
        <v>260.201</v>
      </c>
      <c r="S144" s="1">
        <v>10.5731</v>
      </c>
      <c r="T144" s="1">
        <v>-0.39215</v>
      </c>
      <c r="U144" s="1">
        <v>0.569558</v>
      </c>
      <c r="Z144" s="1">
        <v>215.041</v>
      </c>
      <c r="AA144" s="1">
        <v>217.999</v>
      </c>
      <c r="AB144" s="1">
        <f t="shared" si="2"/>
        <v>216.52</v>
      </c>
      <c r="AE144" s="1">
        <v>125.093</v>
      </c>
      <c r="AF144" s="1">
        <v>124.114</v>
      </c>
      <c r="AG144" s="1">
        <f t="shared" si="3"/>
        <v>124.6035</v>
      </c>
      <c r="AH144" s="1">
        <f t="shared" si="4"/>
        <v>215.8195928</v>
      </c>
      <c r="AK144" s="1">
        <v>209.361</v>
      </c>
      <c r="AL144" s="1">
        <v>212.163</v>
      </c>
      <c r="AM144" s="1">
        <f t="shared" si="35"/>
        <v>210.762</v>
      </c>
      <c r="AQ144" s="1">
        <v>121.265</v>
      </c>
      <c r="AR144" s="1">
        <v>123.15</v>
      </c>
      <c r="AS144" s="1">
        <f t="shared" si="6"/>
        <v>122.2075</v>
      </c>
      <c r="AT144" s="1">
        <f t="shared" si="7"/>
        <v>211.6695991</v>
      </c>
    </row>
    <row r="145" ht="15.75" customHeight="1">
      <c r="A145" s="1">
        <v>48571.1522618133</v>
      </c>
      <c r="B145" s="1">
        <v>776.803874371224</v>
      </c>
      <c r="C145" s="1">
        <v>37257.5747065362</v>
      </c>
      <c r="D145" s="1">
        <v>1794.20446001426</v>
      </c>
      <c r="F145" s="1">
        <f t="shared" si="39"/>
        <v>0.5582364695</v>
      </c>
      <c r="G145" s="1">
        <f t="shared" si="8"/>
        <v>144</v>
      </c>
      <c r="H145" s="1">
        <f t="shared" si="31"/>
        <v>815</v>
      </c>
      <c r="I145" s="1">
        <v>167.622</v>
      </c>
      <c r="J145" s="1">
        <v>166.332</v>
      </c>
      <c r="L145" s="1">
        <v>66.7908</v>
      </c>
      <c r="M145" s="1">
        <v>247.564</v>
      </c>
      <c r="O145" s="1">
        <v>73.2378</v>
      </c>
      <c r="P145" s="1">
        <v>252.722</v>
      </c>
      <c r="S145" s="1">
        <v>11.0888</v>
      </c>
      <c r="T145" s="1">
        <v>-0.437988</v>
      </c>
      <c r="U145" s="1">
        <v>0.524259</v>
      </c>
      <c r="Z145" s="1">
        <v>212.163</v>
      </c>
      <c r="AA145" s="1">
        <v>215.041</v>
      </c>
      <c r="AB145" s="1">
        <f t="shared" si="2"/>
        <v>213.602</v>
      </c>
      <c r="AE145" s="1">
        <v>125.093</v>
      </c>
      <c r="AF145" s="1">
        <v>125.093</v>
      </c>
      <c r="AG145" s="1">
        <f t="shared" si="3"/>
        <v>125.093</v>
      </c>
      <c r="AH145" s="1">
        <f t="shared" si="4"/>
        <v>216.6674317</v>
      </c>
      <c r="AK145" s="1">
        <v>217.999</v>
      </c>
      <c r="AL145" s="1">
        <v>215.041</v>
      </c>
      <c r="AM145" s="1">
        <f t="shared" si="35"/>
        <v>216.52</v>
      </c>
      <c r="AQ145" s="1">
        <v>125.093</v>
      </c>
      <c r="AR145" s="1">
        <v>123.15</v>
      </c>
      <c r="AS145" s="1">
        <f t="shared" si="6"/>
        <v>124.1215</v>
      </c>
      <c r="AT145" s="1">
        <f t="shared" si="7"/>
        <v>214.9847443</v>
      </c>
    </row>
    <row r="146" ht="15.75" customHeight="1">
      <c r="A146" s="1">
        <v>56822.2775242967</v>
      </c>
      <c r="B146" s="1">
        <v>440.212595383603</v>
      </c>
      <c r="C146" s="1">
        <v>34410.486943663</v>
      </c>
      <c r="D146" s="1">
        <v>2539.04695297767</v>
      </c>
      <c r="F146" s="1">
        <f t="shared" si="39"/>
        <v>0.6078044784</v>
      </c>
      <c r="G146" s="1">
        <f t="shared" si="8"/>
        <v>145</v>
      </c>
      <c r="H146" s="1">
        <f t="shared" si="31"/>
        <v>820</v>
      </c>
      <c r="I146" s="1">
        <v>160.401</v>
      </c>
      <c r="J146" s="1">
        <v>162.98</v>
      </c>
      <c r="L146" s="1">
        <v>74.5272</v>
      </c>
      <c r="M146" s="1">
        <v>256.332</v>
      </c>
      <c r="O146" s="1">
        <v>71.1748</v>
      </c>
      <c r="P146" s="1">
        <v>251.691</v>
      </c>
      <c r="R146" s="1">
        <v>23.467</v>
      </c>
      <c r="T146" s="1">
        <v>-0.169168</v>
      </c>
      <c r="U146" s="1">
        <v>0.626439</v>
      </c>
      <c r="Z146" s="1">
        <v>217.999</v>
      </c>
      <c r="AA146" s="1">
        <v>217.999</v>
      </c>
      <c r="AB146" s="1">
        <f t="shared" si="2"/>
        <v>217.999</v>
      </c>
      <c r="AE146" s="1">
        <v>123.15</v>
      </c>
      <c r="AF146" s="1">
        <v>123.15</v>
      </c>
      <c r="AG146" s="1">
        <f t="shared" si="3"/>
        <v>123.15</v>
      </c>
      <c r="AH146" s="1">
        <f t="shared" si="4"/>
        <v>213.302057</v>
      </c>
      <c r="AK146" s="1">
        <v>217.999</v>
      </c>
      <c r="AL146" s="1">
        <v>217.999</v>
      </c>
      <c r="AM146" s="1">
        <f t="shared" si="35"/>
        <v>217.999</v>
      </c>
      <c r="AQ146" s="1">
        <v>124.114</v>
      </c>
      <c r="AR146" s="1">
        <v>127.1</v>
      </c>
      <c r="AS146" s="1">
        <f t="shared" si="6"/>
        <v>125.607</v>
      </c>
      <c r="AT146" s="1">
        <f t="shared" si="7"/>
        <v>217.5577058</v>
      </c>
    </row>
    <row r="147" ht="15.75" customHeight="1">
      <c r="A147" s="1">
        <v>34892.5258430174</v>
      </c>
      <c r="B147" s="1">
        <v>20.6197436001666</v>
      </c>
      <c r="C147" s="1">
        <v>73585.2676867418</v>
      </c>
      <c r="D147" s="1">
        <v>2681.1864970729</v>
      </c>
      <c r="G147" s="1">
        <f t="shared" si="8"/>
        <v>146</v>
      </c>
      <c r="H147" s="1">
        <f t="shared" si="31"/>
        <v>825</v>
      </c>
      <c r="I147" s="1">
        <v>165.559</v>
      </c>
      <c r="J147" s="1">
        <v>166.074</v>
      </c>
      <c r="L147" s="1">
        <v>70.9169</v>
      </c>
      <c r="M147" s="1">
        <v>250.401</v>
      </c>
      <c r="O147" s="1">
        <v>72.7221</v>
      </c>
      <c r="P147" s="1">
        <v>251.948</v>
      </c>
      <c r="T147" s="1">
        <v>-0.604725</v>
      </c>
      <c r="U147" s="1">
        <v>0.425845</v>
      </c>
      <c r="Z147" s="1">
        <v>224.165</v>
      </c>
      <c r="AA147" s="1">
        <v>224.165</v>
      </c>
      <c r="AB147" s="1">
        <f t="shared" si="2"/>
        <v>224.165</v>
      </c>
      <c r="AE147" s="1">
        <v>126.088</v>
      </c>
      <c r="AF147" s="1">
        <v>127.1</v>
      </c>
      <c r="AG147" s="1">
        <f t="shared" si="3"/>
        <v>126.594</v>
      </c>
      <c r="AH147" s="1">
        <f t="shared" si="4"/>
        <v>219.2672399</v>
      </c>
      <c r="AK147" s="1">
        <v>212.163</v>
      </c>
      <c r="AL147" s="1">
        <v>215.041</v>
      </c>
      <c r="AM147" s="1">
        <f t="shared" si="35"/>
        <v>213.602</v>
      </c>
      <c r="AQ147" s="1">
        <v>123.15</v>
      </c>
      <c r="AR147" s="1">
        <v>121.265</v>
      </c>
      <c r="AS147" s="1">
        <f t="shared" si="6"/>
        <v>122.2075</v>
      </c>
      <c r="AT147" s="1">
        <f t="shared" si="7"/>
        <v>211.6695991</v>
      </c>
    </row>
    <row r="148" ht="15.75" customHeight="1">
      <c r="A148" s="1">
        <v>53907.0770149722</v>
      </c>
      <c r="B148" s="1">
        <v>825.386548272085</v>
      </c>
      <c r="C148" s="1">
        <v>71405.2475265982</v>
      </c>
      <c r="D148" s="1">
        <v>3729.48316752283</v>
      </c>
      <c r="G148" s="1">
        <f t="shared" si="8"/>
        <v>147</v>
      </c>
      <c r="H148" s="1">
        <f t="shared" si="31"/>
        <v>830</v>
      </c>
      <c r="I148" s="1">
        <v>196.504</v>
      </c>
      <c r="J148" s="1">
        <v>195.989</v>
      </c>
      <c r="L148" s="1">
        <v>71.6905</v>
      </c>
      <c r="M148" s="1">
        <v>242.407</v>
      </c>
      <c r="O148" s="1">
        <v>78.9112</v>
      </c>
      <c r="P148" s="1">
        <v>242.407</v>
      </c>
      <c r="T148" s="1">
        <v>-0.20927</v>
      </c>
      <c r="U148" s="1">
        <v>0.820507</v>
      </c>
      <c r="Z148" s="1">
        <v>224.165</v>
      </c>
      <c r="AA148" s="1">
        <v>169.146</v>
      </c>
      <c r="AB148" s="1">
        <f t="shared" si="2"/>
        <v>196.6555</v>
      </c>
      <c r="AE148" s="1">
        <v>128.127</v>
      </c>
      <c r="AF148" s="1">
        <v>143.172</v>
      </c>
      <c r="AG148" s="1">
        <f t="shared" si="3"/>
        <v>135.6495</v>
      </c>
      <c r="AH148" s="1">
        <f t="shared" si="4"/>
        <v>234.951826</v>
      </c>
      <c r="AK148" s="1">
        <v>221.039</v>
      </c>
      <c r="AL148" s="1">
        <v>224.165</v>
      </c>
      <c r="AM148" s="1">
        <f t="shared" si="35"/>
        <v>222.602</v>
      </c>
      <c r="AQ148" s="1">
        <v>129.171</v>
      </c>
      <c r="AR148" s="1">
        <v>118.544</v>
      </c>
      <c r="AS148" s="1">
        <f t="shared" si="6"/>
        <v>123.8575</v>
      </c>
      <c r="AT148" s="1">
        <f t="shared" si="7"/>
        <v>214.5274829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63"/>
    <col customWidth="1" min="2" max="2" width="16.38"/>
    <col customWidth="1" min="3" max="3" width="12.88"/>
    <col customWidth="1" min="4" max="4" width="16.63"/>
    <col customWidth="1" min="5" max="5" width="7.63"/>
    <col customWidth="1" min="6" max="6" width="10.38"/>
    <col customWidth="1" min="7" max="8" width="7.63"/>
    <col customWidth="1" min="9" max="9" width="16.0"/>
    <col customWidth="1" min="10" max="10" width="19.75"/>
    <col customWidth="1" min="11" max="11" width="7.63"/>
    <col customWidth="1" min="12" max="12" width="12.38"/>
    <col customWidth="1" min="13" max="13" width="13.25"/>
    <col customWidth="1" min="14" max="14" width="7.63"/>
    <col customWidth="1" min="15" max="15" width="16.13"/>
    <col customWidth="1" min="16" max="16" width="17.0"/>
    <col customWidth="1" min="17" max="17" width="7.63"/>
    <col customWidth="1" min="18" max="18" width="11.88"/>
    <col customWidth="1" min="19" max="19" width="11.25"/>
    <col customWidth="1" min="20" max="20" width="9.88"/>
    <col customWidth="1" min="21" max="21" width="9.38"/>
    <col customWidth="1" min="22" max="23" width="7.63"/>
    <col customWidth="1" min="24" max="24" width="13.13"/>
    <col customWidth="1" min="25" max="25" width="14.38"/>
    <col customWidth="1" min="26" max="28" width="7.63"/>
    <col customWidth="1" min="29" max="29" width="12.75"/>
    <col customWidth="1" min="30" max="30" width="13.25"/>
    <col customWidth="1" min="31" max="34" width="7.63"/>
    <col customWidth="1" min="35" max="35" width="11.13"/>
    <col customWidth="1" min="36" max="36" width="13.0"/>
    <col customWidth="1" min="37" max="40" width="7.63"/>
    <col customWidth="1" min="41" max="41" width="14.5"/>
    <col customWidth="1" min="42" max="42" width="13.0"/>
    <col customWidth="1" min="43" max="66" width="7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F1" s="1" t="s">
        <v>4</v>
      </c>
      <c r="G1" s="1" t="s">
        <v>5</v>
      </c>
      <c r="I1" s="1" t="s">
        <v>6</v>
      </c>
      <c r="J1" s="1" t="s">
        <v>7</v>
      </c>
      <c r="L1" s="1" t="s">
        <v>8</v>
      </c>
      <c r="M1" s="1" t="s">
        <v>9</v>
      </c>
      <c r="O1" s="1" t="s">
        <v>10</v>
      </c>
      <c r="P1" s="1" t="s">
        <v>11</v>
      </c>
      <c r="R1" s="1" t="s">
        <v>12</v>
      </c>
      <c r="S1" s="1" t="s">
        <v>13</v>
      </c>
      <c r="T1" s="1" t="s">
        <v>14</v>
      </c>
      <c r="U1" s="1" t="s">
        <v>15</v>
      </c>
      <c r="X1" s="1" t="s">
        <v>16</v>
      </c>
      <c r="Y1" s="1" t="s">
        <v>17</v>
      </c>
      <c r="AC1" s="1" t="s">
        <v>18</v>
      </c>
      <c r="AD1" s="1" t="s">
        <v>19</v>
      </c>
      <c r="AI1" s="1" t="s">
        <v>20</v>
      </c>
      <c r="AJ1" s="1" t="s">
        <v>21</v>
      </c>
      <c r="AO1" s="1" t="s">
        <v>22</v>
      </c>
      <c r="AP1" s="1" t="s">
        <v>23</v>
      </c>
    </row>
    <row r="2">
      <c r="A2" s="1">
        <v>35571.6541050585</v>
      </c>
      <c r="B2" s="1">
        <v>0.0</v>
      </c>
      <c r="C2" s="1">
        <v>43416.6773368366</v>
      </c>
      <c r="D2" s="1">
        <v>0.0</v>
      </c>
      <c r="F2" s="1">
        <f>(A2+B2)/(A2+B2+C2+D2)</f>
        <v>0.4503406194</v>
      </c>
      <c r="G2" s="1">
        <v>1.0</v>
      </c>
      <c r="I2" s="1">
        <v>172.779</v>
      </c>
      <c r="J2" s="1">
        <v>172.779</v>
      </c>
      <c r="L2" s="1">
        <v>71.6905</v>
      </c>
      <c r="M2" s="1">
        <v>254.269</v>
      </c>
      <c r="O2" s="1">
        <v>101.347</v>
      </c>
      <c r="P2" s="1">
        <v>252.722</v>
      </c>
      <c r="T2" s="1">
        <v>-0.353983</v>
      </c>
      <c r="U2" s="1">
        <v>0.384243</v>
      </c>
      <c r="X2" s="1">
        <v>209.361</v>
      </c>
      <c r="Y2" s="1">
        <v>209.361</v>
      </c>
      <c r="Z2" s="1">
        <f>AVERAGE(X2,Y2)</f>
        <v>209.361</v>
      </c>
      <c r="AC2" s="1">
        <v>128.127</v>
      </c>
      <c r="AD2" s="1">
        <v>134.658</v>
      </c>
      <c r="AE2" s="1">
        <f t="shared" ref="AE2:AE148" si="1">AVERAGE(AC2,AD2)</f>
        <v>131.3925</v>
      </c>
      <c r="AF2" s="1">
        <f t="shared" ref="AF2:AF148" si="2">AE2*SQRT(3)</f>
        <v>227.5784857</v>
      </c>
      <c r="AI2" s="1">
        <v>224.165</v>
      </c>
      <c r="AJ2" s="1">
        <v>224.165</v>
      </c>
      <c r="AK2" s="1">
        <f t="shared" ref="AK2:AK4" si="3">AVERAGE(AI2,AJ2)</f>
        <v>224.165</v>
      </c>
      <c r="AO2" s="1">
        <v>133.524</v>
      </c>
      <c r="AP2" s="1">
        <v>136.986</v>
      </c>
      <c r="AQ2" s="1">
        <f t="shared" ref="AQ2:AQ148" si="4">AVERAGE(AO2,AP2)</f>
        <v>135.255</v>
      </c>
      <c r="AR2" s="1">
        <f t="shared" ref="AR2:AR148" si="5">SQRT(3)*AQ2</f>
        <v>234.268532</v>
      </c>
    </row>
    <row r="3">
      <c r="A3" s="1">
        <v>20872.5307805262</v>
      </c>
      <c r="B3" s="1">
        <v>0.0</v>
      </c>
      <c r="C3" s="1">
        <v>53974.1021443964</v>
      </c>
      <c r="D3" s="1">
        <v>0.0</v>
      </c>
      <c r="G3" s="1">
        <f t="shared" ref="G3:G148" si="6">1+G2</f>
        <v>2</v>
      </c>
      <c r="I3" s="1">
        <v>134.613</v>
      </c>
      <c r="J3" s="1">
        <v>172.779</v>
      </c>
      <c r="L3" s="1">
        <v>79.1691</v>
      </c>
      <c r="M3" s="1">
        <v>259.169</v>
      </c>
      <c r="O3" s="1">
        <v>101.347</v>
      </c>
      <c r="P3" s="1">
        <v>252.722</v>
      </c>
      <c r="T3" s="1">
        <v>-0.547244</v>
      </c>
      <c r="U3" s="1">
        <v>0.369047</v>
      </c>
      <c r="X3" s="1">
        <v>215.041</v>
      </c>
      <c r="Y3" s="1">
        <v>215.041</v>
      </c>
      <c r="AC3" s="1">
        <v>135.812</v>
      </c>
      <c r="AD3" s="1">
        <v>130.232</v>
      </c>
      <c r="AE3" s="1">
        <f t="shared" si="1"/>
        <v>133.022</v>
      </c>
      <c r="AF3" s="1">
        <f t="shared" si="2"/>
        <v>230.4008625</v>
      </c>
      <c r="AI3" s="1">
        <v>227.381</v>
      </c>
      <c r="AJ3" s="1">
        <v>227.381</v>
      </c>
      <c r="AK3" s="1">
        <f t="shared" si="3"/>
        <v>227.381</v>
      </c>
      <c r="AO3" s="1">
        <v>131.311</v>
      </c>
      <c r="AP3" s="1">
        <v>129.171</v>
      </c>
      <c r="AQ3" s="1">
        <f t="shared" si="4"/>
        <v>130.241</v>
      </c>
      <c r="AR3" s="1">
        <f t="shared" si="5"/>
        <v>225.5840292</v>
      </c>
    </row>
    <row r="4">
      <c r="A4" s="1">
        <v>10150.4696609208</v>
      </c>
      <c r="B4" s="1">
        <v>0.0</v>
      </c>
      <c r="C4" s="1">
        <v>46417.3692135024</v>
      </c>
      <c r="D4" s="1">
        <v>0.0</v>
      </c>
      <c r="G4" s="1">
        <f t="shared" si="6"/>
        <v>3</v>
      </c>
      <c r="I4" s="1">
        <v>218.424</v>
      </c>
      <c r="J4" s="1">
        <v>172.779</v>
      </c>
      <c r="L4" s="1">
        <v>94.8997</v>
      </c>
      <c r="M4" s="1">
        <v>266.905</v>
      </c>
      <c r="O4" s="1">
        <v>101.347</v>
      </c>
      <c r="P4" s="1">
        <v>252.722</v>
      </c>
      <c r="T4" s="1">
        <v>-0.700761</v>
      </c>
      <c r="U4" s="1">
        <v>0.590894</v>
      </c>
      <c r="X4" s="1">
        <v>203.972</v>
      </c>
      <c r="Y4" s="1">
        <v>206.631</v>
      </c>
      <c r="AC4" s="1">
        <v>109.533</v>
      </c>
      <c r="AD4" s="1">
        <v>136.986</v>
      </c>
      <c r="AE4" s="1">
        <f t="shared" si="1"/>
        <v>123.2595</v>
      </c>
      <c r="AF4" s="1">
        <f t="shared" si="2"/>
        <v>213.4917165</v>
      </c>
      <c r="AI4" s="1">
        <v>182.801</v>
      </c>
      <c r="AJ4" s="1">
        <v>265.462</v>
      </c>
      <c r="AK4" s="1">
        <f t="shared" si="3"/>
        <v>224.1315</v>
      </c>
      <c r="AO4" s="1">
        <v>130.232</v>
      </c>
      <c r="AP4" s="1">
        <v>131.311</v>
      </c>
      <c r="AQ4" s="1">
        <f t="shared" si="4"/>
        <v>130.7715</v>
      </c>
      <c r="AR4" s="1">
        <f t="shared" si="5"/>
        <v>226.5028822</v>
      </c>
    </row>
    <row r="5">
      <c r="A5" s="1">
        <v>3091.86214824214</v>
      </c>
      <c r="B5" s="1">
        <v>0.0</v>
      </c>
      <c r="C5" s="1">
        <v>1917.95517250176</v>
      </c>
      <c r="D5" s="1">
        <v>0.0</v>
      </c>
      <c r="G5" s="1">
        <f t="shared" si="6"/>
        <v>4</v>
      </c>
      <c r="H5" s="1" t="s">
        <v>25</v>
      </c>
      <c r="I5" s="1">
        <v>225.129</v>
      </c>
      <c r="J5" s="1">
        <v>172.779</v>
      </c>
      <c r="L5" s="1">
        <v>55.1862</v>
      </c>
      <c r="M5" s="1">
        <v>233.381</v>
      </c>
      <c r="O5" s="1">
        <v>101.347</v>
      </c>
      <c r="P5" s="1">
        <v>252.722</v>
      </c>
      <c r="T5" s="1">
        <v>-0.635975</v>
      </c>
      <c r="U5" s="1">
        <v>0.648497</v>
      </c>
      <c r="X5" s="1">
        <v>248.795</v>
      </c>
      <c r="Y5" s="1">
        <v>261.09</v>
      </c>
      <c r="AC5" s="1">
        <v>136.986</v>
      </c>
      <c r="AD5" s="1">
        <v>136.986</v>
      </c>
      <c r="AE5" s="1">
        <f t="shared" si="1"/>
        <v>136.986</v>
      </c>
      <c r="AF5" s="1">
        <f t="shared" si="2"/>
        <v>237.2667119</v>
      </c>
      <c r="AI5" s="1">
        <v>215.041</v>
      </c>
      <c r="AJ5" s="1">
        <v>265.462</v>
      </c>
      <c r="AO5" s="1">
        <v>135.812</v>
      </c>
      <c r="AP5" s="1">
        <v>136.986</v>
      </c>
      <c r="AQ5" s="1">
        <f t="shared" si="4"/>
        <v>136.399</v>
      </c>
      <c r="AR5" s="1">
        <f t="shared" si="5"/>
        <v>236.2499981</v>
      </c>
    </row>
    <row r="6">
      <c r="A6" s="1">
        <v>10784.4113573623</v>
      </c>
      <c r="B6" s="1">
        <v>0.0</v>
      </c>
      <c r="C6" s="1">
        <v>11477.0052379675</v>
      </c>
      <c r="D6" s="1">
        <v>0.0</v>
      </c>
      <c r="G6" s="1">
        <f t="shared" si="6"/>
        <v>5</v>
      </c>
      <c r="H6" s="1" t="s">
        <v>25</v>
      </c>
      <c r="I6" s="1">
        <v>191.862</v>
      </c>
      <c r="J6" s="1">
        <v>172.779</v>
      </c>
      <c r="L6" s="1">
        <v>94.6418</v>
      </c>
      <c r="M6" s="1">
        <v>288.825</v>
      </c>
      <c r="O6" s="1">
        <v>101.347</v>
      </c>
      <c r="P6" s="1">
        <v>252.722</v>
      </c>
      <c r="T6" s="1">
        <v>-0.504299</v>
      </c>
      <c r="U6" s="1" t="s">
        <v>24</v>
      </c>
      <c r="X6" s="1">
        <v>230.69</v>
      </c>
      <c r="Y6" s="1">
        <v>234.097</v>
      </c>
      <c r="AC6" s="1">
        <v>136.986</v>
      </c>
      <c r="AD6" s="1">
        <v>134.658</v>
      </c>
      <c r="AE6" s="1">
        <f t="shared" si="1"/>
        <v>135.822</v>
      </c>
      <c r="AF6" s="1">
        <f t="shared" si="2"/>
        <v>235.2506048</v>
      </c>
      <c r="AI6" s="1">
        <v>203.972</v>
      </c>
      <c r="AJ6" s="1">
        <v>209.361</v>
      </c>
      <c r="AO6" s="1">
        <v>135.812</v>
      </c>
      <c r="AP6" s="1">
        <v>136.986</v>
      </c>
      <c r="AQ6" s="1">
        <f t="shared" si="4"/>
        <v>136.399</v>
      </c>
      <c r="AR6" s="1">
        <f t="shared" si="5"/>
        <v>236.2499981</v>
      </c>
    </row>
    <row r="7">
      <c r="A7" s="1">
        <v>5144.02734644343</v>
      </c>
      <c r="B7" s="1">
        <v>0.0</v>
      </c>
      <c r="C7" s="1">
        <v>2211.77345366096</v>
      </c>
      <c r="D7" s="1">
        <v>0.0</v>
      </c>
      <c r="G7" s="1">
        <f t="shared" si="6"/>
        <v>6</v>
      </c>
      <c r="H7" s="1" t="s">
        <v>25</v>
      </c>
      <c r="I7" s="1">
        <v>225.129</v>
      </c>
      <c r="J7" s="1">
        <v>172.779</v>
      </c>
      <c r="L7" s="1">
        <v>44.8711</v>
      </c>
      <c r="M7" s="1">
        <v>224.355</v>
      </c>
      <c r="O7" s="1">
        <v>101.347</v>
      </c>
      <c r="P7" s="1">
        <v>252.722</v>
      </c>
      <c r="T7" s="1">
        <v>-0.31591</v>
      </c>
      <c r="U7" s="1">
        <v>0.327041</v>
      </c>
      <c r="X7" s="1">
        <v>244.95</v>
      </c>
      <c r="Y7" s="1">
        <v>212.163</v>
      </c>
      <c r="AC7" s="1">
        <v>136.986</v>
      </c>
      <c r="AD7" s="1">
        <v>133.524</v>
      </c>
      <c r="AE7" s="1">
        <f t="shared" si="1"/>
        <v>135.255</v>
      </c>
      <c r="AF7" s="1">
        <f t="shared" si="2"/>
        <v>234.268532</v>
      </c>
      <c r="AI7" s="1">
        <v>261.09</v>
      </c>
      <c r="AJ7" s="1">
        <v>261.09</v>
      </c>
      <c r="AO7" s="1">
        <v>119.438</v>
      </c>
      <c r="AP7" s="1">
        <v>134.658</v>
      </c>
      <c r="AQ7" s="1">
        <f t="shared" si="4"/>
        <v>127.048</v>
      </c>
      <c r="AR7" s="1">
        <f t="shared" si="5"/>
        <v>220.053591</v>
      </c>
    </row>
    <row r="8">
      <c r="A8" s="1">
        <v>3181.02155240026</v>
      </c>
      <c r="B8" s="1">
        <v>0.0</v>
      </c>
      <c r="C8" s="1">
        <v>1395.70060155982</v>
      </c>
      <c r="D8" s="1">
        <v>0.0</v>
      </c>
      <c r="G8" s="1">
        <f t="shared" si="6"/>
        <v>7</v>
      </c>
      <c r="H8" s="1" t="s">
        <v>25</v>
      </c>
      <c r="I8" s="1">
        <v>179.742</v>
      </c>
      <c r="J8" s="1">
        <v>172.779</v>
      </c>
      <c r="L8" s="1">
        <v>92.8367</v>
      </c>
      <c r="M8" s="1">
        <v>274.384</v>
      </c>
      <c r="O8" s="1">
        <v>101.347</v>
      </c>
      <c r="P8" s="1">
        <v>252.722</v>
      </c>
      <c r="T8" s="1">
        <v>-0.403782</v>
      </c>
      <c r="U8" s="1">
        <v>0.0937544</v>
      </c>
      <c r="X8" s="1">
        <v>217.999</v>
      </c>
      <c r="Y8" s="1">
        <v>261.09</v>
      </c>
      <c r="AC8" s="1">
        <v>136.986</v>
      </c>
      <c r="AD8" s="1">
        <v>136.986</v>
      </c>
      <c r="AE8" s="1">
        <f t="shared" si="1"/>
        <v>136.986</v>
      </c>
      <c r="AF8" s="1">
        <f t="shared" si="2"/>
        <v>237.2667119</v>
      </c>
      <c r="AI8" s="1">
        <v>261.09</v>
      </c>
      <c r="AJ8" s="1">
        <v>261.09</v>
      </c>
      <c r="AO8" s="1">
        <v>135.812</v>
      </c>
      <c r="AP8" s="1">
        <v>136.986</v>
      </c>
      <c r="AQ8" s="1">
        <f t="shared" si="4"/>
        <v>136.399</v>
      </c>
      <c r="AR8" s="1">
        <f t="shared" si="5"/>
        <v>236.2499981</v>
      </c>
    </row>
    <row r="9">
      <c r="A9" s="1">
        <v>2405.7828213537</v>
      </c>
      <c r="B9" s="1">
        <v>0.0</v>
      </c>
      <c r="C9" s="1">
        <v>2352.65150137474</v>
      </c>
      <c r="D9" s="1">
        <v>0.0</v>
      </c>
      <c r="G9" s="1">
        <f t="shared" si="6"/>
        <v>8</v>
      </c>
      <c r="H9" s="1" t="s">
        <v>25</v>
      </c>
      <c r="I9" s="1">
        <v>135.903</v>
      </c>
      <c r="J9" s="1">
        <v>172.779</v>
      </c>
      <c r="L9" s="1">
        <v>132.292</v>
      </c>
      <c r="M9" s="1">
        <v>280.315</v>
      </c>
      <c r="O9" s="1">
        <v>101.347</v>
      </c>
      <c r="P9" s="1">
        <v>252.722</v>
      </c>
      <c r="T9" s="1">
        <v>0.710903</v>
      </c>
      <c r="U9" s="1">
        <v>0.486858</v>
      </c>
      <c r="X9" s="1">
        <v>227.381</v>
      </c>
      <c r="Y9" s="1">
        <v>261.09</v>
      </c>
      <c r="AC9" s="1">
        <v>136.986</v>
      </c>
      <c r="AD9" s="1">
        <v>136.986</v>
      </c>
      <c r="AE9" s="1">
        <f t="shared" si="1"/>
        <v>136.986</v>
      </c>
      <c r="AF9" s="1">
        <f t="shared" si="2"/>
        <v>237.2667119</v>
      </c>
      <c r="AI9" s="1">
        <v>261.09</v>
      </c>
      <c r="AJ9" s="1">
        <v>217.999</v>
      </c>
      <c r="AO9" s="1">
        <v>135.812</v>
      </c>
      <c r="AP9" s="1">
        <v>136.986</v>
      </c>
      <c r="AQ9" s="1">
        <f t="shared" si="4"/>
        <v>136.399</v>
      </c>
      <c r="AR9" s="1">
        <f t="shared" si="5"/>
        <v>236.2499981</v>
      </c>
    </row>
    <row r="10">
      <c r="A10" s="1">
        <v>8009.64570455572</v>
      </c>
      <c r="B10" s="1">
        <v>0.0</v>
      </c>
      <c r="C10" s="1">
        <v>5562.71093909719</v>
      </c>
      <c r="D10" s="1">
        <v>0.0</v>
      </c>
      <c r="G10" s="1">
        <f t="shared" si="6"/>
        <v>9</v>
      </c>
      <c r="H10" s="1" t="s">
        <v>25</v>
      </c>
      <c r="I10" s="1">
        <v>216.877</v>
      </c>
      <c r="J10" s="1">
        <v>172.779</v>
      </c>
      <c r="L10" s="1">
        <v>88.1948</v>
      </c>
      <c r="M10" s="1">
        <v>234.67</v>
      </c>
      <c r="O10" s="1">
        <v>101.347</v>
      </c>
      <c r="P10" s="1">
        <v>252.722</v>
      </c>
      <c r="T10" s="1">
        <v>-0.565343</v>
      </c>
      <c r="U10" s="1">
        <v>0.4681</v>
      </c>
      <c r="X10" s="1">
        <v>248.795</v>
      </c>
      <c r="Y10" s="1">
        <v>221.039</v>
      </c>
      <c r="AC10" s="1">
        <v>136.986</v>
      </c>
      <c r="AD10" s="1">
        <v>133.524</v>
      </c>
      <c r="AE10" s="1">
        <f t="shared" si="1"/>
        <v>135.255</v>
      </c>
      <c r="AF10" s="1">
        <f t="shared" si="2"/>
        <v>234.268532</v>
      </c>
      <c r="AI10" s="1">
        <v>261.09</v>
      </c>
      <c r="AJ10" s="1">
        <v>221.039</v>
      </c>
      <c r="AO10" s="1">
        <v>133.524</v>
      </c>
      <c r="AP10" s="1">
        <v>136.986</v>
      </c>
      <c r="AQ10" s="1">
        <f t="shared" si="4"/>
        <v>135.255</v>
      </c>
      <c r="AR10" s="1">
        <f t="shared" si="5"/>
        <v>234.268532</v>
      </c>
    </row>
    <row r="11">
      <c r="A11" s="1">
        <v>4517.1359519572</v>
      </c>
      <c r="B11" s="1">
        <v>0.0</v>
      </c>
      <c r="C11" s="1">
        <v>1641.9690312741</v>
      </c>
      <c r="D11" s="1">
        <v>0.0</v>
      </c>
      <c r="G11" s="1">
        <f t="shared" si="6"/>
        <v>10</v>
      </c>
      <c r="H11" s="1" t="s">
        <v>25</v>
      </c>
      <c r="I11" s="1">
        <v>156.533</v>
      </c>
      <c r="J11" s="1">
        <v>172.779</v>
      </c>
      <c r="L11" s="1">
        <v>117.335</v>
      </c>
      <c r="M11" s="1">
        <v>298.109</v>
      </c>
      <c r="O11" s="1">
        <v>101.347</v>
      </c>
      <c r="P11" s="1">
        <v>252.722</v>
      </c>
      <c r="T11" s="1">
        <v>-0.228572</v>
      </c>
      <c r="U11" s="1">
        <v>0.629028</v>
      </c>
      <c r="X11" s="1">
        <v>248.795</v>
      </c>
      <c r="Y11" s="1">
        <v>234.097</v>
      </c>
      <c r="AC11" s="1">
        <v>136.986</v>
      </c>
      <c r="AD11" s="1">
        <v>136.986</v>
      </c>
      <c r="AE11" s="1">
        <f t="shared" si="1"/>
        <v>136.986</v>
      </c>
      <c r="AF11" s="1">
        <f t="shared" si="2"/>
        <v>237.2667119</v>
      </c>
      <c r="AI11" s="1">
        <v>191.641</v>
      </c>
      <c r="AJ11" s="1">
        <v>265.462</v>
      </c>
      <c r="AO11" s="1">
        <v>135.812</v>
      </c>
      <c r="AP11" s="1">
        <v>134.658</v>
      </c>
      <c r="AQ11" s="1">
        <f t="shared" si="4"/>
        <v>135.235</v>
      </c>
      <c r="AR11" s="1">
        <f t="shared" si="5"/>
        <v>234.233891</v>
      </c>
    </row>
    <row r="12">
      <c r="A12" s="1">
        <v>1204.27996157453</v>
      </c>
      <c r="B12" s="1">
        <v>0.0</v>
      </c>
      <c r="C12" s="1">
        <v>79.874766705958</v>
      </c>
      <c r="D12" s="1">
        <v>0.0</v>
      </c>
      <c r="G12" s="1">
        <f t="shared" si="6"/>
        <v>11</v>
      </c>
      <c r="H12" s="1" t="s">
        <v>25</v>
      </c>
      <c r="I12" s="1">
        <v>209.656</v>
      </c>
      <c r="J12" s="1">
        <v>172.779</v>
      </c>
      <c r="L12" s="1">
        <v>97.4785</v>
      </c>
      <c r="M12" s="1">
        <v>226.418</v>
      </c>
      <c r="O12" s="1">
        <v>101.347</v>
      </c>
      <c r="P12" s="1">
        <v>252.722</v>
      </c>
      <c r="T12" s="1">
        <v>-0.609738</v>
      </c>
      <c r="U12" s="1">
        <v>0.615335</v>
      </c>
      <c r="X12" s="1">
        <v>244.95</v>
      </c>
      <c r="Y12" s="1">
        <v>261.09</v>
      </c>
      <c r="AC12" s="1">
        <v>136.986</v>
      </c>
      <c r="AD12" s="1">
        <v>136.986</v>
      </c>
      <c r="AE12" s="1">
        <f t="shared" si="1"/>
        <v>136.986</v>
      </c>
      <c r="AF12" s="1">
        <f t="shared" si="2"/>
        <v>237.2667119</v>
      </c>
      <c r="AI12" s="1">
        <v>261.09</v>
      </c>
      <c r="AJ12" s="1">
        <v>230.69</v>
      </c>
      <c r="AO12" s="1">
        <v>135.812</v>
      </c>
      <c r="AP12" s="1">
        <v>127.1</v>
      </c>
      <c r="AQ12" s="1">
        <f t="shared" si="4"/>
        <v>131.456</v>
      </c>
      <c r="AR12" s="1">
        <f t="shared" si="5"/>
        <v>227.688471</v>
      </c>
    </row>
    <row r="13">
      <c r="A13" s="1">
        <v>18630.9408593001</v>
      </c>
      <c r="B13" s="1">
        <v>0.0</v>
      </c>
      <c r="C13" s="1">
        <v>265.709544287092</v>
      </c>
      <c r="D13" s="1">
        <v>0.0</v>
      </c>
      <c r="G13" s="1">
        <f t="shared" si="6"/>
        <v>12</v>
      </c>
      <c r="H13" s="1" t="s">
        <v>25</v>
      </c>
      <c r="I13" s="1">
        <v>186.447</v>
      </c>
      <c r="J13" s="1">
        <v>172.779</v>
      </c>
      <c r="L13" s="1">
        <v>44.8711</v>
      </c>
      <c r="M13" s="1">
        <v>228.481</v>
      </c>
      <c r="O13" s="1">
        <v>101.347</v>
      </c>
      <c r="P13" s="1">
        <v>252.722</v>
      </c>
      <c r="T13" s="1">
        <v>0.177855</v>
      </c>
      <c r="U13" s="1">
        <v>0.576103</v>
      </c>
      <c r="X13" s="1">
        <v>241.222</v>
      </c>
      <c r="Y13" s="1">
        <v>261.09</v>
      </c>
      <c r="AC13" s="1">
        <v>136.986</v>
      </c>
      <c r="AD13" s="1">
        <v>136.986</v>
      </c>
      <c r="AE13" s="1">
        <f t="shared" si="1"/>
        <v>136.986</v>
      </c>
      <c r="AF13" s="1">
        <f t="shared" si="2"/>
        <v>237.2667119</v>
      </c>
      <c r="AI13" s="1">
        <v>169.146</v>
      </c>
      <c r="AJ13" s="1">
        <v>261.09</v>
      </c>
      <c r="AO13" s="1">
        <v>133.524</v>
      </c>
      <c r="AP13" s="1">
        <v>136.986</v>
      </c>
      <c r="AQ13" s="1">
        <f t="shared" si="4"/>
        <v>135.255</v>
      </c>
      <c r="AR13" s="1">
        <f t="shared" si="5"/>
        <v>234.268532</v>
      </c>
    </row>
    <row r="14">
      <c r="A14" s="1">
        <v>12809.6891406889</v>
      </c>
      <c r="B14" s="1">
        <v>0.0</v>
      </c>
      <c r="C14" s="1">
        <v>12575.6234886351</v>
      </c>
      <c r="D14" s="1">
        <v>0.0</v>
      </c>
      <c r="G14" s="1">
        <f t="shared" si="6"/>
        <v>13</v>
      </c>
      <c r="H14" s="1" t="s">
        <v>25</v>
      </c>
      <c r="I14" s="1">
        <v>196.246</v>
      </c>
      <c r="J14" s="1">
        <v>172.779</v>
      </c>
      <c r="L14" s="1">
        <v>109.857</v>
      </c>
      <c r="M14" s="1">
        <v>308.424</v>
      </c>
      <c r="O14" s="1">
        <v>101.347</v>
      </c>
      <c r="P14" s="1">
        <v>252.722</v>
      </c>
      <c r="T14" s="1">
        <v>-0.350536</v>
      </c>
      <c r="U14" s="1">
        <v>0.683187</v>
      </c>
      <c r="X14" s="1">
        <v>212.163</v>
      </c>
      <c r="Y14" s="1">
        <v>261.09</v>
      </c>
      <c r="AC14" s="1">
        <v>111.068</v>
      </c>
      <c r="AD14" s="1">
        <v>134.658</v>
      </c>
      <c r="AE14" s="1">
        <f t="shared" si="1"/>
        <v>122.863</v>
      </c>
      <c r="AF14" s="1">
        <f t="shared" si="2"/>
        <v>212.8049584</v>
      </c>
      <c r="AI14" s="1">
        <v>184.934</v>
      </c>
      <c r="AJ14" s="1">
        <v>261.09</v>
      </c>
      <c r="AO14" s="1">
        <v>135.812</v>
      </c>
      <c r="AP14" s="1">
        <v>132.408</v>
      </c>
      <c r="AQ14" s="1">
        <f t="shared" si="4"/>
        <v>134.11</v>
      </c>
      <c r="AR14" s="1">
        <f t="shared" si="5"/>
        <v>232.2853338</v>
      </c>
    </row>
    <row r="15">
      <c r="A15" s="1">
        <v>4014.56669799442</v>
      </c>
      <c r="B15" s="1">
        <v>0.0</v>
      </c>
      <c r="C15" s="1">
        <v>1460.68065768085</v>
      </c>
      <c r="D15" s="1">
        <v>0.0</v>
      </c>
      <c r="G15" s="1">
        <f t="shared" si="6"/>
        <v>14</v>
      </c>
      <c r="H15" s="1" t="s">
        <v>25</v>
      </c>
      <c r="I15" s="1">
        <v>185.673</v>
      </c>
      <c r="J15" s="1">
        <v>172.779</v>
      </c>
      <c r="L15" s="1">
        <v>51.8338</v>
      </c>
      <c r="M15" s="1">
        <v>231.318</v>
      </c>
      <c r="O15" s="1">
        <v>101.347</v>
      </c>
      <c r="P15" s="1">
        <v>252.722</v>
      </c>
      <c r="T15" s="1">
        <v>0.130348</v>
      </c>
      <c r="U15" s="1">
        <v>0.626497</v>
      </c>
      <c r="X15" s="1">
        <v>230.69</v>
      </c>
      <c r="Y15" s="1">
        <v>170.97</v>
      </c>
      <c r="AC15" s="1">
        <v>136.986</v>
      </c>
      <c r="AD15" s="1">
        <v>136.986</v>
      </c>
      <c r="AE15" s="1">
        <f t="shared" si="1"/>
        <v>136.986</v>
      </c>
      <c r="AF15" s="1">
        <f t="shared" si="2"/>
        <v>237.2667119</v>
      </c>
      <c r="AI15" s="1">
        <v>167.36</v>
      </c>
      <c r="AJ15" s="1">
        <v>224.165</v>
      </c>
      <c r="AO15" s="1">
        <v>132.408</v>
      </c>
      <c r="AP15" s="1">
        <v>136.986</v>
      </c>
      <c r="AQ15" s="1">
        <f t="shared" si="4"/>
        <v>134.697</v>
      </c>
      <c r="AR15" s="1">
        <f t="shared" si="5"/>
        <v>233.3020476</v>
      </c>
    </row>
    <row r="16">
      <c r="A16" s="1">
        <v>7377.60157395478</v>
      </c>
      <c r="B16" s="1">
        <v>0.0</v>
      </c>
      <c r="C16" s="1">
        <v>2070.95865421293</v>
      </c>
      <c r="D16" s="1">
        <v>0.0</v>
      </c>
      <c r="G16" s="1">
        <f t="shared" si="6"/>
        <v>15</v>
      </c>
      <c r="H16" s="1" t="s">
        <v>25</v>
      </c>
      <c r="I16" s="1">
        <v>208.367</v>
      </c>
      <c r="J16" s="1">
        <v>172.779</v>
      </c>
      <c r="L16" s="1">
        <v>83.0372</v>
      </c>
      <c r="M16" s="1">
        <v>234.928</v>
      </c>
      <c r="O16" s="1">
        <v>101.347</v>
      </c>
      <c r="P16" s="1">
        <v>252.722</v>
      </c>
      <c r="T16" s="1">
        <v>-0.239936</v>
      </c>
      <c r="U16" s="1">
        <v>0.386243</v>
      </c>
      <c r="X16" s="1">
        <v>248.795</v>
      </c>
      <c r="Y16" s="1">
        <v>261.09</v>
      </c>
      <c r="AC16" s="1">
        <v>136.986</v>
      </c>
      <c r="AD16" s="1">
        <v>136.986</v>
      </c>
      <c r="AE16" s="1">
        <f t="shared" si="1"/>
        <v>136.986</v>
      </c>
      <c r="AF16" s="1">
        <f t="shared" si="2"/>
        <v>237.2667119</v>
      </c>
      <c r="AI16" s="1">
        <v>261.09</v>
      </c>
      <c r="AJ16" s="1">
        <v>265.462</v>
      </c>
      <c r="AO16" s="1">
        <v>134.658</v>
      </c>
      <c r="AP16" s="1">
        <v>132.408</v>
      </c>
      <c r="AQ16" s="1">
        <f t="shared" si="4"/>
        <v>133.533</v>
      </c>
      <c r="AR16" s="1">
        <f t="shared" si="5"/>
        <v>231.2859405</v>
      </c>
    </row>
    <row r="17">
      <c r="A17" s="1">
        <v>2306.72865083343</v>
      </c>
      <c r="B17" s="1">
        <v>0.0</v>
      </c>
      <c r="C17" s="1">
        <v>2913.4595745577</v>
      </c>
      <c r="D17" s="1">
        <v>0.0</v>
      </c>
      <c r="G17" s="1">
        <f t="shared" si="6"/>
        <v>16</v>
      </c>
      <c r="H17" s="1" t="s">
        <v>25</v>
      </c>
      <c r="I17" s="1">
        <v>162.98</v>
      </c>
      <c r="J17" s="1">
        <v>172.779</v>
      </c>
      <c r="L17" s="1">
        <v>115.272</v>
      </c>
      <c r="M17" s="1">
        <v>295.272</v>
      </c>
      <c r="O17" s="1">
        <v>101.347</v>
      </c>
      <c r="P17" s="1">
        <v>252.722</v>
      </c>
      <c r="T17" s="1">
        <v>-0.140566</v>
      </c>
      <c r="U17" s="1">
        <v>0.746952</v>
      </c>
      <c r="X17" s="1">
        <v>248.795</v>
      </c>
      <c r="Y17" s="1">
        <v>224.165</v>
      </c>
      <c r="AC17" s="1">
        <v>136.986</v>
      </c>
      <c r="AD17" s="1">
        <v>135.812</v>
      </c>
      <c r="AE17" s="1">
        <f t="shared" si="1"/>
        <v>136.399</v>
      </c>
      <c r="AF17" s="1">
        <f t="shared" si="2"/>
        <v>236.2499981</v>
      </c>
      <c r="AI17" s="1">
        <v>261.09</v>
      </c>
      <c r="AJ17" s="1">
        <v>261.09</v>
      </c>
      <c r="AO17" s="1">
        <v>124.114</v>
      </c>
      <c r="AP17" s="1">
        <v>129.171</v>
      </c>
      <c r="AQ17" s="1">
        <f t="shared" si="4"/>
        <v>126.6425</v>
      </c>
      <c r="AR17" s="1">
        <f t="shared" si="5"/>
        <v>219.3512444</v>
      </c>
    </row>
    <row r="18">
      <c r="A18" s="1">
        <v>3043.86972161949</v>
      </c>
      <c r="B18" s="1">
        <v>0.0</v>
      </c>
      <c r="C18" s="1">
        <v>10908.6812751184</v>
      </c>
      <c r="D18" s="1">
        <v>0.0</v>
      </c>
      <c r="G18" s="1">
        <f t="shared" si="6"/>
        <v>17</v>
      </c>
      <c r="H18" s="1" t="s">
        <v>25</v>
      </c>
      <c r="I18" s="1">
        <v>139.513</v>
      </c>
      <c r="J18" s="1">
        <v>172.779</v>
      </c>
      <c r="L18" s="1">
        <v>52.3496</v>
      </c>
      <c r="M18" s="1">
        <v>260.201</v>
      </c>
      <c r="O18" s="1">
        <v>101.347</v>
      </c>
      <c r="P18" s="1">
        <v>252.722</v>
      </c>
      <c r="T18" s="1">
        <v>0.0524999</v>
      </c>
      <c r="U18" s="1">
        <v>0.270084</v>
      </c>
      <c r="X18" s="1">
        <v>217.999</v>
      </c>
      <c r="Y18" s="1">
        <v>261.09</v>
      </c>
      <c r="AC18" s="1">
        <v>131.311</v>
      </c>
      <c r="AD18" s="1">
        <v>134.658</v>
      </c>
      <c r="AE18" s="1">
        <f t="shared" si="1"/>
        <v>132.9845</v>
      </c>
      <c r="AF18" s="1">
        <f t="shared" si="2"/>
        <v>230.3359106</v>
      </c>
      <c r="AI18" s="1">
        <v>261.09</v>
      </c>
      <c r="AJ18" s="1">
        <v>265.462</v>
      </c>
      <c r="AO18" s="1">
        <v>135.812</v>
      </c>
      <c r="AP18" s="1">
        <v>133.524</v>
      </c>
      <c r="AQ18" s="1">
        <f t="shared" si="4"/>
        <v>134.668</v>
      </c>
      <c r="AR18" s="1">
        <f t="shared" si="5"/>
        <v>233.2518182</v>
      </c>
    </row>
    <row r="19">
      <c r="A19" s="1">
        <v>3292.65390081327</v>
      </c>
      <c r="B19" s="1">
        <v>0.0</v>
      </c>
      <c r="C19" s="1">
        <v>909.017869936961</v>
      </c>
      <c r="D19" s="1">
        <v>0.0</v>
      </c>
      <c r="G19" s="1">
        <f t="shared" si="6"/>
        <v>18</v>
      </c>
      <c r="H19" s="1" t="s">
        <v>25</v>
      </c>
      <c r="I19" s="1">
        <v>208.367</v>
      </c>
      <c r="J19" s="1">
        <v>172.779</v>
      </c>
      <c r="L19" s="1">
        <v>96.7049</v>
      </c>
      <c r="M19" s="1">
        <v>274.642</v>
      </c>
      <c r="O19" s="1">
        <v>101.347</v>
      </c>
      <c r="P19" s="1">
        <v>252.722</v>
      </c>
      <c r="T19" s="1" t="s">
        <v>24</v>
      </c>
      <c r="U19" s="1">
        <v>0.667015</v>
      </c>
      <c r="X19" s="1">
        <v>209.361</v>
      </c>
      <c r="Y19" s="1">
        <v>261.09</v>
      </c>
      <c r="AC19" s="1">
        <v>136.986</v>
      </c>
      <c r="AD19" s="1">
        <v>136.986</v>
      </c>
      <c r="AE19" s="1">
        <f t="shared" si="1"/>
        <v>136.986</v>
      </c>
      <c r="AF19" s="1">
        <f t="shared" si="2"/>
        <v>237.2667119</v>
      </c>
      <c r="AI19" s="1">
        <v>261.09</v>
      </c>
      <c r="AJ19" s="1">
        <v>261.09</v>
      </c>
      <c r="AO19" s="1">
        <v>134.658</v>
      </c>
      <c r="AP19" s="1">
        <v>134.658</v>
      </c>
      <c r="AQ19" s="1">
        <f t="shared" si="4"/>
        <v>134.658</v>
      </c>
      <c r="AR19" s="1">
        <f t="shared" si="5"/>
        <v>233.2344976</v>
      </c>
    </row>
    <row r="20">
      <c r="A20" s="1">
        <v>17508.9383168327</v>
      </c>
      <c r="B20" s="1">
        <v>0.0</v>
      </c>
      <c r="C20" s="1">
        <v>48.7701597388647</v>
      </c>
      <c r="D20" s="1">
        <v>0.0</v>
      </c>
      <c r="G20" s="1">
        <f t="shared" si="6"/>
        <v>19</v>
      </c>
      <c r="H20" s="1" t="s">
        <v>25</v>
      </c>
      <c r="I20" s="1">
        <v>166.074</v>
      </c>
      <c r="J20" s="1">
        <v>172.779</v>
      </c>
      <c r="L20" s="1">
        <v>73.2378</v>
      </c>
      <c r="M20" s="1">
        <v>226.418</v>
      </c>
      <c r="O20" s="1">
        <v>101.347</v>
      </c>
      <c r="P20" s="1">
        <v>252.722</v>
      </c>
      <c r="T20" s="1">
        <v>-0.531518</v>
      </c>
      <c r="U20" s="1">
        <v>0.864294</v>
      </c>
      <c r="X20" s="1">
        <v>248.795</v>
      </c>
      <c r="Y20" s="1">
        <v>261.09</v>
      </c>
      <c r="AC20" s="1">
        <v>136.986</v>
      </c>
      <c r="AD20" s="1">
        <v>136.986</v>
      </c>
      <c r="AE20" s="1">
        <f t="shared" si="1"/>
        <v>136.986</v>
      </c>
      <c r="AF20" s="1">
        <f t="shared" si="2"/>
        <v>237.2667119</v>
      </c>
      <c r="AI20" s="1">
        <v>206.631</v>
      </c>
      <c r="AJ20" s="1">
        <v>198.854</v>
      </c>
      <c r="AO20" s="1">
        <v>135.812</v>
      </c>
      <c r="AP20" s="1">
        <v>136.986</v>
      </c>
      <c r="AQ20" s="1">
        <f t="shared" si="4"/>
        <v>136.399</v>
      </c>
      <c r="AR20" s="1">
        <f t="shared" si="5"/>
        <v>236.2499981</v>
      </c>
    </row>
    <row r="21" ht="15.75" customHeight="1">
      <c r="A21" s="1">
        <v>1714.32445473177</v>
      </c>
      <c r="B21" s="1">
        <v>0.0</v>
      </c>
      <c r="C21" s="1">
        <v>1511.06170023667</v>
      </c>
      <c r="D21" s="1">
        <v>0.0</v>
      </c>
      <c r="G21" s="1">
        <f t="shared" si="6"/>
        <v>20</v>
      </c>
      <c r="H21" s="1" t="s">
        <v>25</v>
      </c>
      <c r="I21" s="1">
        <v>225.129</v>
      </c>
      <c r="J21" s="1">
        <v>172.779</v>
      </c>
      <c r="L21" s="1">
        <v>49.7708</v>
      </c>
      <c r="M21" s="1">
        <v>224.355</v>
      </c>
      <c r="O21" s="1">
        <v>101.347</v>
      </c>
      <c r="P21" s="1">
        <v>252.722</v>
      </c>
      <c r="T21" s="1">
        <v>0.0453998</v>
      </c>
      <c r="U21" s="1">
        <v>0.301818</v>
      </c>
      <c r="X21" s="1">
        <v>237.606</v>
      </c>
      <c r="Y21" s="1">
        <v>230.69</v>
      </c>
      <c r="AC21" s="1">
        <v>136.986</v>
      </c>
      <c r="AD21" s="1">
        <v>128.127</v>
      </c>
      <c r="AE21" s="1">
        <f t="shared" si="1"/>
        <v>132.5565</v>
      </c>
      <c r="AF21" s="1">
        <f t="shared" si="2"/>
        <v>229.5945929</v>
      </c>
      <c r="AI21" s="1">
        <v>261.09</v>
      </c>
      <c r="AJ21" s="1">
        <v>224.165</v>
      </c>
      <c r="AO21" s="1">
        <v>119.438</v>
      </c>
      <c r="AP21" s="1">
        <v>133.524</v>
      </c>
      <c r="AQ21" s="1">
        <f t="shared" si="4"/>
        <v>126.481</v>
      </c>
      <c r="AR21" s="1">
        <f t="shared" si="5"/>
        <v>219.0715182</v>
      </c>
    </row>
    <row r="22" ht="15.75" customHeight="1">
      <c r="A22" s="1">
        <v>7360.69913218694</v>
      </c>
      <c r="B22" s="1">
        <v>0.0</v>
      </c>
      <c r="C22" s="1">
        <v>451.973756310204</v>
      </c>
      <c r="D22" s="1">
        <v>0.0</v>
      </c>
      <c r="G22" s="1">
        <f t="shared" si="6"/>
        <v>21</v>
      </c>
      <c r="H22" s="1" t="s">
        <v>25</v>
      </c>
      <c r="I22" s="1">
        <v>177.163</v>
      </c>
      <c r="J22" s="1">
        <v>172.779</v>
      </c>
      <c r="L22" s="1">
        <v>105.731</v>
      </c>
      <c r="M22" s="1">
        <v>281.089</v>
      </c>
      <c r="O22" s="1">
        <v>101.347</v>
      </c>
      <c r="P22" s="1">
        <v>252.722</v>
      </c>
      <c r="T22" s="1">
        <v>-0.327637</v>
      </c>
      <c r="U22" s="1">
        <v>0.816748</v>
      </c>
      <c r="X22" s="1">
        <v>230.69</v>
      </c>
      <c r="Y22" s="1">
        <v>261.09</v>
      </c>
      <c r="AC22" s="1">
        <v>136.986</v>
      </c>
      <c r="AD22" s="1">
        <v>136.986</v>
      </c>
      <c r="AE22" s="1">
        <f t="shared" si="1"/>
        <v>136.986</v>
      </c>
      <c r="AF22" s="1">
        <f t="shared" si="2"/>
        <v>237.2667119</v>
      </c>
      <c r="AI22" s="1">
        <v>203.972</v>
      </c>
      <c r="AJ22" s="1">
        <v>217.999</v>
      </c>
      <c r="AO22" s="1">
        <v>135.812</v>
      </c>
      <c r="AP22" s="1">
        <v>128.127</v>
      </c>
      <c r="AQ22" s="1">
        <f t="shared" si="4"/>
        <v>131.9695</v>
      </c>
      <c r="AR22" s="1">
        <f t="shared" si="5"/>
        <v>228.577879</v>
      </c>
    </row>
    <row r="23" ht="15.75" customHeight="1">
      <c r="A23" s="1">
        <v>3599.52483461669</v>
      </c>
      <c r="B23" s="1">
        <v>0.0</v>
      </c>
      <c r="C23" s="1">
        <v>2597.03520665806</v>
      </c>
      <c r="D23" s="1">
        <v>0.0</v>
      </c>
      <c r="G23" s="1">
        <f t="shared" si="6"/>
        <v>22</v>
      </c>
      <c r="H23" s="1" t="s">
        <v>25</v>
      </c>
      <c r="I23" s="1">
        <v>171.748</v>
      </c>
      <c r="J23" s="1">
        <v>172.779</v>
      </c>
      <c r="L23" s="1">
        <v>118.109</v>
      </c>
      <c r="M23" s="1">
        <v>299.914</v>
      </c>
      <c r="O23" s="1">
        <v>101.347</v>
      </c>
      <c r="P23" s="1">
        <v>252.722</v>
      </c>
      <c r="T23" s="1" t="s">
        <v>24</v>
      </c>
      <c r="U23" s="1">
        <v>0.624407</v>
      </c>
      <c r="X23" s="1">
        <v>248.795</v>
      </c>
      <c r="Y23" s="1">
        <v>261.09</v>
      </c>
      <c r="AC23" s="1">
        <v>136.986</v>
      </c>
      <c r="AD23" s="1">
        <v>136.986</v>
      </c>
      <c r="AE23" s="1">
        <f t="shared" si="1"/>
        <v>136.986</v>
      </c>
      <c r="AF23" s="1">
        <f t="shared" si="2"/>
        <v>237.2667119</v>
      </c>
      <c r="AI23" s="1">
        <v>261.09</v>
      </c>
      <c r="AJ23" s="1">
        <v>167.36</v>
      </c>
      <c r="AO23" s="1">
        <v>135.812</v>
      </c>
      <c r="AP23" s="1">
        <v>136.986</v>
      </c>
      <c r="AQ23" s="1">
        <f t="shared" si="4"/>
        <v>136.399</v>
      </c>
      <c r="AR23" s="1">
        <f t="shared" si="5"/>
        <v>236.2499981</v>
      </c>
    </row>
    <row r="24" ht="15.75" customHeight="1">
      <c r="A24" s="1">
        <v>4167.93051897975</v>
      </c>
      <c r="B24" s="1">
        <v>0.0</v>
      </c>
      <c r="C24" s="1">
        <v>471.175429003041</v>
      </c>
      <c r="D24" s="1">
        <v>0.0</v>
      </c>
      <c r="G24" s="1">
        <f t="shared" si="6"/>
        <v>23</v>
      </c>
      <c r="H24" s="1" t="s">
        <v>25</v>
      </c>
      <c r="I24" s="1">
        <v>191.347</v>
      </c>
      <c r="J24" s="1">
        <v>172.779</v>
      </c>
      <c r="L24" s="1">
        <v>96.9628</v>
      </c>
      <c r="M24" s="1">
        <v>232.865</v>
      </c>
      <c r="O24" s="1">
        <v>101.347</v>
      </c>
      <c r="P24" s="1">
        <v>252.722</v>
      </c>
      <c r="T24" s="1">
        <v>-0.386816</v>
      </c>
      <c r="U24" s="1" t="s">
        <v>24</v>
      </c>
      <c r="X24" s="1">
        <v>227.381</v>
      </c>
      <c r="Y24" s="1">
        <v>261.09</v>
      </c>
      <c r="AC24" s="1">
        <v>136.986</v>
      </c>
      <c r="AD24" s="1">
        <v>136.986</v>
      </c>
      <c r="AE24" s="1">
        <f t="shared" si="1"/>
        <v>136.986</v>
      </c>
      <c r="AF24" s="1">
        <f t="shared" si="2"/>
        <v>237.2667119</v>
      </c>
      <c r="AI24" s="1">
        <v>217.999</v>
      </c>
      <c r="AJ24" s="1">
        <v>217.999</v>
      </c>
      <c r="AO24" s="1">
        <v>133.524</v>
      </c>
      <c r="AP24" s="1">
        <v>117.664</v>
      </c>
      <c r="AQ24" s="1">
        <f t="shared" si="4"/>
        <v>125.594</v>
      </c>
      <c r="AR24" s="1">
        <f t="shared" si="5"/>
        <v>217.5351891</v>
      </c>
    </row>
    <row r="25" ht="15.75" customHeight="1">
      <c r="A25" s="1">
        <v>10559.4910535277</v>
      </c>
      <c r="B25" s="1">
        <v>0.0</v>
      </c>
      <c r="C25" s="1">
        <v>2212.51027021645</v>
      </c>
      <c r="D25" s="1">
        <v>0.0</v>
      </c>
      <c r="G25" s="1">
        <f t="shared" si="6"/>
        <v>24</v>
      </c>
      <c r="H25" s="1" t="s">
        <v>25</v>
      </c>
      <c r="I25" s="1">
        <v>225.129</v>
      </c>
      <c r="J25" s="1">
        <v>172.779</v>
      </c>
      <c r="L25" s="1">
        <v>60.8596</v>
      </c>
      <c r="M25" s="1">
        <v>224.355</v>
      </c>
      <c r="O25" s="1">
        <v>101.347</v>
      </c>
      <c r="P25" s="1">
        <v>252.722</v>
      </c>
      <c r="T25" s="1">
        <v>0.0285221</v>
      </c>
      <c r="U25" s="1">
        <v>0.750168</v>
      </c>
      <c r="X25" s="1">
        <v>221.039</v>
      </c>
      <c r="Y25" s="1">
        <v>193.987</v>
      </c>
      <c r="AC25" s="1">
        <v>136.986</v>
      </c>
      <c r="AD25" s="1">
        <v>128.127</v>
      </c>
      <c r="AE25" s="1">
        <f t="shared" si="1"/>
        <v>132.5565</v>
      </c>
      <c r="AF25" s="1">
        <f t="shared" si="2"/>
        <v>229.5945929</v>
      </c>
      <c r="AI25" s="1">
        <v>206.631</v>
      </c>
      <c r="AJ25" s="1">
        <v>203.972</v>
      </c>
      <c r="AO25" s="1">
        <v>135.812</v>
      </c>
      <c r="AP25" s="1">
        <v>132.408</v>
      </c>
      <c r="AQ25" s="1">
        <f t="shared" si="4"/>
        <v>134.11</v>
      </c>
      <c r="AR25" s="1">
        <f t="shared" si="5"/>
        <v>232.2853338</v>
      </c>
    </row>
    <row r="26" ht="15.75" customHeight="1">
      <c r="A26" s="1">
        <v>1806.13402939035</v>
      </c>
      <c r="B26" s="1">
        <v>0.0</v>
      </c>
      <c r="C26" s="1">
        <v>3100.93337470493</v>
      </c>
      <c r="D26" s="1">
        <v>0.0</v>
      </c>
      <c r="G26" s="1">
        <f t="shared" si="6"/>
        <v>25</v>
      </c>
      <c r="H26" s="1" t="s">
        <v>25</v>
      </c>
      <c r="I26" s="1">
        <v>134.613</v>
      </c>
      <c r="J26" s="1">
        <v>172.779</v>
      </c>
      <c r="L26" s="1">
        <v>133.84</v>
      </c>
      <c r="M26" s="1">
        <v>310.487</v>
      </c>
      <c r="O26" s="1">
        <v>101.347</v>
      </c>
      <c r="P26" s="1">
        <v>252.722</v>
      </c>
      <c r="T26" s="1">
        <v>-0.00822978</v>
      </c>
      <c r="U26" s="1">
        <v>0.243992</v>
      </c>
      <c r="X26" s="1">
        <v>203.972</v>
      </c>
      <c r="Y26" s="1">
        <v>234.097</v>
      </c>
      <c r="AC26" s="1">
        <v>136.986</v>
      </c>
      <c r="AD26" s="1">
        <v>136.986</v>
      </c>
      <c r="AE26" s="1">
        <f t="shared" si="1"/>
        <v>136.986</v>
      </c>
      <c r="AF26" s="1">
        <f t="shared" si="2"/>
        <v>237.2667119</v>
      </c>
      <c r="AI26" s="1">
        <v>261.09</v>
      </c>
      <c r="AJ26" s="1">
        <v>187.117</v>
      </c>
      <c r="AO26" s="1">
        <v>135.812</v>
      </c>
      <c r="AP26" s="1">
        <v>136.986</v>
      </c>
      <c r="AQ26" s="1">
        <f t="shared" si="4"/>
        <v>136.399</v>
      </c>
      <c r="AR26" s="1">
        <f t="shared" si="5"/>
        <v>236.2499981</v>
      </c>
    </row>
    <row r="27" ht="15.75" customHeight="1">
      <c r="A27" s="1">
        <v>2176.25689226849</v>
      </c>
      <c r="B27" s="1">
        <v>0.0</v>
      </c>
      <c r="C27" s="1">
        <v>582.365049746667</v>
      </c>
      <c r="D27" s="1">
        <v>0.0</v>
      </c>
      <c r="G27" s="1">
        <f t="shared" si="6"/>
        <v>26</v>
      </c>
      <c r="H27" s="1" t="s">
        <v>25</v>
      </c>
      <c r="I27" s="1">
        <v>159.885</v>
      </c>
      <c r="J27" s="1">
        <v>172.779</v>
      </c>
      <c r="L27" s="1">
        <v>128.682</v>
      </c>
      <c r="M27" s="1">
        <v>262.779</v>
      </c>
      <c r="O27" s="1">
        <v>101.347</v>
      </c>
      <c r="P27" s="1">
        <v>252.722</v>
      </c>
      <c r="T27" s="1">
        <v>-0.663056</v>
      </c>
      <c r="U27" s="1" t="s">
        <v>24</v>
      </c>
      <c r="X27" s="1">
        <v>248.795</v>
      </c>
      <c r="Y27" s="1">
        <v>261.09</v>
      </c>
      <c r="AC27" s="1">
        <v>135.812</v>
      </c>
      <c r="AD27" s="1">
        <v>136.986</v>
      </c>
      <c r="AE27" s="1">
        <f t="shared" si="1"/>
        <v>136.399</v>
      </c>
      <c r="AF27" s="1">
        <f t="shared" si="2"/>
        <v>236.2499981</v>
      </c>
      <c r="AI27" s="1">
        <v>261.09</v>
      </c>
      <c r="AJ27" s="1">
        <v>261.09</v>
      </c>
      <c r="AO27" s="1">
        <v>134.658</v>
      </c>
      <c r="AP27" s="1">
        <v>136.986</v>
      </c>
      <c r="AQ27" s="1">
        <f t="shared" si="4"/>
        <v>135.822</v>
      </c>
      <c r="AR27" s="1">
        <f t="shared" si="5"/>
        <v>235.2506048</v>
      </c>
    </row>
    <row r="28" ht="15.75" customHeight="1">
      <c r="A28" s="1">
        <v>3566.98800439422</v>
      </c>
      <c r="B28" s="1">
        <v>0.0</v>
      </c>
      <c r="C28" s="1">
        <v>1598.88335814528</v>
      </c>
      <c r="D28" s="1">
        <v>0.0</v>
      </c>
      <c r="G28" s="1">
        <f t="shared" si="6"/>
        <v>27</v>
      </c>
      <c r="H28" s="1" t="s">
        <v>25</v>
      </c>
      <c r="I28" s="1">
        <v>186.447</v>
      </c>
      <c r="J28" s="1">
        <v>172.779</v>
      </c>
      <c r="L28" s="1">
        <v>86.6476</v>
      </c>
      <c r="M28" s="1">
        <v>229.771</v>
      </c>
      <c r="O28" s="1">
        <v>101.347</v>
      </c>
      <c r="P28" s="1">
        <v>252.722</v>
      </c>
      <c r="T28" s="1">
        <v>-0.362203</v>
      </c>
      <c r="U28" s="1">
        <v>0.244555</v>
      </c>
      <c r="X28" s="1">
        <v>215.041</v>
      </c>
      <c r="Y28" s="1">
        <v>261.09</v>
      </c>
      <c r="AC28" s="1">
        <v>136.986</v>
      </c>
      <c r="AD28" s="1">
        <v>136.986</v>
      </c>
      <c r="AE28" s="1">
        <f t="shared" si="1"/>
        <v>136.986</v>
      </c>
      <c r="AF28" s="1">
        <f t="shared" si="2"/>
        <v>237.2667119</v>
      </c>
      <c r="AI28" s="1">
        <v>261.09</v>
      </c>
      <c r="AJ28" s="1">
        <v>261.09</v>
      </c>
      <c r="AO28" s="1">
        <v>130.232</v>
      </c>
      <c r="AP28" s="1">
        <v>121.265</v>
      </c>
      <c r="AQ28" s="1">
        <f t="shared" si="4"/>
        <v>125.7485</v>
      </c>
      <c r="AR28" s="1">
        <f t="shared" si="5"/>
        <v>217.802791</v>
      </c>
    </row>
    <row r="29" ht="15.75" customHeight="1">
      <c r="A29" s="1">
        <v>2136.00123817881</v>
      </c>
      <c r="B29" s="1">
        <v>0.0</v>
      </c>
      <c r="C29" s="1">
        <v>936.105589483652</v>
      </c>
      <c r="D29" s="1">
        <v>0.0</v>
      </c>
      <c r="G29" s="1">
        <f t="shared" si="6"/>
        <v>28</v>
      </c>
      <c r="H29" s="1" t="s">
        <v>25</v>
      </c>
      <c r="I29" s="1">
        <v>152.923</v>
      </c>
      <c r="J29" s="1">
        <v>172.779</v>
      </c>
      <c r="L29" s="1">
        <v>127.135</v>
      </c>
      <c r="M29" s="1">
        <v>314.355</v>
      </c>
      <c r="O29" s="1">
        <v>101.347</v>
      </c>
      <c r="P29" s="1">
        <v>252.722</v>
      </c>
      <c r="T29" s="1">
        <v>-0.222455</v>
      </c>
      <c r="U29" s="1">
        <v>0.26632</v>
      </c>
      <c r="X29" s="1">
        <v>244.95</v>
      </c>
      <c r="Y29" s="1">
        <v>261.09</v>
      </c>
      <c r="AC29" s="1">
        <v>135.812</v>
      </c>
      <c r="AD29" s="1">
        <v>136.986</v>
      </c>
      <c r="AE29" s="1">
        <f t="shared" si="1"/>
        <v>136.399</v>
      </c>
      <c r="AF29" s="1">
        <f t="shared" si="2"/>
        <v>236.2499981</v>
      </c>
      <c r="AI29" s="1">
        <v>215.041</v>
      </c>
      <c r="AJ29" s="1">
        <v>265.462</v>
      </c>
      <c r="AO29" s="1">
        <v>133.524</v>
      </c>
      <c r="AP29" s="1">
        <v>130.232</v>
      </c>
      <c r="AQ29" s="1">
        <f t="shared" si="4"/>
        <v>131.878</v>
      </c>
      <c r="AR29" s="1">
        <f t="shared" si="5"/>
        <v>228.4193964</v>
      </c>
    </row>
    <row r="30" ht="15.75" customHeight="1">
      <c r="A30" s="1">
        <v>1659.70131584702</v>
      </c>
      <c r="B30" s="1">
        <v>0.0</v>
      </c>
      <c r="C30" s="1">
        <v>2392.35354177125</v>
      </c>
      <c r="D30" s="1">
        <v>0.0</v>
      </c>
      <c r="G30" s="1">
        <f t="shared" si="6"/>
        <v>29</v>
      </c>
      <c r="H30" s="1" t="s">
        <v>25</v>
      </c>
      <c r="I30" s="1">
        <v>198.309</v>
      </c>
      <c r="J30" s="1">
        <v>172.779</v>
      </c>
      <c r="L30" s="1">
        <v>100.573</v>
      </c>
      <c r="M30" s="1">
        <v>244.728</v>
      </c>
      <c r="O30" s="1">
        <v>101.347</v>
      </c>
      <c r="P30" s="1">
        <v>252.722</v>
      </c>
      <c r="T30" s="1">
        <v>-0.45612</v>
      </c>
      <c r="U30" s="1">
        <v>0.679329</v>
      </c>
      <c r="X30" s="1">
        <v>248.795</v>
      </c>
      <c r="Y30" s="1">
        <v>227.381</v>
      </c>
      <c r="AC30" s="1">
        <v>134.658</v>
      </c>
      <c r="AD30" s="1">
        <v>136.986</v>
      </c>
      <c r="AE30" s="1">
        <f t="shared" si="1"/>
        <v>135.822</v>
      </c>
      <c r="AF30" s="1">
        <f t="shared" si="2"/>
        <v>235.2506048</v>
      </c>
      <c r="AI30" s="1">
        <v>217.999</v>
      </c>
      <c r="AJ30" s="1">
        <v>261.09</v>
      </c>
      <c r="AO30" s="1">
        <v>135.812</v>
      </c>
      <c r="AP30" s="1">
        <v>136.986</v>
      </c>
      <c r="AQ30" s="1">
        <f t="shared" si="4"/>
        <v>136.399</v>
      </c>
      <c r="AR30" s="1">
        <f t="shared" si="5"/>
        <v>236.2499981</v>
      </c>
    </row>
    <row r="31" ht="15.75" customHeight="1">
      <c r="A31" s="1">
        <v>6652.16920477883</v>
      </c>
      <c r="B31" s="1">
        <v>0.0</v>
      </c>
      <c r="C31" s="1">
        <v>871.25607371748</v>
      </c>
      <c r="D31" s="1">
        <v>0.0</v>
      </c>
      <c r="G31" s="1">
        <f t="shared" si="6"/>
        <v>30</v>
      </c>
      <c r="H31" s="1" t="s">
        <v>25</v>
      </c>
      <c r="I31" s="1">
        <v>154.986</v>
      </c>
      <c r="J31" s="1">
        <v>172.779</v>
      </c>
      <c r="L31" s="1">
        <v>51.0602</v>
      </c>
      <c r="M31" s="1">
        <v>271.805</v>
      </c>
      <c r="O31" s="1">
        <v>101.347</v>
      </c>
      <c r="P31" s="1">
        <v>252.722</v>
      </c>
      <c r="T31" s="1">
        <v>-0.266543</v>
      </c>
      <c r="U31" s="1">
        <v>0.632171</v>
      </c>
      <c r="X31" s="1">
        <v>212.163</v>
      </c>
      <c r="Y31" s="1">
        <v>261.09</v>
      </c>
      <c r="AC31" s="1">
        <v>132.408</v>
      </c>
      <c r="AD31" s="1">
        <v>134.658</v>
      </c>
      <c r="AE31" s="1">
        <f t="shared" si="1"/>
        <v>133.533</v>
      </c>
      <c r="AF31" s="1">
        <f t="shared" si="2"/>
        <v>231.2859405</v>
      </c>
      <c r="AI31" s="1">
        <v>261.09</v>
      </c>
      <c r="AJ31" s="1">
        <v>265.462</v>
      </c>
      <c r="AO31" s="1">
        <v>135.812</v>
      </c>
      <c r="AP31" s="1">
        <v>125.093</v>
      </c>
      <c r="AQ31" s="1">
        <f t="shared" si="4"/>
        <v>130.4525</v>
      </c>
      <c r="AR31" s="1">
        <f t="shared" si="5"/>
        <v>225.950358</v>
      </c>
    </row>
    <row r="32" ht="15.75" customHeight="1">
      <c r="A32" s="1">
        <v>6045.07563322937</v>
      </c>
      <c r="B32" s="1">
        <v>0.0</v>
      </c>
      <c r="C32" s="1">
        <v>4838.65573541048</v>
      </c>
      <c r="D32" s="1">
        <v>0.0</v>
      </c>
      <c r="G32" s="1">
        <f t="shared" si="6"/>
        <v>31</v>
      </c>
      <c r="H32" s="1" t="s">
        <v>25</v>
      </c>
      <c r="I32" s="1">
        <v>200.63</v>
      </c>
      <c r="J32" s="1">
        <v>172.779</v>
      </c>
      <c r="L32" s="1">
        <v>56.4756</v>
      </c>
      <c r="M32" s="1">
        <v>227.45</v>
      </c>
      <c r="O32" s="1">
        <v>101.347</v>
      </c>
      <c r="P32" s="1">
        <v>252.722</v>
      </c>
      <c r="T32" s="1">
        <v>-0.358492</v>
      </c>
      <c r="U32" s="1" t="s">
        <v>24</v>
      </c>
      <c r="X32" s="1">
        <v>241.222</v>
      </c>
      <c r="Y32" s="1">
        <v>261.09</v>
      </c>
      <c r="AC32" s="1">
        <v>136.986</v>
      </c>
      <c r="AD32" s="1">
        <v>132.408</v>
      </c>
      <c r="AE32" s="1">
        <f t="shared" si="1"/>
        <v>134.697</v>
      </c>
      <c r="AF32" s="1">
        <f t="shared" si="2"/>
        <v>233.3020476</v>
      </c>
      <c r="AI32" s="1">
        <v>261.09</v>
      </c>
      <c r="AJ32" s="1">
        <v>265.462</v>
      </c>
      <c r="AO32" s="1">
        <v>129.171</v>
      </c>
      <c r="AP32" s="1">
        <v>136.986</v>
      </c>
      <c r="AQ32" s="1">
        <f t="shared" si="4"/>
        <v>133.0785</v>
      </c>
      <c r="AR32" s="1">
        <f t="shared" si="5"/>
        <v>230.4987234</v>
      </c>
    </row>
    <row r="33" ht="15.75" customHeight="1">
      <c r="A33" s="1">
        <v>5755.78485009174</v>
      </c>
      <c r="B33" s="1">
        <v>0.0</v>
      </c>
      <c r="C33" s="1">
        <v>3111.45018605528</v>
      </c>
      <c r="D33" s="1">
        <v>0.0</v>
      </c>
      <c r="G33" s="1">
        <f t="shared" si="6"/>
        <v>32</v>
      </c>
      <c r="H33" s="1" t="s">
        <v>25</v>
      </c>
      <c r="I33" s="1">
        <v>144.928</v>
      </c>
      <c r="J33" s="1">
        <v>172.779</v>
      </c>
      <c r="L33" s="1">
        <v>67.3066</v>
      </c>
      <c r="M33" s="1">
        <v>295.014</v>
      </c>
      <c r="O33" s="1">
        <v>101.347</v>
      </c>
      <c r="P33" s="1">
        <v>252.722</v>
      </c>
      <c r="T33" s="1">
        <v>-0.281724</v>
      </c>
      <c r="U33" s="1">
        <v>0.507001</v>
      </c>
      <c r="X33" s="1">
        <v>212.163</v>
      </c>
      <c r="Y33" s="1">
        <v>224.165</v>
      </c>
      <c r="AC33" s="1">
        <v>130.232</v>
      </c>
      <c r="AD33" s="1">
        <v>136.986</v>
      </c>
      <c r="AE33" s="1">
        <f t="shared" si="1"/>
        <v>133.609</v>
      </c>
      <c r="AF33" s="1">
        <f t="shared" si="2"/>
        <v>231.4175763</v>
      </c>
      <c r="AI33" s="1">
        <v>261.09</v>
      </c>
      <c r="AJ33" s="1">
        <v>209.361</v>
      </c>
      <c r="AO33" s="1">
        <v>118.544</v>
      </c>
      <c r="AP33" s="1">
        <v>134.658</v>
      </c>
      <c r="AQ33" s="1">
        <f t="shared" si="4"/>
        <v>126.601</v>
      </c>
      <c r="AR33" s="1">
        <f t="shared" si="5"/>
        <v>219.2793643</v>
      </c>
    </row>
    <row r="34" ht="15.75" customHeight="1">
      <c r="A34" s="1">
        <v>2065.40146868308</v>
      </c>
      <c r="B34" s="1">
        <v>0.0</v>
      </c>
      <c r="C34" s="1">
        <v>3830.66368060486</v>
      </c>
      <c r="D34" s="1">
        <v>0.0</v>
      </c>
      <c r="G34" s="1">
        <f t="shared" si="6"/>
        <v>33</v>
      </c>
      <c r="H34" s="1" t="s">
        <v>25</v>
      </c>
      <c r="I34" s="1">
        <v>193.41</v>
      </c>
      <c r="J34" s="1">
        <v>172.779</v>
      </c>
      <c r="L34" s="1">
        <v>125.845</v>
      </c>
      <c r="M34" s="1">
        <v>305.072</v>
      </c>
      <c r="O34" s="1">
        <v>101.347</v>
      </c>
      <c r="P34" s="1">
        <v>252.722</v>
      </c>
      <c r="T34" s="1">
        <v>0.146093</v>
      </c>
      <c r="U34" s="1" t="s">
        <v>24</v>
      </c>
      <c r="X34" s="1">
        <v>221.039</v>
      </c>
      <c r="Y34" s="1">
        <v>167.36</v>
      </c>
      <c r="AC34" s="1">
        <v>136.986</v>
      </c>
      <c r="AD34" s="1">
        <v>136.986</v>
      </c>
      <c r="AE34" s="1">
        <f t="shared" si="1"/>
        <v>136.986</v>
      </c>
      <c r="AF34" s="1">
        <f t="shared" si="2"/>
        <v>237.2667119</v>
      </c>
      <c r="AI34" s="1">
        <v>230.69</v>
      </c>
      <c r="AJ34" s="1">
        <v>230.69</v>
      </c>
      <c r="AO34" s="1">
        <v>135.812</v>
      </c>
      <c r="AP34" s="1">
        <v>136.986</v>
      </c>
      <c r="AQ34" s="1">
        <f t="shared" si="4"/>
        <v>136.399</v>
      </c>
      <c r="AR34" s="1">
        <f t="shared" si="5"/>
        <v>236.2499981</v>
      </c>
    </row>
    <row r="35" ht="15.75" customHeight="1">
      <c r="A35" s="1">
        <v>3344.13341691743</v>
      </c>
      <c r="B35" s="1">
        <v>0.0</v>
      </c>
      <c r="C35" s="1">
        <v>2352.81023352682</v>
      </c>
      <c r="D35" s="1">
        <v>0.0</v>
      </c>
      <c r="G35" s="1">
        <f t="shared" si="6"/>
        <v>34</v>
      </c>
      <c r="H35" s="1" t="s">
        <v>25</v>
      </c>
      <c r="I35" s="1">
        <v>211.461</v>
      </c>
      <c r="J35" s="1">
        <v>172.779</v>
      </c>
      <c r="L35" s="1">
        <v>87.1633</v>
      </c>
      <c r="M35" s="1">
        <v>264.585</v>
      </c>
      <c r="O35" s="1">
        <v>101.347</v>
      </c>
      <c r="P35" s="1">
        <v>252.722</v>
      </c>
      <c r="T35" s="1">
        <v>-0.466313</v>
      </c>
      <c r="U35" s="1">
        <v>0.649612</v>
      </c>
      <c r="X35" s="1">
        <v>234.097</v>
      </c>
      <c r="Y35" s="1">
        <v>237.606</v>
      </c>
      <c r="AC35" s="1">
        <v>136.986</v>
      </c>
      <c r="AD35" s="1">
        <v>136.986</v>
      </c>
      <c r="AE35" s="1">
        <f t="shared" si="1"/>
        <v>136.986</v>
      </c>
      <c r="AF35" s="1">
        <f t="shared" si="2"/>
        <v>237.2667119</v>
      </c>
      <c r="AI35" s="1">
        <v>261.09</v>
      </c>
      <c r="AJ35" s="1">
        <v>224.165</v>
      </c>
      <c r="AO35" s="1">
        <v>135.812</v>
      </c>
      <c r="AP35" s="1">
        <v>135.812</v>
      </c>
      <c r="AQ35" s="1">
        <f t="shared" si="4"/>
        <v>135.812</v>
      </c>
      <c r="AR35" s="1">
        <f t="shared" si="5"/>
        <v>235.2332843</v>
      </c>
    </row>
    <row r="36" ht="15.75" customHeight="1">
      <c r="A36" s="1">
        <v>2531.60262096219</v>
      </c>
      <c r="B36" s="1">
        <v>0.0</v>
      </c>
      <c r="C36" s="1">
        <v>3236.39790436678</v>
      </c>
      <c r="D36" s="1">
        <v>0.0</v>
      </c>
      <c r="G36" s="1">
        <f t="shared" si="6"/>
        <v>35</v>
      </c>
      <c r="H36" s="1" t="s">
        <v>25</v>
      </c>
      <c r="I36" s="1">
        <v>215.33</v>
      </c>
      <c r="J36" s="1">
        <v>172.779</v>
      </c>
      <c r="L36" s="1">
        <v>84.8424</v>
      </c>
      <c r="M36" s="1">
        <v>304.814</v>
      </c>
      <c r="O36" s="1">
        <v>101.347</v>
      </c>
      <c r="P36" s="1">
        <v>252.722</v>
      </c>
      <c r="T36" s="1">
        <v>-0.398063</v>
      </c>
      <c r="U36" s="1">
        <v>0.733935</v>
      </c>
      <c r="X36" s="1">
        <v>248.795</v>
      </c>
      <c r="Y36" s="1">
        <v>261.09</v>
      </c>
      <c r="AC36" s="1">
        <v>136.986</v>
      </c>
      <c r="AD36" s="1">
        <v>136.986</v>
      </c>
      <c r="AE36" s="1">
        <f t="shared" si="1"/>
        <v>136.986</v>
      </c>
      <c r="AF36" s="1">
        <f t="shared" si="2"/>
        <v>237.2667119</v>
      </c>
      <c r="AI36" s="1">
        <v>261.09</v>
      </c>
      <c r="AJ36" s="1">
        <v>256.859</v>
      </c>
      <c r="AO36" s="1">
        <v>124.114</v>
      </c>
      <c r="AP36" s="1">
        <v>136.986</v>
      </c>
      <c r="AQ36" s="1">
        <f t="shared" si="4"/>
        <v>130.55</v>
      </c>
      <c r="AR36" s="1">
        <f t="shared" si="5"/>
        <v>226.1192329</v>
      </c>
    </row>
    <row r="37" ht="15.75" customHeight="1">
      <c r="A37" s="1">
        <v>1558.91887685224</v>
      </c>
      <c r="B37" s="1">
        <v>0.0</v>
      </c>
      <c r="C37" s="1">
        <v>450.176849371729</v>
      </c>
      <c r="D37" s="1">
        <v>0.0</v>
      </c>
      <c r="G37" s="1">
        <f t="shared" si="6"/>
        <v>36</v>
      </c>
      <c r="H37" s="1" t="s">
        <v>25</v>
      </c>
      <c r="I37" s="1">
        <v>178.195</v>
      </c>
      <c r="J37" s="1">
        <v>172.779</v>
      </c>
      <c r="L37" s="1">
        <v>49.7708</v>
      </c>
      <c r="M37" s="1">
        <v>266.648</v>
      </c>
      <c r="O37" s="1">
        <v>101.347</v>
      </c>
      <c r="P37" s="1">
        <v>252.722</v>
      </c>
      <c r="T37" s="1">
        <v>0.122311</v>
      </c>
      <c r="U37" s="1">
        <v>0.5038</v>
      </c>
      <c r="X37" s="1">
        <v>244.95</v>
      </c>
      <c r="Y37" s="1">
        <v>261.09</v>
      </c>
      <c r="AC37" s="1">
        <v>109.533</v>
      </c>
      <c r="AD37" s="1">
        <v>136.986</v>
      </c>
      <c r="AE37" s="1">
        <f t="shared" si="1"/>
        <v>123.2595</v>
      </c>
      <c r="AF37" s="1">
        <f t="shared" si="2"/>
        <v>213.4917165</v>
      </c>
      <c r="AI37" s="1">
        <v>261.09</v>
      </c>
      <c r="AJ37" s="1">
        <v>261.09</v>
      </c>
      <c r="AO37" s="1">
        <v>135.812</v>
      </c>
      <c r="AP37" s="1">
        <v>136.986</v>
      </c>
      <c r="AQ37" s="1">
        <f t="shared" si="4"/>
        <v>136.399</v>
      </c>
      <c r="AR37" s="1">
        <f t="shared" si="5"/>
        <v>236.2499981</v>
      </c>
    </row>
    <row r="38" ht="15.75" customHeight="1">
      <c r="A38" s="1">
        <v>798.891654360913</v>
      </c>
      <c r="B38" s="1">
        <v>0.0</v>
      </c>
      <c r="C38" s="1">
        <v>1239.92178969782</v>
      </c>
      <c r="D38" s="1">
        <v>0.0</v>
      </c>
      <c r="G38" s="1">
        <f t="shared" si="6"/>
        <v>37</v>
      </c>
      <c r="H38" s="1" t="s">
        <v>25</v>
      </c>
      <c r="I38" s="1">
        <v>223.582</v>
      </c>
      <c r="J38" s="1">
        <v>172.779</v>
      </c>
      <c r="L38" s="1">
        <v>99.5415</v>
      </c>
      <c r="M38" s="1">
        <v>300.688</v>
      </c>
      <c r="O38" s="1">
        <v>101.347</v>
      </c>
      <c r="P38" s="1">
        <v>252.722</v>
      </c>
      <c r="T38" s="1">
        <v>0.408889</v>
      </c>
      <c r="U38" s="1">
        <v>0.372317</v>
      </c>
      <c r="X38" s="1">
        <v>248.795</v>
      </c>
      <c r="Y38" s="1">
        <v>261.09</v>
      </c>
      <c r="AC38" s="1">
        <v>136.986</v>
      </c>
      <c r="AD38" s="1">
        <v>136.986</v>
      </c>
      <c r="AE38" s="1">
        <f t="shared" si="1"/>
        <v>136.986</v>
      </c>
      <c r="AF38" s="1">
        <f t="shared" si="2"/>
        <v>237.2667119</v>
      </c>
      <c r="AI38" s="1">
        <v>261.09</v>
      </c>
      <c r="AJ38" s="1">
        <v>265.462</v>
      </c>
      <c r="AO38" s="1">
        <v>135.812</v>
      </c>
      <c r="AP38" s="1">
        <v>134.658</v>
      </c>
      <c r="AQ38" s="1">
        <f t="shared" si="4"/>
        <v>135.235</v>
      </c>
      <c r="AR38" s="1">
        <f t="shared" si="5"/>
        <v>234.233891</v>
      </c>
    </row>
    <row r="39" ht="15.75" customHeight="1">
      <c r="A39" s="1">
        <v>4407.50759890338</v>
      </c>
      <c r="B39" s="1">
        <v>0.0</v>
      </c>
      <c r="C39" s="1">
        <v>896.115848415792</v>
      </c>
      <c r="D39" s="1">
        <v>0.0</v>
      </c>
      <c r="G39" s="1">
        <f t="shared" si="6"/>
        <v>38</v>
      </c>
      <c r="H39" s="1" t="s">
        <v>25</v>
      </c>
      <c r="I39" s="1">
        <v>221.003</v>
      </c>
      <c r="J39" s="1">
        <v>172.779</v>
      </c>
      <c r="L39" s="1">
        <v>108.825</v>
      </c>
      <c r="M39" s="1">
        <v>314.355</v>
      </c>
      <c r="O39" s="1">
        <v>101.347</v>
      </c>
      <c r="P39" s="1">
        <v>252.722</v>
      </c>
      <c r="T39" s="1">
        <v>0.218257</v>
      </c>
      <c r="U39" s="1">
        <v>0.328828</v>
      </c>
      <c r="X39" s="1">
        <v>248.795</v>
      </c>
      <c r="Y39" s="1">
        <v>261.09</v>
      </c>
      <c r="AC39" s="1">
        <v>136.986</v>
      </c>
      <c r="AD39" s="1">
        <v>136.986</v>
      </c>
      <c r="AE39" s="1">
        <f t="shared" si="1"/>
        <v>136.986</v>
      </c>
      <c r="AF39" s="1">
        <f t="shared" si="2"/>
        <v>237.2667119</v>
      </c>
      <c r="AI39" s="1">
        <v>261.09</v>
      </c>
      <c r="AJ39" s="1">
        <v>261.09</v>
      </c>
      <c r="AO39" s="1">
        <v>135.812</v>
      </c>
      <c r="AP39" s="1">
        <v>130.232</v>
      </c>
      <c r="AQ39" s="1">
        <f t="shared" si="4"/>
        <v>133.022</v>
      </c>
      <c r="AR39" s="1">
        <f t="shared" si="5"/>
        <v>230.4008625</v>
      </c>
    </row>
    <row r="40" ht="15.75" customHeight="1">
      <c r="A40" s="1">
        <v>3514.20303656095</v>
      </c>
      <c r="B40" s="1">
        <v>0.0</v>
      </c>
      <c r="C40" s="1">
        <v>2882.78989105439</v>
      </c>
      <c r="D40" s="1">
        <v>0.0</v>
      </c>
      <c r="G40" s="1">
        <f t="shared" si="6"/>
        <v>39</v>
      </c>
      <c r="H40" s="1" t="s">
        <v>25</v>
      </c>
      <c r="I40" s="1">
        <v>166.074</v>
      </c>
      <c r="J40" s="1">
        <v>172.779</v>
      </c>
      <c r="L40" s="1">
        <v>100.057</v>
      </c>
      <c r="M40" s="1">
        <v>280.057</v>
      </c>
      <c r="O40" s="1">
        <v>101.347</v>
      </c>
      <c r="P40" s="1">
        <v>252.722</v>
      </c>
      <c r="T40" s="1">
        <v>-0.423329</v>
      </c>
      <c r="U40" s="1">
        <v>0.135274</v>
      </c>
      <c r="X40" s="1">
        <v>221.039</v>
      </c>
      <c r="Y40" s="1">
        <v>256.859</v>
      </c>
      <c r="AC40" s="1">
        <v>129.171</v>
      </c>
      <c r="AD40" s="1">
        <v>135.812</v>
      </c>
      <c r="AE40" s="1">
        <f t="shared" si="1"/>
        <v>132.4915</v>
      </c>
      <c r="AF40" s="1">
        <f t="shared" si="2"/>
        <v>229.4820096</v>
      </c>
      <c r="AI40" s="1">
        <v>261.09</v>
      </c>
      <c r="AJ40" s="1">
        <v>256.859</v>
      </c>
      <c r="AO40" s="1">
        <v>135.812</v>
      </c>
      <c r="AP40" s="1">
        <v>117.664</v>
      </c>
      <c r="AQ40" s="1">
        <f t="shared" si="4"/>
        <v>126.738</v>
      </c>
      <c r="AR40" s="1">
        <f t="shared" si="5"/>
        <v>219.5166552</v>
      </c>
    </row>
    <row r="41" ht="15.75" customHeight="1">
      <c r="A41" s="1">
        <v>2326.51832317422</v>
      </c>
      <c r="B41" s="1">
        <v>0.0</v>
      </c>
      <c r="C41" s="1">
        <v>1829.74927746522</v>
      </c>
      <c r="D41" s="1">
        <v>0.0</v>
      </c>
      <c r="G41" s="1">
        <f t="shared" si="6"/>
        <v>40</v>
      </c>
      <c r="H41" s="1" t="s">
        <v>25</v>
      </c>
      <c r="I41" s="1">
        <v>139.255</v>
      </c>
      <c r="J41" s="1">
        <v>172.779</v>
      </c>
      <c r="L41" s="1">
        <v>109.083</v>
      </c>
      <c r="M41" s="1">
        <v>290.63</v>
      </c>
      <c r="O41" s="1">
        <v>101.347</v>
      </c>
      <c r="P41" s="1">
        <v>252.722</v>
      </c>
      <c r="T41" s="1">
        <v>-0.257934</v>
      </c>
      <c r="U41" s="1">
        <v>0.629806</v>
      </c>
      <c r="X41" s="1">
        <v>215.041</v>
      </c>
      <c r="Y41" s="1">
        <v>261.09</v>
      </c>
      <c r="AC41" s="1">
        <v>123.15</v>
      </c>
      <c r="AD41" s="1">
        <v>136.986</v>
      </c>
      <c r="AE41" s="1">
        <f t="shared" si="1"/>
        <v>130.068</v>
      </c>
      <c r="AF41" s="1">
        <f t="shared" si="2"/>
        <v>225.2843844</v>
      </c>
      <c r="AI41" s="1">
        <v>261.09</v>
      </c>
      <c r="AJ41" s="1">
        <v>265.462</v>
      </c>
      <c r="AO41" s="1">
        <v>135.812</v>
      </c>
      <c r="AP41" s="1">
        <v>133.524</v>
      </c>
      <c r="AQ41" s="1">
        <f t="shared" si="4"/>
        <v>134.668</v>
      </c>
      <c r="AR41" s="1">
        <f t="shared" si="5"/>
        <v>233.2518182</v>
      </c>
    </row>
    <row r="42" ht="15.75" customHeight="1">
      <c r="A42" s="1">
        <v>2893.08229506513</v>
      </c>
      <c r="B42" s="1">
        <v>0.0</v>
      </c>
      <c r="C42" s="1">
        <v>549.196088768175</v>
      </c>
      <c r="D42" s="1">
        <v>0.0</v>
      </c>
      <c r="G42" s="3">
        <f t="shared" si="6"/>
        <v>41</v>
      </c>
      <c r="H42" s="1" t="s">
        <v>25</v>
      </c>
      <c r="I42" s="1">
        <v>139.513</v>
      </c>
      <c r="J42" s="1">
        <v>172.779</v>
      </c>
      <c r="L42" s="1">
        <v>44.8711</v>
      </c>
      <c r="M42" s="1">
        <v>259.169</v>
      </c>
      <c r="O42" s="1">
        <v>101.347</v>
      </c>
      <c r="P42" s="1">
        <v>252.722</v>
      </c>
      <c r="T42" s="1">
        <v>0.199954</v>
      </c>
      <c r="U42" s="1">
        <v>0.429265</v>
      </c>
      <c r="X42" s="1">
        <v>248.795</v>
      </c>
      <c r="Y42" s="1">
        <v>256.859</v>
      </c>
      <c r="AC42" s="1">
        <v>136.986</v>
      </c>
      <c r="AD42" s="1">
        <v>125.093</v>
      </c>
      <c r="AE42" s="1">
        <f t="shared" si="1"/>
        <v>131.0395</v>
      </c>
      <c r="AF42" s="1">
        <f t="shared" si="2"/>
        <v>226.9670718</v>
      </c>
      <c r="AI42" s="1">
        <v>261.09</v>
      </c>
      <c r="AJ42" s="1">
        <v>265.462</v>
      </c>
      <c r="AO42" s="1">
        <v>135.812</v>
      </c>
      <c r="AP42" s="1">
        <v>136.986</v>
      </c>
      <c r="AQ42" s="1">
        <f t="shared" si="4"/>
        <v>136.399</v>
      </c>
      <c r="AR42" s="1">
        <f t="shared" si="5"/>
        <v>236.2499981</v>
      </c>
    </row>
    <row r="43" ht="15.75" customHeight="1">
      <c r="A43" s="1">
        <v>3832.28461890518</v>
      </c>
      <c r="B43" s="1">
        <v>0.0</v>
      </c>
      <c r="C43" s="1">
        <v>927.859236251384</v>
      </c>
      <c r="D43" s="1">
        <v>0.0</v>
      </c>
      <c r="G43" s="1">
        <f t="shared" si="6"/>
        <v>42</v>
      </c>
      <c r="H43" s="1" t="s">
        <v>25</v>
      </c>
      <c r="I43" s="1">
        <v>163.238</v>
      </c>
      <c r="J43" s="1">
        <v>172.779</v>
      </c>
      <c r="L43" s="1">
        <v>53.1232</v>
      </c>
      <c r="M43" s="1">
        <v>230.287</v>
      </c>
      <c r="O43" s="1">
        <v>101.347</v>
      </c>
      <c r="P43" s="1">
        <v>252.722</v>
      </c>
      <c r="T43" s="1">
        <v>-0.0160537</v>
      </c>
      <c r="U43" s="1">
        <v>0.727444</v>
      </c>
      <c r="X43" s="1">
        <v>178.679</v>
      </c>
      <c r="Y43" s="1">
        <v>189.352</v>
      </c>
      <c r="AC43" s="1">
        <v>136.986</v>
      </c>
      <c r="AD43" s="1">
        <v>136.986</v>
      </c>
      <c r="AE43" s="1">
        <f t="shared" si="1"/>
        <v>136.986</v>
      </c>
      <c r="AF43" s="1">
        <f t="shared" si="2"/>
        <v>237.2667119</v>
      </c>
      <c r="AI43" s="1">
        <v>261.09</v>
      </c>
      <c r="AJ43" s="1">
        <v>261.09</v>
      </c>
      <c r="AO43" s="1">
        <v>135.812</v>
      </c>
      <c r="AP43" s="1">
        <v>136.986</v>
      </c>
      <c r="AQ43" s="1">
        <f t="shared" si="4"/>
        <v>136.399</v>
      </c>
      <c r="AR43" s="1">
        <f t="shared" si="5"/>
        <v>236.2499981</v>
      </c>
    </row>
    <row r="44" ht="15.75" customHeight="1">
      <c r="A44" s="1">
        <v>3838.18325706767</v>
      </c>
      <c r="B44" s="1">
        <v>0.0</v>
      </c>
      <c r="C44" s="1">
        <v>3033.29797429784</v>
      </c>
      <c r="D44" s="1">
        <v>0.0</v>
      </c>
      <c r="G44" s="1">
        <f t="shared" si="6"/>
        <v>43</v>
      </c>
      <c r="H44" s="1" t="s">
        <v>25</v>
      </c>
      <c r="I44" s="1">
        <v>171.49</v>
      </c>
      <c r="J44" s="1">
        <v>172.779</v>
      </c>
      <c r="L44" s="1">
        <v>49.5129</v>
      </c>
      <c r="M44" s="1">
        <v>226.934</v>
      </c>
      <c r="O44" s="1">
        <v>101.347</v>
      </c>
      <c r="P44" s="1">
        <v>252.722</v>
      </c>
      <c r="T44" s="1">
        <v>-0.187229</v>
      </c>
      <c r="U44" s="1" t="s">
        <v>24</v>
      </c>
      <c r="X44" s="1">
        <v>241.222</v>
      </c>
      <c r="Y44" s="1">
        <v>241.222</v>
      </c>
      <c r="AC44" s="1">
        <v>131.311</v>
      </c>
      <c r="AD44" s="1">
        <v>136.986</v>
      </c>
      <c r="AE44" s="1">
        <f t="shared" si="1"/>
        <v>134.1485</v>
      </c>
      <c r="AF44" s="1">
        <f t="shared" si="2"/>
        <v>232.3520178</v>
      </c>
      <c r="AI44" s="1">
        <v>261.09</v>
      </c>
      <c r="AJ44" s="1">
        <v>230.69</v>
      </c>
      <c r="AO44" s="1">
        <v>135.812</v>
      </c>
      <c r="AP44" s="1">
        <v>136.986</v>
      </c>
      <c r="AQ44" s="1">
        <f t="shared" si="4"/>
        <v>136.399</v>
      </c>
      <c r="AR44" s="1">
        <f t="shared" si="5"/>
        <v>236.2499981</v>
      </c>
    </row>
    <row r="45" ht="15.75" customHeight="1">
      <c r="A45" s="1">
        <v>5712.84047134365</v>
      </c>
      <c r="B45" s="1">
        <v>0.0</v>
      </c>
      <c r="C45" s="1">
        <v>4045.56281271298</v>
      </c>
      <c r="D45" s="1">
        <v>0.0</v>
      </c>
      <c r="G45" s="1">
        <f t="shared" si="6"/>
        <v>44</v>
      </c>
      <c r="H45" s="1" t="s">
        <v>25</v>
      </c>
      <c r="I45" s="1">
        <v>155.759</v>
      </c>
      <c r="J45" s="1">
        <v>172.779</v>
      </c>
      <c r="L45" s="1">
        <v>59.5702</v>
      </c>
      <c r="M45" s="1">
        <v>299.914</v>
      </c>
      <c r="O45" s="1">
        <v>101.347</v>
      </c>
      <c r="P45" s="1">
        <v>252.722</v>
      </c>
      <c r="T45" s="1">
        <v>-0.101907</v>
      </c>
      <c r="U45" s="1">
        <v>0.535857</v>
      </c>
      <c r="X45" s="1">
        <v>227.381</v>
      </c>
      <c r="Y45" s="1">
        <v>217.999</v>
      </c>
      <c r="AC45" s="1">
        <v>136.986</v>
      </c>
      <c r="AD45" s="1">
        <v>114.271</v>
      </c>
      <c r="AE45" s="1">
        <f t="shared" si="1"/>
        <v>125.6285</v>
      </c>
      <c r="AF45" s="1">
        <f t="shared" si="2"/>
        <v>217.5949449</v>
      </c>
      <c r="AI45" s="1">
        <v>256.859</v>
      </c>
      <c r="AJ45" s="1">
        <v>265.462</v>
      </c>
      <c r="AO45" s="1">
        <v>135.812</v>
      </c>
      <c r="AP45" s="1">
        <v>136.986</v>
      </c>
      <c r="AQ45" s="1">
        <f t="shared" si="4"/>
        <v>136.399</v>
      </c>
      <c r="AR45" s="1">
        <f t="shared" si="5"/>
        <v>236.2499981</v>
      </c>
    </row>
    <row r="46" ht="15.75" customHeight="1">
      <c r="A46" s="1">
        <v>8594.13123597613</v>
      </c>
      <c r="B46" s="1">
        <v>0.0</v>
      </c>
      <c r="C46" s="1">
        <v>2128.27033934627</v>
      </c>
      <c r="D46" s="1">
        <v>0.0</v>
      </c>
      <c r="G46" s="1">
        <f t="shared" si="6"/>
        <v>45</v>
      </c>
      <c r="H46" s="1" t="s">
        <v>25</v>
      </c>
      <c r="I46" s="1">
        <v>134.613</v>
      </c>
      <c r="J46" s="1">
        <v>172.779</v>
      </c>
      <c r="L46" s="1">
        <v>133.84</v>
      </c>
      <c r="M46" s="1">
        <v>285.989</v>
      </c>
      <c r="O46" s="1">
        <v>101.347</v>
      </c>
      <c r="P46" s="1">
        <v>252.722</v>
      </c>
      <c r="T46" s="1">
        <v>0.2768</v>
      </c>
      <c r="U46" s="1">
        <v>0.632395</v>
      </c>
      <c r="X46" s="1">
        <v>203.972</v>
      </c>
      <c r="Y46" s="1">
        <v>261.09</v>
      </c>
      <c r="AC46" s="1">
        <v>136.986</v>
      </c>
      <c r="AD46" s="1">
        <v>136.986</v>
      </c>
      <c r="AE46" s="1">
        <f t="shared" si="1"/>
        <v>136.986</v>
      </c>
      <c r="AF46" s="1">
        <f t="shared" si="2"/>
        <v>237.2667119</v>
      </c>
      <c r="AI46" s="1">
        <v>217.999</v>
      </c>
      <c r="AJ46" s="1">
        <v>265.462</v>
      </c>
      <c r="AO46" s="1">
        <v>134.658</v>
      </c>
      <c r="AP46" s="1">
        <v>136.986</v>
      </c>
      <c r="AQ46" s="1">
        <f t="shared" si="4"/>
        <v>135.822</v>
      </c>
      <c r="AR46" s="1">
        <f t="shared" si="5"/>
        <v>235.2506048</v>
      </c>
    </row>
    <row r="47" ht="15.75" customHeight="1">
      <c r="A47" s="1">
        <v>1478.55100583044</v>
      </c>
      <c r="B47" s="1">
        <v>0.0</v>
      </c>
      <c r="C47" s="1">
        <v>17508.5645971349</v>
      </c>
      <c r="D47" s="1">
        <v>0.0</v>
      </c>
      <c r="G47" s="1">
        <f t="shared" si="6"/>
        <v>46</v>
      </c>
      <c r="H47" s="1" t="s">
        <v>25</v>
      </c>
      <c r="I47" s="1">
        <v>221.519</v>
      </c>
      <c r="J47" s="1">
        <v>172.779</v>
      </c>
      <c r="L47" s="1">
        <v>101.347</v>
      </c>
      <c r="M47" s="1">
        <v>283.152</v>
      </c>
      <c r="O47" s="1">
        <v>101.347</v>
      </c>
      <c r="P47" s="1">
        <v>252.722</v>
      </c>
      <c r="T47" s="1">
        <v>-0.413876</v>
      </c>
      <c r="U47" s="1">
        <v>-0.00333244</v>
      </c>
      <c r="X47" s="1">
        <v>248.795</v>
      </c>
      <c r="Y47" s="1">
        <v>230.69</v>
      </c>
      <c r="AC47" s="1">
        <v>129.171</v>
      </c>
      <c r="AD47" s="1">
        <v>131.311</v>
      </c>
      <c r="AE47" s="1">
        <f t="shared" si="1"/>
        <v>130.241</v>
      </c>
      <c r="AF47" s="1">
        <f t="shared" si="2"/>
        <v>225.5840292</v>
      </c>
      <c r="AI47" s="1">
        <v>261.09</v>
      </c>
      <c r="AJ47" s="1">
        <v>261.09</v>
      </c>
      <c r="AO47" s="1">
        <v>134.658</v>
      </c>
      <c r="AP47" s="1">
        <v>133.524</v>
      </c>
      <c r="AQ47" s="1">
        <f t="shared" si="4"/>
        <v>134.091</v>
      </c>
      <c r="AR47" s="1">
        <f t="shared" si="5"/>
        <v>232.2524248</v>
      </c>
    </row>
    <row r="48" ht="15.75" customHeight="1">
      <c r="A48" s="1">
        <v>1500.12239294313</v>
      </c>
      <c r="B48" s="1">
        <v>0.0</v>
      </c>
      <c r="C48" s="1">
        <v>4050.44477479425</v>
      </c>
      <c r="D48" s="1">
        <v>0.0</v>
      </c>
      <c r="G48" s="1">
        <f t="shared" si="6"/>
        <v>47</v>
      </c>
      <c r="H48" s="1" t="s">
        <v>25</v>
      </c>
      <c r="I48" s="1">
        <v>152.665</v>
      </c>
      <c r="J48" s="1">
        <v>172.779</v>
      </c>
      <c r="L48" s="1">
        <v>52.3496</v>
      </c>
      <c r="M48" s="1">
        <v>241.891</v>
      </c>
      <c r="O48" s="1">
        <v>101.347</v>
      </c>
      <c r="P48" s="1">
        <v>252.722</v>
      </c>
      <c r="T48" s="1">
        <v>-0.295536</v>
      </c>
      <c r="U48" s="1">
        <v>0.658797</v>
      </c>
      <c r="X48" s="1">
        <v>230.69</v>
      </c>
      <c r="Y48" s="1">
        <v>221.039</v>
      </c>
      <c r="AC48" s="1">
        <v>133.524</v>
      </c>
      <c r="AD48" s="1">
        <v>136.986</v>
      </c>
      <c r="AE48" s="1">
        <f t="shared" si="1"/>
        <v>135.255</v>
      </c>
      <c r="AF48" s="1">
        <f t="shared" si="2"/>
        <v>234.268532</v>
      </c>
      <c r="AI48" s="1">
        <v>261.09</v>
      </c>
      <c r="AJ48" s="1">
        <v>265.462</v>
      </c>
      <c r="AO48" s="1">
        <v>135.812</v>
      </c>
      <c r="AP48" s="1">
        <v>136.986</v>
      </c>
      <c r="AQ48" s="1">
        <f t="shared" si="4"/>
        <v>136.399</v>
      </c>
      <c r="AR48" s="1">
        <f t="shared" si="5"/>
        <v>236.2499981</v>
      </c>
    </row>
    <row r="49" ht="15.75" customHeight="1">
      <c r="A49" s="1">
        <v>1274.15515095071</v>
      </c>
      <c r="B49" s="1">
        <v>0.0</v>
      </c>
      <c r="C49" s="1">
        <v>846.678396238802</v>
      </c>
      <c r="D49" s="1">
        <v>0.0</v>
      </c>
      <c r="G49" s="1">
        <f t="shared" si="6"/>
        <v>48</v>
      </c>
      <c r="H49" s="1" t="s">
        <v>25</v>
      </c>
      <c r="I49" s="1">
        <v>193.152</v>
      </c>
      <c r="J49" s="1">
        <v>172.779</v>
      </c>
      <c r="L49" s="1">
        <v>83.0372</v>
      </c>
      <c r="M49" s="1">
        <v>252.98</v>
      </c>
      <c r="O49" s="1">
        <v>101.347</v>
      </c>
      <c r="P49" s="1">
        <v>252.722</v>
      </c>
      <c r="T49" s="1">
        <v>-0.409291</v>
      </c>
      <c r="U49" s="1">
        <v>0.66465</v>
      </c>
      <c r="X49" s="1">
        <v>248.795</v>
      </c>
      <c r="Y49" s="1">
        <v>261.09</v>
      </c>
      <c r="AC49" s="1">
        <v>136.986</v>
      </c>
      <c r="AD49" s="1">
        <v>130.232</v>
      </c>
      <c r="AE49" s="1">
        <f t="shared" si="1"/>
        <v>133.609</v>
      </c>
      <c r="AF49" s="1">
        <f t="shared" si="2"/>
        <v>231.4175763</v>
      </c>
      <c r="AI49" s="1">
        <v>196.39</v>
      </c>
      <c r="AJ49" s="1">
        <v>265.462</v>
      </c>
      <c r="AO49" s="1">
        <v>135.812</v>
      </c>
      <c r="AP49" s="1">
        <v>136.986</v>
      </c>
      <c r="AQ49" s="1">
        <f t="shared" si="4"/>
        <v>136.399</v>
      </c>
      <c r="AR49" s="1">
        <f t="shared" si="5"/>
        <v>236.2499981</v>
      </c>
    </row>
    <row r="50" ht="15.75" customHeight="1">
      <c r="A50" s="2">
        <v>15598.2364660796</v>
      </c>
      <c r="B50" s="2">
        <v>0.0</v>
      </c>
      <c r="C50" s="2">
        <v>1817.80932685168</v>
      </c>
      <c r="D50" s="2">
        <v>0.0</v>
      </c>
      <c r="E50" s="2"/>
      <c r="G50" s="2">
        <f t="shared" si="6"/>
        <v>49</v>
      </c>
      <c r="H50" s="1" t="s">
        <v>25</v>
      </c>
      <c r="I50" s="2">
        <v>154.728</v>
      </c>
      <c r="J50" s="2">
        <v>172.779</v>
      </c>
      <c r="K50" s="2"/>
      <c r="L50" s="2">
        <v>51.5759</v>
      </c>
      <c r="M50" s="2">
        <v>242.407</v>
      </c>
      <c r="N50" s="2"/>
      <c r="O50" s="2">
        <v>101.347</v>
      </c>
      <c r="P50" s="2">
        <v>252.722</v>
      </c>
      <c r="Q50" s="2"/>
      <c r="T50" s="2">
        <v>-0.176358</v>
      </c>
      <c r="U50" s="2">
        <v>0.436535</v>
      </c>
      <c r="V50" s="2"/>
      <c r="W50" s="2"/>
      <c r="X50" s="2">
        <v>209.361</v>
      </c>
      <c r="Y50" s="2">
        <v>167.36</v>
      </c>
      <c r="AA50" s="2"/>
      <c r="AB50" s="2"/>
      <c r="AC50" s="2">
        <v>136.986</v>
      </c>
      <c r="AD50" s="2">
        <v>131.311</v>
      </c>
      <c r="AE50" s="2">
        <f t="shared" si="1"/>
        <v>134.1485</v>
      </c>
      <c r="AF50" s="2">
        <f t="shared" si="2"/>
        <v>232.3520178</v>
      </c>
      <c r="AG50" s="2"/>
      <c r="AH50" s="2"/>
      <c r="AI50" s="2">
        <v>261.09</v>
      </c>
      <c r="AJ50" s="2">
        <v>167.36</v>
      </c>
      <c r="AL50" s="2"/>
      <c r="AM50" s="2"/>
      <c r="AN50" s="2"/>
      <c r="AO50" s="2">
        <v>135.812</v>
      </c>
      <c r="AP50" s="2">
        <v>136.986</v>
      </c>
      <c r="AQ50" s="2">
        <f t="shared" si="4"/>
        <v>136.399</v>
      </c>
      <c r="AR50" s="2">
        <f t="shared" si="5"/>
        <v>236.2499981</v>
      </c>
      <c r="AS50" s="2"/>
      <c r="AT50" s="2"/>
      <c r="AU50" s="2"/>
    </row>
    <row r="51" ht="15.75" customHeight="1">
      <c r="A51" s="1">
        <v>35745.6559783627</v>
      </c>
      <c r="B51" s="1">
        <v>1465.45566555456</v>
      </c>
      <c r="C51" s="1">
        <v>24447.9737259941</v>
      </c>
      <c r="D51" s="1">
        <v>0.0</v>
      </c>
      <c r="F51" s="1">
        <f t="shared" ref="F51:F61" si="7">(A51+B51)/(A51+B51+C51+D51)</f>
        <v>0.603497626</v>
      </c>
      <c r="G51" s="1">
        <f t="shared" si="6"/>
        <v>50</v>
      </c>
      <c r="I51" s="1">
        <v>178.453</v>
      </c>
      <c r="J51" s="1">
        <v>179.484</v>
      </c>
      <c r="L51" s="1">
        <v>85.1003</v>
      </c>
      <c r="M51" s="1">
        <v>265.616</v>
      </c>
      <c r="O51" s="1">
        <v>101.347</v>
      </c>
      <c r="P51" s="1">
        <v>252.722</v>
      </c>
      <c r="R51" s="1">
        <v>21.404</v>
      </c>
      <c r="S51" s="1">
        <v>27.0774</v>
      </c>
      <c r="T51" s="1">
        <v>-0.628076</v>
      </c>
      <c r="U51" s="1">
        <v>0.691748</v>
      </c>
      <c r="X51" s="1">
        <v>209.361</v>
      </c>
      <c r="Y51" s="1">
        <v>212.163</v>
      </c>
      <c r="Z51" s="1">
        <f t="shared" ref="Z51:Z56" si="8">AVERAGE(X51,Y51)</f>
        <v>210.762</v>
      </c>
      <c r="AC51" s="1">
        <v>128.127</v>
      </c>
      <c r="AD51" s="1">
        <v>134.658</v>
      </c>
      <c r="AE51" s="1">
        <f t="shared" si="1"/>
        <v>131.3925</v>
      </c>
      <c r="AF51" s="1">
        <f t="shared" si="2"/>
        <v>227.5784857</v>
      </c>
      <c r="AI51" s="1">
        <v>224.165</v>
      </c>
      <c r="AJ51" s="1">
        <v>224.165</v>
      </c>
      <c r="AK51" s="1">
        <f t="shared" ref="AK51:AK55" si="9">AVERAGE(AI51,AJ51)</f>
        <v>224.165</v>
      </c>
      <c r="AO51" s="1">
        <v>127.1</v>
      </c>
      <c r="AP51" s="1">
        <v>126.088</v>
      </c>
      <c r="AQ51" s="1">
        <f t="shared" si="4"/>
        <v>126.594</v>
      </c>
      <c r="AR51" s="1">
        <f t="shared" si="5"/>
        <v>219.2672399</v>
      </c>
    </row>
    <row r="52" ht="15.75" customHeight="1">
      <c r="A52" s="1">
        <v>34978.0163375652</v>
      </c>
      <c r="B52" s="1">
        <v>1725.36657748438</v>
      </c>
      <c r="C52" s="1">
        <v>24272.0586442566</v>
      </c>
      <c r="D52" s="1">
        <v>0.0</v>
      </c>
      <c r="F52" s="1">
        <f t="shared" si="7"/>
        <v>0.6019371402</v>
      </c>
      <c r="G52" s="1">
        <f t="shared" si="6"/>
        <v>51</v>
      </c>
      <c r="I52" s="1">
        <v>177.679</v>
      </c>
      <c r="J52" s="1">
        <v>178.968</v>
      </c>
      <c r="L52" s="1">
        <v>88.4527</v>
      </c>
      <c r="M52" s="1">
        <v>266.905</v>
      </c>
      <c r="O52" s="1">
        <v>101.347</v>
      </c>
      <c r="P52" s="1">
        <v>252.722</v>
      </c>
      <c r="S52" s="1">
        <v>27.5931</v>
      </c>
      <c r="T52" s="1">
        <v>-0.30065</v>
      </c>
      <c r="U52" s="1">
        <v>0.589749</v>
      </c>
      <c r="X52" s="1">
        <v>209.361</v>
      </c>
      <c r="Y52" s="1">
        <v>212.163</v>
      </c>
      <c r="Z52" s="1">
        <f t="shared" si="8"/>
        <v>210.762</v>
      </c>
      <c r="AC52" s="1">
        <v>124.114</v>
      </c>
      <c r="AD52" s="1">
        <v>136.986</v>
      </c>
      <c r="AE52" s="1">
        <f t="shared" si="1"/>
        <v>130.55</v>
      </c>
      <c r="AF52" s="1">
        <f t="shared" si="2"/>
        <v>226.1192329</v>
      </c>
      <c r="AI52" s="1">
        <v>224.165</v>
      </c>
      <c r="AJ52" s="1">
        <v>224.165</v>
      </c>
      <c r="AK52" s="1">
        <f t="shared" si="9"/>
        <v>224.165</v>
      </c>
      <c r="AO52" s="1">
        <v>125.093</v>
      </c>
      <c r="AP52" s="1">
        <v>126.088</v>
      </c>
      <c r="AQ52" s="1">
        <f t="shared" si="4"/>
        <v>125.5905</v>
      </c>
      <c r="AR52" s="1">
        <f t="shared" si="5"/>
        <v>217.5291269</v>
      </c>
    </row>
    <row r="53" ht="15.75" customHeight="1">
      <c r="A53" s="1">
        <v>35820.779164973</v>
      </c>
      <c r="B53" s="1">
        <v>1958.37458044893</v>
      </c>
      <c r="C53" s="1">
        <v>28437.9803094116</v>
      </c>
      <c r="D53" s="1">
        <v>0.0</v>
      </c>
      <c r="F53" s="1">
        <f t="shared" si="7"/>
        <v>0.5705344136</v>
      </c>
      <c r="G53" s="1">
        <f t="shared" si="6"/>
        <v>52</v>
      </c>
      <c r="I53" s="1">
        <v>176.905</v>
      </c>
      <c r="J53" s="1">
        <v>178.968</v>
      </c>
      <c r="L53" s="1">
        <v>93.8682</v>
      </c>
      <c r="M53" s="1">
        <v>268.453</v>
      </c>
      <c r="O53" s="1">
        <v>101.347</v>
      </c>
      <c r="P53" s="1">
        <v>252.722</v>
      </c>
      <c r="R53" s="1">
        <v>18.5673</v>
      </c>
      <c r="S53" s="1">
        <v>28.3668</v>
      </c>
      <c r="T53" s="1">
        <v>-0.547711</v>
      </c>
      <c r="U53" s="1">
        <v>0.671981</v>
      </c>
      <c r="X53" s="1">
        <v>209.361</v>
      </c>
      <c r="Y53" s="1">
        <v>212.163</v>
      </c>
      <c r="Z53" s="1">
        <f t="shared" si="8"/>
        <v>210.762</v>
      </c>
      <c r="AC53" s="1">
        <v>114.271</v>
      </c>
      <c r="AD53" s="1">
        <v>111.852</v>
      </c>
      <c r="AE53" s="1">
        <f t="shared" si="1"/>
        <v>113.0615</v>
      </c>
      <c r="AF53" s="1">
        <f t="shared" si="2"/>
        <v>195.8282624</v>
      </c>
      <c r="AI53" s="1">
        <v>224.165</v>
      </c>
      <c r="AJ53" s="1">
        <v>224.165</v>
      </c>
      <c r="AK53" s="1">
        <f t="shared" si="9"/>
        <v>224.165</v>
      </c>
      <c r="AO53" s="1">
        <v>127.1</v>
      </c>
      <c r="AP53" s="1">
        <v>126.088</v>
      </c>
      <c r="AQ53" s="1">
        <f t="shared" si="4"/>
        <v>126.594</v>
      </c>
      <c r="AR53" s="1">
        <f t="shared" si="5"/>
        <v>219.2672399</v>
      </c>
    </row>
    <row r="54" ht="15.75" customHeight="1">
      <c r="A54" s="1">
        <v>31983.3689841207</v>
      </c>
      <c r="B54" s="1">
        <v>2285.29153145009</v>
      </c>
      <c r="C54" s="1">
        <v>23838.2835886873</v>
      </c>
      <c r="D54" s="1">
        <v>0.0</v>
      </c>
      <c r="F54" s="1">
        <f t="shared" si="7"/>
        <v>0.5897515528</v>
      </c>
      <c r="G54" s="1">
        <f t="shared" si="6"/>
        <v>53</v>
      </c>
      <c r="I54" s="1">
        <v>176.905</v>
      </c>
      <c r="J54" s="1">
        <v>179.484</v>
      </c>
      <c r="L54" s="1">
        <v>91.5473</v>
      </c>
      <c r="M54" s="1">
        <v>270.258</v>
      </c>
      <c r="O54" s="1">
        <v>101.347</v>
      </c>
      <c r="P54" s="1">
        <v>252.722</v>
      </c>
      <c r="R54" s="1">
        <v>19.5989</v>
      </c>
      <c r="S54" s="1">
        <v>27.0774</v>
      </c>
      <c r="T54" s="1">
        <v>0.0732427</v>
      </c>
      <c r="U54" s="1">
        <v>0.637131</v>
      </c>
      <c r="X54" s="1">
        <v>209.361</v>
      </c>
      <c r="Y54" s="1">
        <v>212.163</v>
      </c>
      <c r="Z54" s="1">
        <f t="shared" si="8"/>
        <v>210.762</v>
      </c>
      <c r="AC54" s="1">
        <v>117.664</v>
      </c>
      <c r="AD54" s="1">
        <v>135.812</v>
      </c>
      <c r="AE54" s="1">
        <f t="shared" si="1"/>
        <v>126.738</v>
      </c>
      <c r="AF54" s="1">
        <f t="shared" si="2"/>
        <v>219.5166552</v>
      </c>
      <c r="AI54" s="1">
        <v>224.165</v>
      </c>
      <c r="AJ54" s="1">
        <v>224.165</v>
      </c>
      <c r="AK54" s="1">
        <f t="shared" si="9"/>
        <v>224.165</v>
      </c>
      <c r="AO54" s="1">
        <v>125.093</v>
      </c>
      <c r="AP54" s="1">
        <v>126.088</v>
      </c>
      <c r="AQ54" s="1">
        <f t="shared" si="4"/>
        <v>125.5905</v>
      </c>
      <c r="AR54" s="1">
        <f t="shared" si="5"/>
        <v>217.5291269</v>
      </c>
    </row>
    <row r="55" ht="15.75" customHeight="1">
      <c r="A55" s="1">
        <v>35836.5803106991</v>
      </c>
      <c r="B55" s="1">
        <v>1996.05601608463</v>
      </c>
      <c r="C55" s="1">
        <v>27518.0319462299</v>
      </c>
      <c r="D55" s="1">
        <v>0.0</v>
      </c>
      <c r="F55" s="1">
        <f t="shared" si="7"/>
        <v>0.5789173596</v>
      </c>
      <c r="G55" s="1">
        <f t="shared" si="6"/>
        <v>54</v>
      </c>
      <c r="I55" s="1">
        <v>191.862</v>
      </c>
      <c r="J55" s="1">
        <v>178.968</v>
      </c>
      <c r="L55" s="1">
        <v>93.0946</v>
      </c>
      <c r="M55" s="1">
        <v>272.837</v>
      </c>
      <c r="O55" s="1">
        <v>101.347</v>
      </c>
      <c r="P55" s="1">
        <v>252.722</v>
      </c>
      <c r="R55" s="1">
        <v>18.8252</v>
      </c>
      <c r="T55" s="1">
        <v>-0.305453</v>
      </c>
      <c r="U55" s="1">
        <v>0.774914</v>
      </c>
      <c r="X55" s="1">
        <v>203.972</v>
      </c>
      <c r="Y55" s="1">
        <v>209.361</v>
      </c>
      <c r="Z55" s="1">
        <f t="shared" si="8"/>
        <v>206.6665</v>
      </c>
      <c r="AC55" s="1">
        <v>136.986</v>
      </c>
      <c r="AD55" s="1">
        <v>118.544</v>
      </c>
      <c r="AE55" s="1">
        <f t="shared" si="1"/>
        <v>127.765</v>
      </c>
      <c r="AF55" s="1">
        <f t="shared" si="2"/>
        <v>221.2954714</v>
      </c>
      <c r="AI55" s="1">
        <v>221.039</v>
      </c>
      <c r="AJ55" s="1">
        <v>221.039</v>
      </c>
      <c r="AK55" s="1">
        <f t="shared" si="9"/>
        <v>221.039</v>
      </c>
      <c r="AO55" s="1">
        <v>126.088</v>
      </c>
      <c r="AP55" s="1">
        <v>125.093</v>
      </c>
      <c r="AQ55" s="1">
        <f t="shared" si="4"/>
        <v>125.5905</v>
      </c>
      <c r="AR55" s="1">
        <f t="shared" si="5"/>
        <v>217.5291269</v>
      </c>
    </row>
    <row r="56" ht="15.75" customHeight="1">
      <c r="A56" s="1">
        <v>37864.6828570924</v>
      </c>
      <c r="B56" s="1">
        <v>2583.30867750299</v>
      </c>
      <c r="C56" s="1">
        <v>24566.802570402</v>
      </c>
      <c r="D56" s="1">
        <v>0.0</v>
      </c>
      <c r="F56" s="1">
        <f t="shared" si="7"/>
        <v>0.6221351939</v>
      </c>
      <c r="G56" s="1">
        <f t="shared" si="6"/>
        <v>55</v>
      </c>
      <c r="I56" s="1">
        <v>156.275</v>
      </c>
      <c r="J56" s="1">
        <v>179.742</v>
      </c>
      <c r="L56" s="1">
        <v>44.8711</v>
      </c>
      <c r="M56" s="1">
        <v>271.032</v>
      </c>
      <c r="O56" s="1">
        <v>101.347</v>
      </c>
      <c r="P56" s="1">
        <v>252.722</v>
      </c>
      <c r="S56" s="1">
        <v>28.1089</v>
      </c>
      <c r="T56" s="1">
        <v>0.696382</v>
      </c>
      <c r="U56" s="1">
        <v>0.398867</v>
      </c>
      <c r="X56" s="1">
        <v>206.631</v>
      </c>
      <c r="Y56" s="1">
        <v>212.163</v>
      </c>
      <c r="Z56" s="1">
        <f t="shared" si="8"/>
        <v>209.397</v>
      </c>
      <c r="AC56" s="1">
        <v>115.943</v>
      </c>
      <c r="AD56" s="1">
        <v>134.658</v>
      </c>
      <c r="AE56" s="1">
        <f t="shared" si="1"/>
        <v>125.3005</v>
      </c>
      <c r="AF56" s="1">
        <f t="shared" si="2"/>
        <v>217.0268322</v>
      </c>
      <c r="AI56" s="1">
        <v>230.69</v>
      </c>
      <c r="AJ56" s="1">
        <v>265.462</v>
      </c>
      <c r="AO56" s="1">
        <v>126.088</v>
      </c>
      <c r="AP56" s="1">
        <v>125.093</v>
      </c>
      <c r="AQ56" s="1">
        <f t="shared" si="4"/>
        <v>125.5905</v>
      </c>
      <c r="AR56" s="1">
        <f t="shared" si="5"/>
        <v>217.5291269</v>
      </c>
    </row>
    <row r="57" ht="15.75" customHeight="1">
      <c r="A57" s="1">
        <v>27823.6230788796</v>
      </c>
      <c r="B57" s="1">
        <v>2620.71457132155</v>
      </c>
      <c r="C57" s="1">
        <v>20536.5104622005</v>
      </c>
      <c r="D57" s="1">
        <v>0.0</v>
      </c>
      <c r="F57" s="1">
        <f t="shared" si="7"/>
        <v>0.5971720514</v>
      </c>
      <c r="G57" s="1">
        <f t="shared" si="6"/>
        <v>56</v>
      </c>
      <c r="I57" s="1">
        <v>179.226</v>
      </c>
      <c r="J57" s="1">
        <v>180.258</v>
      </c>
      <c r="L57" s="1">
        <v>91.5473</v>
      </c>
      <c r="M57" s="1">
        <v>271.547</v>
      </c>
      <c r="O57" s="1">
        <v>101.347</v>
      </c>
      <c r="P57" s="1">
        <v>252.722</v>
      </c>
      <c r="R57" s="1">
        <v>17.5358</v>
      </c>
      <c r="T57" s="1">
        <v>-0.595293</v>
      </c>
      <c r="U57" s="1">
        <v>0.573865</v>
      </c>
      <c r="X57" s="1">
        <v>201.381</v>
      </c>
      <c r="Y57" s="1">
        <v>203.972</v>
      </c>
      <c r="AC57" s="1">
        <v>118.544</v>
      </c>
      <c r="AD57" s="1">
        <v>132.408</v>
      </c>
      <c r="AE57" s="1">
        <f t="shared" si="1"/>
        <v>125.476</v>
      </c>
      <c r="AF57" s="1">
        <f t="shared" si="2"/>
        <v>217.3308071</v>
      </c>
      <c r="AI57" s="1">
        <v>224.165</v>
      </c>
      <c r="AJ57" s="1">
        <v>224.165</v>
      </c>
      <c r="AK57" s="1">
        <f t="shared" ref="AK57:AK59" si="10">AVERAGE(AI57,AJ57)</f>
        <v>224.165</v>
      </c>
      <c r="AO57" s="1">
        <v>127.1</v>
      </c>
      <c r="AP57" s="1">
        <v>127.1</v>
      </c>
      <c r="AQ57" s="1">
        <f t="shared" si="4"/>
        <v>127.1</v>
      </c>
      <c r="AR57" s="1">
        <f t="shared" si="5"/>
        <v>220.1436576</v>
      </c>
    </row>
    <row r="58" ht="15.75" customHeight="1">
      <c r="A58" s="1">
        <v>27580.486773676</v>
      </c>
      <c r="B58" s="1">
        <v>2922.54058852016</v>
      </c>
      <c r="C58" s="1">
        <v>22787.9534433961</v>
      </c>
      <c r="D58" s="1">
        <v>0.0</v>
      </c>
      <c r="F58" s="1">
        <f t="shared" si="7"/>
        <v>0.5723863007</v>
      </c>
      <c r="G58" s="1">
        <f t="shared" si="6"/>
        <v>57</v>
      </c>
      <c r="I58" s="1">
        <v>178.711</v>
      </c>
      <c r="J58" s="1">
        <v>181.289</v>
      </c>
      <c r="L58" s="1">
        <v>91.5473</v>
      </c>
      <c r="M58" s="1">
        <v>272.063</v>
      </c>
      <c r="O58" s="1">
        <v>101.347</v>
      </c>
      <c r="P58" s="1">
        <v>252.722</v>
      </c>
      <c r="R58" s="1">
        <v>17.5358</v>
      </c>
      <c r="T58" s="1" t="s">
        <v>24</v>
      </c>
      <c r="U58" s="1">
        <v>0.606224</v>
      </c>
      <c r="X58" s="1">
        <v>206.631</v>
      </c>
      <c r="Y58" s="1">
        <v>209.361</v>
      </c>
      <c r="Z58" s="1">
        <f t="shared" ref="Z58:Z69" si="11">AVERAGE(X58,Y58)</f>
        <v>207.996</v>
      </c>
      <c r="AC58" s="1">
        <v>118.544</v>
      </c>
      <c r="AD58" s="1">
        <v>118.544</v>
      </c>
      <c r="AE58" s="1">
        <f t="shared" si="1"/>
        <v>118.544</v>
      </c>
      <c r="AF58" s="1">
        <f t="shared" si="2"/>
        <v>205.3242309</v>
      </c>
      <c r="AI58" s="1">
        <v>221.039</v>
      </c>
      <c r="AJ58" s="1">
        <v>224.165</v>
      </c>
      <c r="AK58" s="1">
        <f t="shared" si="10"/>
        <v>222.602</v>
      </c>
      <c r="AO58" s="1">
        <v>127.1</v>
      </c>
      <c r="AP58" s="1">
        <v>127.1</v>
      </c>
      <c r="AQ58" s="1">
        <f t="shared" si="4"/>
        <v>127.1</v>
      </c>
      <c r="AR58" s="1">
        <f t="shared" si="5"/>
        <v>220.1436576</v>
      </c>
    </row>
    <row r="59" ht="15.75" customHeight="1">
      <c r="A59" s="1">
        <v>29880.747235668</v>
      </c>
      <c r="B59" s="1">
        <v>2571.99942238905</v>
      </c>
      <c r="C59" s="1">
        <v>20986.3383710123</v>
      </c>
      <c r="D59" s="1">
        <v>0.0</v>
      </c>
      <c r="F59" s="1">
        <f t="shared" si="7"/>
        <v>0.6072848485</v>
      </c>
      <c r="G59" s="1">
        <f t="shared" si="6"/>
        <v>58</v>
      </c>
      <c r="I59" s="1">
        <v>179.742</v>
      </c>
      <c r="J59" s="1">
        <v>181.289</v>
      </c>
      <c r="L59" s="1">
        <v>92.3209</v>
      </c>
      <c r="M59" s="1">
        <v>272.837</v>
      </c>
      <c r="O59" s="1">
        <v>101.347</v>
      </c>
      <c r="P59" s="1">
        <v>252.722</v>
      </c>
      <c r="R59" s="1">
        <v>16.5043</v>
      </c>
      <c r="T59" s="1">
        <v>-0.794702</v>
      </c>
      <c r="U59" s="1" t="s">
        <v>24</v>
      </c>
      <c r="X59" s="1">
        <v>203.972</v>
      </c>
      <c r="Y59" s="1">
        <v>206.631</v>
      </c>
      <c r="Z59" s="1">
        <f t="shared" si="11"/>
        <v>205.3015</v>
      </c>
      <c r="AC59" s="1">
        <v>117.664</v>
      </c>
      <c r="AD59" s="1">
        <v>118.544</v>
      </c>
      <c r="AE59" s="1">
        <f t="shared" si="1"/>
        <v>118.104</v>
      </c>
      <c r="AF59" s="1">
        <f t="shared" si="2"/>
        <v>204.5621286</v>
      </c>
      <c r="AI59" s="1">
        <v>221.039</v>
      </c>
      <c r="AJ59" s="1">
        <v>221.039</v>
      </c>
      <c r="AK59" s="1">
        <f t="shared" si="10"/>
        <v>221.039</v>
      </c>
      <c r="AO59" s="1">
        <v>126.088</v>
      </c>
      <c r="AP59" s="1">
        <v>126.088</v>
      </c>
      <c r="AQ59" s="1">
        <f t="shared" si="4"/>
        <v>126.088</v>
      </c>
      <c r="AR59" s="1">
        <f t="shared" si="5"/>
        <v>218.3908222</v>
      </c>
    </row>
    <row r="60" ht="15.75" customHeight="1">
      <c r="A60" s="1">
        <v>35832.4327680315</v>
      </c>
      <c r="B60" s="1">
        <v>2371.10114917001</v>
      </c>
      <c r="C60" s="1">
        <v>22133.6597989534</v>
      </c>
      <c r="D60" s="1">
        <v>0.0</v>
      </c>
      <c r="F60" s="1">
        <f t="shared" si="7"/>
        <v>0.6331672318</v>
      </c>
      <c r="G60" s="1">
        <f t="shared" si="6"/>
        <v>59</v>
      </c>
      <c r="I60" s="1">
        <v>153.181</v>
      </c>
      <c r="J60" s="1">
        <v>182.063</v>
      </c>
      <c r="L60" s="1">
        <v>92.3209</v>
      </c>
      <c r="M60" s="1">
        <v>272.063</v>
      </c>
      <c r="O60" s="1">
        <v>101.347</v>
      </c>
      <c r="P60" s="1">
        <v>252.722</v>
      </c>
      <c r="R60" s="1">
        <v>17.5358</v>
      </c>
      <c r="T60" s="1">
        <v>-0.292686</v>
      </c>
      <c r="U60" s="1">
        <v>0.696875</v>
      </c>
      <c r="X60" s="1">
        <v>203.972</v>
      </c>
      <c r="Y60" s="1">
        <v>206.631</v>
      </c>
      <c r="Z60" s="1">
        <f t="shared" si="11"/>
        <v>205.3015</v>
      </c>
      <c r="AC60" s="1">
        <v>116.797</v>
      </c>
      <c r="AD60" s="1">
        <v>117.664</v>
      </c>
      <c r="AE60" s="1">
        <f t="shared" si="1"/>
        <v>117.2305</v>
      </c>
      <c r="AF60" s="1">
        <f t="shared" si="2"/>
        <v>203.0491822</v>
      </c>
      <c r="AI60" s="1">
        <v>221.039</v>
      </c>
      <c r="AJ60" s="1">
        <v>265.462</v>
      </c>
      <c r="AO60" s="1">
        <v>125.093</v>
      </c>
      <c r="AP60" s="1">
        <v>125.093</v>
      </c>
      <c r="AQ60" s="1">
        <f t="shared" si="4"/>
        <v>125.093</v>
      </c>
      <c r="AR60" s="1">
        <f t="shared" si="5"/>
        <v>216.6674317</v>
      </c>
    </row>
    <row r="61" ht="15.75" customHeight="1">
      <c r="A61" s="1">
        <v>31144.264176361</v>
      </c>
      <c r="B61" s="1">
        <v>2364.72896707611</v>
      </c>
      <c r="C61" s="1">
        <v>23527.3892684421</v>
      </c>
      <c r="D61" s="1">
        <v>0.0</v>
      </c>
      <c r="F61" s="1">
        <f t="shared" si="7"/>
        <v>0.5875020772</v>
      </c>
      <c r="G61" s="1">
        <f t="shared" si="6"/>
        <v>60</v>
      </c>
      <c r="I61" s="1">
        <v>181.032</v>
      </c>
      <c r="J61" s="1">
        <v>183.61</v>
      </c>
      <c r="L61" s="1">
        <v>92.3209</v>
      </c>
      <c r="M61" s="1">
        <v>272.321</v>
      </c>
      <c r="O61" s="1">
        <v>101.347</v>
      </c>
      <c r="P61" s="1">
        <v>252.722</v>
      </c>
      <c r="R61" s="1">
        <v>18.3095</v>
      </c>
      <c r="S61" s="1">
        <v>19.8567</v>
      </c>
      <c r="T61" s="1">
        <v>-0.125593</v>
      </c>
      <c r="U61" s="1" t="s">
        <v>24</v>
      </c>
      <c r="X61" s="1">
        <v>206.631</v>
      </c>
      <c r="Y61" s="1">
        <v>209.361</v>
      </c>
      <c r="Z61" s="1">
        <f t="shared" si="11"/>
        <v>207.996</v>
      </c>
      <c r="AC61" s="1">
        <v>118.544</v>
      </c>
      <c r="AD61" s="1">
        <v>120.344</v>
      </c>
      <c r="AE61" s="1">
        <f t="shared" si="1"/>
        <v>119.444</v>
      </c>
      <c r="AF61" s="1">
        <f t="shared" si="2"/>
        <v>206.8830767</v>
      </c>
      <c r="AI61" s="1">
        <v>217.999</v>
      </c>
      <c r="AJ61" s="1">
        <v>217.999</v>
      </c>
      <c r="AK61" s="1">
        <f>AVERAGE(AI61,AJ61)</f>
        <v>217.999</v>
      </c>
      <c r="AO61" s="1">
        <v>124.114</v>
      </c>
      <c r="AP61" s="1">
        <v>124.114</v>
      </c>
      <c r="AQ61" s="1">
        <f t="shared" si="4"/>
        <v>124.114</v>
      </c>
      <c r="AR61" s="1">
        <f t="shared" si="5"/>
        <v>214.9717539</v>
      </c>
    </row>
    <row r="62" ht="15.75" customHeight="1">
      <c r="A62" s="1">
        <v>57595.275646388</v>
      </c>
      <c r="B62" s="1">
        <v>13472.9351743706</v>
      </c>
      <c r="C62" s="1">
        <v>21146.2113511835</v>
      </c>
      <c r="D62" s="1">
        <v>0.0</v>
      </c>
      <c r="G62" s="1">
        <f t="shared" si="6"/>
        <v>61</v>
      </c>
      <c r="I62" s="1">
        <v>183.868</v>
      </c>
      <c r="J62" s="1">
        <v>182.837</v>
      </c>
      <c r="L62" s="1">
        <v>93.0946</v>
      </c>
      <c r="M62" s="1">
        <v>271.547</v>
      </c>
      <c r="O62" s="1">
        <v>101.347</v>
      </c>
      <c r="P62" s="1">
        <v>252.722</v>
      </c>
      <c r="R62" s="1">
        <v>16.7622</v>
      </c>
      <c r="S62" s="1">
        <v>19.8567</v>
      </c>
      <c r="T62" s="1" t="s">
        <v>24</v>
      </c>
      <c r="U62" s="1">
        <v>0.95417</v>
      </c>
      <c r="X62" s="1">
        <v>203.972</v>
      </c>
      <c r="Y62" s="1">
        <v>206.631</v>
      </c>
      <c r="Z62" s="1">
        <f t="shared" si="11"/>
        <v>205.3015</v>
      </c>
      <c r="AC62" s="1">
        <v>111.068</v>
      </c>
      <c r="AD62" s="1">
        <v>120.344</v>
      </c>
      <c r="AE62" s="1">
        <f t="shared" si="1"/>
        <v>115.706</v>
      </c>
      <c r="AF62" s="1">
        <f t="shared" si="2"/>
        <v>200.4086707</v>
      </c>
      <c r="AI62" s="1">
        <v>167.36</v>
      </c>
      <c r="AJ62" s="1">
        <v>221.039</v>
      </c>
      <c r="AO62" s="1">
        <v>134.658</v>
      </c>
      <c r="AP62" s="1">
        <v>125.093</v>
      </c>
      <c r="AQ62" s="1">
        <f t="shared" si="4"/>
        <v>129.8755</v>
      </c>
      <c r="AR62" s="1">
        <f t="shared" si="5"/>
        <v>224.9509647</v>
      </c>
    </row>
    <row r="63" ht="15.75" customHeight="1">
      <c r="A63" s="1">
        <v>46411.2913603852</v>
      </c>
      <c r="B63" s="1">
        <v>1971.7587841912</v>
      </c>
      <c r="C63" s="1">
        <v>27705.5196854924</v>
      </c>
      <c r="D63" s="1">
        <v>0.0</v>
      </c>
      <c r="F63" s="1">
        <f t="shared" ref="F63:F74" si="12">(A63+B63)/(A63+B63+C63+D63)</f>
        <v>0.6358780334</v>
      </c>
      <c r="G63" s="1">
        <f t="shared" si="6"/>
        <v>62</v>
      </c>
      <c r="I63" s="1">
        <v>197.278</v>
      </c>
      <c r="J63" s="1">
        <v>183.352</v>
      </c>
      <c r="L63" s="1">
        <v>89.7421</v>
      </c>
      <c r="M63" s="1">
        <v>272.063</v>
      </c>
      <c r="O63" s="1">
        <v>101.347</v>
      </c>
      <c r="P63" s="1">
        <v>252.722</v>
      </c>
      <c r="R63" s="1">
        <v>15.4728</v>
      </c>
      <c r="S63" s="1">
        <v>20.8883</v>
      </c>
      <c r="T63" s="1">
        <v>0.228439</v>
      </c>
      <c r="U63" s="1">
        <v>0.832717</v>
      </c>
      <c r="X63" s="1">
        <v>203.972</v>
      </c>
      <c r="Y63" s="1">
        <v>209.361</v>
      </c>
      <c r="Z63" s="1">
        <f t="shared" si="11"/>
        <v>206.6665</v>
      </c>
      <c r="AC63" s="1">
        <v>110.295</v>
      </c>
      <c r="AD63" s="1">
        <v>117.664</v>
      </c>
      <c r="AE63" s="1">
        <f t="shared" si="1"/>
        <v>113.9795</v>
      </c>
      <c r="AF63" s="1">
        <f t="shared" si="2"/>
        <v>197.418285</v>
      </c>
      <c r="AI63" s="1">
        <v>217.999</v>
      </c>
      <c r="AJ63" s="1">
        <v>221.039</v>
      </c>
      <c r="AK63" s="1">
        <f t="shared" ref="AK63:AK83" si="13">AVERAGE(AI63,AJ63)</f>
        <v>219.519</v>
      </c>
      <c r="AO63" s="1">
        <v>124.114</v>
      </c>
      <c r="AP63" s="1">
        <v>126.088</v>
      </c>
      <c r="AQ63" s="1">
        <f t="shared" si="4"/>
        <v>125.101</v>
      </c>
      <c r="AR63" s="1">
        <f t="shared" si="5"/>
        <v>216.6812881</v>
      </c>
    </row>
    <row r="64" ht="15.75" customHeight="1">
      <c r="A64" s="1">
        <v>28691.5451297584</v>
      </c>
      <c r="B64" s="1">
        <v>1896.26194683724</v>
      </c>
      <c r="C64" s="1">
        <v>21342.4123375105</v>
      </c>
      <c r="D64" s="1">
        <v>0.0</v>
      </c>
      <c r="F64" s="1">
        <f t="shared" si="12"/>
        <v>0.589017482</v>
      </c>
      <c r="G64" s="1">
        <f t="shared" si="6"/>
        <v>63</v>
      </c>
      <c r="I64" s="1">
        <v>183.352</v>
      </c>
      <c r="J64" s="1">
        <v>183.61</v>
      </c>
      <c r="L64" s="1">
        <v>90.2579</v>
      </c>
      <c r="M64" s="1">
        <v>270.258</v>
      </c>
      <c r="O64" s="1">
        <v>101.347</v>
      </c>
      <c r="P64" s="1">
        <v>252.722</v>
      </c>
      <c r="R64" s="1">
        <v>15.7307</v>
      </c>
      <c r="T64" s="1">
        <v>-0.191055</v>
      </c>
      <c r="U64" s="1">
        <v>0.58917</v>
      </c>
      <c r="X64" s="1">
        <v>203.972</v>
      </c>
      <c r="Y64" s="1">
        <v>206.631</v>
      </c>
      <c r="Z64" s="1">
        <f t="shared" si="11"/>
        <v>205.3015</v>
      </c>
      <c r="AC64" s="1">
        <v>134.658</v>
      </c>
      <c r="AD64" s="1">
        <v>118.544</v>
      </c>
      <c r="AE64" s="1">
        <f t="shared" si="1"/>
        <v>126.601</v>
      </c>
      <c r="AF64" s="1">
        <f t="shared" si="2"/>
        <v>219.2793643</v>
      </c>
      <c r="AI64" s="1">
        <v>217.999</v>
      </c>
      <c r="AJ64" s="1">
        <v>217.999</v>
      </c>
      <c r="AK64" s="1">
        <f t="shared" si="13"/>
        <v>217.999</v>
      </c>
      <c r="AO64" s="1">
        <v>124.114</v>
      </c>
      <c r="AP64" s="1">
        <v>124.114</v>
      </c>
      <c r="AQ64" s="1">
        <f t="shared" si="4"/>
        <v>124.114</v>
      </c>
      <c r="AR64" s="1">
        <f t="shared" si="5"/>
        <v>214.9717539</v>
      </c>
    </row>
    <row r="65" ht="15.75" customHeight="1">
      <c r="A65" s="1">
        <v>34218.128849643</v>
      </c>
      <c r="B65" s="1">
        <v>1775.51963768796</v>
      </c>
      <c r="C65" s="1">
        <v>21333.5830221575</v>
      </c>
      <c r="D65" s="1">
        <v>0.0</v>
      </c>
      <c r="F65" s="1">
        <f t="shared" si="12"/>
        <v>0.6278630162</v>
      </c>
      <c r="G65" s="1">
        <f t="shared" si="6"/>
        <v>64</v>
      </c>
      <c r="I65" s="1">
        <v>183.352</v>
      </c>
      <c r="J65" s="1">
        <v>184.126</v>
      </c>
      <c r="L65" s="1">
        <v>90.7736</v>
      </c>
      <c r="M65" s="1">
        <v>269.484</v>
      </c>
      <c r="O65" s="1">
        <v>101.347</v>
      </c>
      <c r="P65" s="1">
        <v>252.722</v>
      </c>
      <c r="R65" s="1">
        <v>14.957</v>
      </c>
      <c r="S65" s="1">
        <v>17.0201</v>
      </c>
      <c r="T65" s="1" t="s">
        <v>24</v>
      </c>
      <c r="U65" s="1">
        <v>0.712458</v>
      </c>
      <c r="X65" s="1">
        <v>206.631</v>
      </c>
      <c r="Y65" s="1">
        <v>209.361</v>
      </c>
      <c r="Z65" s="1">
        <f t="shared" si="11"/>
        <v>207.996</v>
      </c>
      <c r="AC65" s="1">
        <v>119.438</v>
      </c>
      <c r="AD65" s="1">
        <v>120.344</v>
      </c>
      <c r="AE65" s="1">
        <f t="shared" si="1"/>
        <v>119.891</v>
      </c>
      <c r="AF65" s="1">
        <f t="shared" si="2"/>
        <v>207.6573034</v>
      </c>
      <c r="AI65" s="1">
        <v>217.999</v>
      </c>
      <c r="AJ65" s="1">
        <v>221.039</v>
      </c>
      <c r="AK65" s="1">
        <f t="shared" si="13"/>
        <v>219.519</v>
      </c>
      <c r="AO65" s="1">
        <v>125.093</v>
      </c>
      <c r="AP65" s="1">
        <v>124.114</v>
      </c>
      <c r="AQ65" s="1">
        <f t="shared" si="4"/>
        <v>124.6035</v>
      </c>
      <c r="AR65" s="1">
        <f t="shared" si="5"/>
        <v>215.8195928</v>
      </c>
    </row>
    <row r="66" ht="15.75" customHeight="1">
      <c r="A66" s="1">
        <v>34054.124118149</v>
      </c>
      <c r="B66" s="1">
        <v>2202.34456299566</v>
      </c>
      <c r="C66" s="1">
        <v>24112.3836246975</v>
      </c>
      <c r="D66" s="1">
        <v>0.0</v>
      </c>
      <c r="F66" s="1">
        <f t="shared" si="12"/>
        <v>0.6005823748</v>
      </c>
      <c r="G66" s="1">
        <f t="shared" si="6"/>
        <v>65</v>
      </c>
      <c r="I66" s="1">
        <v>182.579</v>
      </c>
      <c r="J66" s="1">
        <v>183.352</v>
      </c>
      <c r="L66" s="1">
        <v>89.7421</v>
      </c>
      <c r="M66" s="1">
        <v>272.063</v>
      </c>
      <c r="O66" s="1">
        <v>101.347</v>
      </c>
      <c r="P66" s="1">
        <v>252.722</v>
      </c>
      <c r="R66" s="1">
        <v>14.6991</v>
      </c>
      <c r="T66" s="1">
        <v>-0.427356</v>
      </c>
      <c r="U66" s="1">
        <v>0.639249</v>
      </c>
      <c r="X66" s="1">
        <v>203.972</v>
      </c>
      <c r="Y66" s="1">
        <v>206.631</v>
      </c>
      <c r="Z66" s="1">
        <f t="shared" si="11"/>
        <v>205.3015</v>
      </c>
      <c r="AC66" s="1">
        <v>119.438</v>
      </c>
      <c r="AD66" s="1">
        <v>120.344</v>
      </c>
      <c r="AE66" s="1">
        <f t="shared" si="1"/>
        <v>119.891</v>
      </c>
      <c r="AF66" s="1">
        <f t="shared" si="2"/>
        <v>207.6573034</v>
      </c>
      <c r="AI66" s="1">
        <v>217.999</v>
      </c>
      <c r="AJ66" s="1">
        <v>217.999</v>
      </c>
      <c r="AK66" s="1">
        <f t="shared" si="13"/>
        <v>217.999</v>
      </c>
      <c r="AO66" s="1">
        <v>124.114</v>
      </c>
      <c r="AP66" s="1">
        <v>125.093</v>
      </c>
      <c r="AQ66" s="1">
        <f t="shared" si="4"/>
        <v>124.6035</v>
      </c>
      <c r="AR66" s="1">
        <f t="shared" si="5"/>
        <v>215.8195928</v>
      </c>
    </row>
    <row r="67" ht="15.75" customHeight="1">
      <c r="A67" s="1">
        <v>39064.272369159</v>
      </c>
      <c r="B67" s="1">
        <v>2201.66684190312</v>
      </c>
      <c r="C67" s="1">
        <v>22741.6946536678</v>
      </c>
      <c r="D67" s="1">
        <v>0.0</v>
      </c>
      <c r="F67" s="1">
        <f t="shared" si="12"/>
        <v>0.6447034005</v>
      </c>
      <c r="G67" s="1">
        <f t="shared" si="6"/>
        <v>66</v>
      </c>
      <c r="I67" s="1">
        <v>179.484</v>
      </c>
      <c r="J67" s="1">
        <v>182.063</v>
      </c>
      <c r="L67" s="1">
        <v>90.2579</v>
      </c>
      <c r="M67" s="1">
        <v>271.289</v>
      </c>
      <c r="O67" s="1">
        <v>101.347</v>
      </c>
      <c r="P67" s="1">
        <v>252.722</v>
      </c>
      <c r="R67" s="1">
        <v>14.4413</v>
      </c>
      <c r="T67" s="1" t="s">
        <v>24</v>
      </c>
      <c r="U67" s="1">
        <v>0.748992</v>
      </c>
      <c r="X67" s="1">
        <v>203.972</v>
      </c>
      <c r="Y67" s="1">
        <v>206.631</v>
      </c>
      <c r="Z67" s="1">
        <f t="shared" si="11"/>
        <v>205.3015</v>
      </c>
      <c r="AC67" s="1">
        <v>117.664</v>
      </c>
      <c r="AD67" s="1">
        <v>119.438</v>
      </c>
      <c r="AE67" s="1">
        <f t="shared" si="1"/>
        <v>118.551</v>
      </c>
      <c r="AF67" s="1">
        <f t="shared" si="2"/>
        <v>205.3363553</v>
      </c>
      <c r="AI67" s="1">
        <v>217.999</v>
      </c>
      <c r="AJ67" s="1">
        <v>217.999</v>
      </c>
      <c r="AK67" s="1">
        <f t="shared" si="13"/>
        <v>217.999</v>
      </c>
      <c r="AO67" s="1">
        <v>124.114</v>
      </c>
      <c r="AP67" s="1">
        <v>125.093</v>
      </c>
      <c r="AQ67" s="1">
        <f t="shared" si="4"/>
        <v>124.6035</v>
      </c>
      <c r="AR67" s="1">
        <f t="shared" si="5"/>
        <v>215.8195928</v>
      </c>
    </row>
    <row r="68" ht="15.75" customHeight="1">
      <c r="A68" s="1">
        <v>34957.4352953228</v>
      </c>
      <c r="B68" s="1">
        <v>1284.46918021937</v>
      </c>
      <c r="C68" s="1">
        <v>21242.8750331896</v>
      </c>
      <c r="D68" s="1">
        <v>0.0</v>
      </c>
      <c r="F68" s="1">
        <f t="shared" si="12"/>
        <v>0.6304608765</v>
      </c>
      <c r="G68" s="1">
        <f t="shared" si="6"/>
        <v>67</v>
      </c>
      <c r="I68" s="1">
        <v>185.673</v>
      </c>
      <c r="J68" s="1">
        <v>184.126</v>
      </c>
      <c r="L68" s="1">
        <v>93.0946</v>
      </c>
      <c r="M68" s="1">
        <v>273.868</v>
      </c>
      <c r="O68" s="1">
        <v>101.347</v>
      </c>
      <c r="P68" s="1">
        <v>252.722</v>
      </c>
      <c r="R68" s="1">
        <v>14.1834</v>
      </c>
      <c r="S68" s="1">
        <v>15.2149</v>
      </c>
      <c r="T68" s="1">
        <v>-0.405595</v>
      </c>
      <c r="U68" s="1">
        <v>-0.0845355</v>
      </c>
      <c r="X68" s="1">
        <v>206.631</v>
      </c>
      <c r="Y68" s="1">
        <v>206.631</v>
      </c>
      <c r="Z68" s="1">
        <f t="shared" si="11"/>
        <v>206.631</v>
      </c>
      <c r="AC68" s="1">
        <v>119.438</v>
      </c>
      <c r="AD68" s="1">
        <v>119.438</v>
      </c>
      <c r="AE68" s="1">
        <f t="shared" si="1"/>
        <v>119.438</v>
      </c>
      <c r="AF68" s="1">
        <f t="shared" si="2"/>
        <v>206.8726844</v>
      </c>
      <c r="AI68" s="1">
        <v>217.999</v>
      </c>
      <c r="AJ68" s="1">
        <v>217.999</v>
      </c>
      <c r="AK68" s="1">
        <f t="shared" si="13"/>
        <v>217.999</v>
      </c>
      <c r="AO68" s="1">
        <v>125.093</v>
      </c>
      <c r="AP68" s="1">
        <v>125.093</v>
      </c>
      <c r="AQ68" s="1">
        <f t="shared" si="4"/>
        <v>125.093</v>
      </c>
      <c r="AR68" s="1">
        <f t="shared" si="5"/>
        <v>216.6674317</v>
      </c>
    </row>
    <row r="69" ht="15.75" customHeight="1">
      <c r="A69" s="1">
        <v>38488.4165094082</v>
      </c>
      <c r="B69" s="1">
        <v>875.044345183711</v>
      </c>
      <c r="C69" s="1">
        <v>21617.1951790548</v>
      </c>
      <c r="D69" s="1">
        <v>0.0</v>
      </c>
      <c r="F69" s="1">
        <f t="shared" si="12"/>
        <v>0.6455073365</v>
      </c>
      <c r="G69" s="1">
        <f t="shared" si="6"/>
        <v>68</v>
      </c>
      <c r="I69" s="1">
        <v>184.126</v>
      </c>
      <c r="J69" s="1">
        <v>183.868</v>
      </c>
      <c r="L69" s="1">
        <v>89.7421</v>
      </c>
      <c r="M69" s="1">
        <v>270.258</v>
      </c>
      <c r="O69" s="1">
        <v>101.347</v>
      </c>
      <c r="P69" s="1">
        <v>252.722</v>
      </c>
      <c r="R69" s="1">
        <v>14.1834</v>
      </c>
      <c r="T69" s="1">
        <v>-0.195361</v>
      </c>
      <c r="U69" s="1" t="s">
        <v>24</v>
      </c>
      <c r="X69" s="1">
        <v>206.631</v>
      </c>
      <c r="Y69" s="1">
        <v>209.361</v>
      </c>
      <c r="Z69" s="1">
        <f t="shared" si="11"/>
        <v>207.996</v>
      </c>
      <c r="AC69" s="1">
        <v>111.852</v>
      </c>
      <c r="AD69" s="1">
        <v>120.344</v>
      </c>
      <c r="AE69" s="1">
        <f t="shared" si="1"/>
        <v>116.098</v>
      </c>
      <c r="AF69" s="1">
        <f t="shared" si="2"/>
        <v>201.0876347</v>
      </c>
      <c r="AI69" s="1">
        <v>215.041</v>
      </c>
      <c r="AJ69" s="1">
        <v>217.999</v>
      </c>
      <c r="AK69" s="1">
        <f t="shared" si="13"/>
        <v>216.52</v>
      </c>
      <c r="AO69" s="1">
        <v>123.15</v>
      </c>
      <c r="AP69" s="1">
        <v>125.093</v>
      </c>
      <c r="AQ69" s="1">
        <f t="shared" si="4"/>
        <v>124.1215</v>
      </c>
      <c r="AR69" s="1">
        <f t="shared" si="5"/>
        <v>214.9847443</v>
      </c>
    </row>
    <row r="70" ht="15.75" customHeight="1">
      <c r="A70" s="1">
        <v>42339.1039039261</v>
      </c>
      <c r="B70" s="1">
        <v>1221.98576792459</v>
      </c>
      <c r="C70" s="1">
        <v>26541.3312765927</v>
      </c>
      <c r="D70" s="1">
        <v>0.0</v>
      </c>
      <c r="F70" s="1">
        <f t="shared" si="12"/>
        <v>0.6213920872</v>
      </c>
      <c r="G70" s="1">
        <f t="shared" si="6"/>
        <v>69</v>
      </c>
      <c r="I70" s="1">
        <v>180.774</v>
      </c>
      <c r="J70" s="1">
        <v>182.063</v>
      </c>
      <c r="L70" s="1">
        <v>93.0946</v>
      </c>
      <c r="M70" s="1">
        <v>273.868</v>
      </c>
      <c r="O70" s="1">
        <v>101.347</v>
      </c>
      <c r="P70" s="1">
        <v>252.722</v>
      </c>
      <c r="S70" s="1">
        <v>15.2149</v>
      </c>
      <c r="T70" s="1">
        <v>0.953964</v>
      </c>
      <c r="U70" s="1">
        <v>0.635125</v>
      </c>
      <c r="X70" s="1">
        <v>212.163</v>
      </c>
      <c r="Y70" s="1">
        <v>215.041</v>
      </c>
      <c r="AC70" s="1">
        <v>134.658</v>
      </c>
      <c r="AD70" s="1">
        <v>122.2</v>
      </c>
      <c r="AE70" s="1">
        <f t="shared" si="1"/>
        <v>128.429</v>
      </c>
      <c r="AF70" s="1">
        <f t="shared" si="2"/>
        <v>222.4455532</v>
      </c>
      <c r="AI70" s="1">
        <v>212.163</v>
      </c>
      <c r="AJ70" s="1">
        <v>212.163</v>
      </c>
      <c r="AK70" s="1">
        <f t="shared" si="13"/>
        <v>212.163</v>
      </c>
      <c r="AO70" s="1">
        <v>121.265</v>
      </c>
      <c r="AP70" s="1">
        <v>121.265</v>
      </c>
      <c r="AQ70" s="1">
        <f t="shared" si="4"/>
        <v>121.265</v>
      </c>
      <c r="AR70" s="1">
        <f t="shared" si="5"/>
        <v>210.0371412</v>
      </c>
    </row>
    <row r="71" ht="15.75" customHeight="1">
      <c r="A71" s="1">
        <v>40663.1771780748</v>
      </c>
      <c r="B71" s="1">
        <v>1530.60783453076</v>
      </c>
      <c r="C71" s="1">
        <v>21039.7190224631</v>
      </c>
      <c r="D71" s="1">
        <v>0.0</v>
      </c>
      <c r="F71" s="1">
        <f t="shared" si="12"/>
        <v>0.6672694429</v>
      </c>
      <c r="G71" s="1">
        <f t="shared" si="6"/>
        <v>70</v>
      </c>
      <c r="I71" s="1">
        <v>182.321</v>
      </c>
      <c r="J71" s="1">
        <v>182.063</v>
      </c>
      <c r="L71" s="1">
        <v>93.0946</v>
      </c>
      <c r="M71" s="1">
        <v>275.158</v>
      </c>
      <c r="O71" s="1">
        <v>101.347</v>
      </c>
      <c r="P71" s="1">
        <v>252.722</v>
      </c>
      <c r="S71" s="1">
        <v>14.957</v>
      </c>
      <c r="T71" s="1">
        <v>-0.557968</v>
      </c>
      <c r="U71" s="1" t="s">
        <v>24</v>
      </c>
      <c r="X71" s="1">
        <v>206.631</v>
      </c>
      <c r="Y71" s="1">
        <v>209.361</v>
      </c>
      <c r="Z71" s="1">
        <f t="shared" ref="Z71:Z72" si="14">AVERAGE(X71,Y71)</f>
        <v>207.996</v>
      </c>
      <c r="AC71" s="1">
        <v>120.344</v>
      </c>
      <c r="AD71" s="1">
        <v>120.344</v>
      </c>
      <c r="AE71" s="1">
        <f t="shared" si="1"/>
        <v>120.344</v>
      </c>
      <c r="AF71" s="1">
        <f t="shared" si="2"/>
        <v>208.4419224</v>
      </c>
      <c r="AI71" s="1">
        <v>212.163</v>
      </c>
      <c r="AJ71" s="1">
        <v>212.163</v>
      </c>
      <c r="AK71" s="1">
        <f t="shared" si="13"/>
        <v>212.163</v>
      </c>
      <c r="AO71" s="1">
        <v>122.2</v>
      </c>
      <c r="AP71" s="1">
        <v>121.265</v>
      </c>
      <c r="AQ71" s="1">
        <f t="shared" si="4"/>
        <v>121.7325</v>
      </c>
      <c r="AR71" s="1">
        <f t="shared" si="5"/>
        <v>210.8468749</v>
      </c>
    </row>
    <row r="72" ht="15.75" customHeight="1">
      <c r="A72" s="1">
        <v>40937.0309376834</v>
      </c>
      <c r="B72" s="1">
        <v>1157.81317222423</v>
      </c>
      <c r="C72" s="1">
        <v>20461.276594239</v>
      </c>
      <c r="D72" s="1">
        <v>0.0</v>
      </c>
      <c r="F72" s="1">
        <f t="shared" si="12"/>
        <v>0.6729132759</v>
      </c>
      <c r="G72" s="1">
        <f t="shared" si="6"/>
        <v>71</v>
      </c>
      <c r="I72" s="1">
        <v>182.321</v>
      </c>
      <c r="J72" s="1">
        <v>183.352</v>
      </c>
      <c r="L72" s="1">
        <v>93.8682</v>
      </c>
      <c r="M72" s="1">
        <v>273.095</v>
      </c>
      <c r="O72" s="1">
        <v>101.347</v>
      </c>
      <c r="P72" s="1">
        <v>252.722</v>
      </c>
      <c r="T72" s="1">
        <v>-0.0231467</v>
      </c>
      <c r="U72" s="1">
        <v>0.716757</v>
      </c>
      <c r="X72" s="1">
        <v>206.631</v>
      </c>
      <c r="Y72" s="1">
        <v>209.361</v>
      </c>
      <c r="Z72" s="1">
        <f t="shared" si="14"/>
        <v>207.996</v>
      </c>
      <c r="AC72" s="1">
        <v>119.438</v>
      </c>
      <c r="AD72" s="1">
        <v>120.344</v>
      </c>
      <c r="AE72" s="1">
        <f t="shared" si="1"/>
        <v>119.891</v>
      </c>
      <c r="AF72" s="1">
        <f t="shared" si="2"/>
        <v>207.6573034</v>
      </c>
      <c r="AI72" s="1">
        <v>212.163</v>
      </c>
      <c r="AJ72" s="1">
        <v>212.163</v>
      </c>
      <c r="AK72" s="1">
        <f t="shared" si="13"/>
        <v>212.163</v>
      </c>
      <c r="AO72" s="1">
        <v>120.344</v>
      </c>
      <c r="AP72" s="1">
        <v>120.344</v>
      </c>
      <c r="AQ72" s="1">
        <f t="shared" si="4"/>
        <v>120.344</v>
      </c>
      <c r="AR72" s="1">
        <f t="shared" si="5"/>
        <v>208.4419224</v>
      </c>
    </row>
    <row r="73" ht="15.75" customHeight="1">
      <c r="A73" s="1">
        <v>33051.5379178808</v>
      </c>
      <c r="B73" s="1">
        <v>1232.0930333468</v>
      </c>
      <c r="C73" s="1">
        <v>16098.0299566044</v>
      </c>
      <c r="D73" s="1">
        <v>0.0</v>
      </c>
      <c r="F73" s="1">
        <f t="shared" si="12"/>
        <v>0.6804783791</v>
      </c>
      <c r="G73" s="1">
        <f t="shared" si="6"/>
        <v>72</v>
      </c>
      <c r="I73" s="1">
        <v>183.352</v>
      </c>
      <c r="J73" s="1">
        <v>183.352</v>
      </c>
      <c r="L73" s="1">
        <v>87.937</v>
      </c>
      <c r="M73" s="1">
        <v>268.453</v>
      </c>
      <c r="O73" s="1">
        <v>101.347</v>
      </c>
      <c r="P73" s="1">
        <v>252.722</v>
      </c>
      <c r="R73" s="1">
        <v>16.7622</v>
      </c>
      <c r="S73" s="1">
        <v>17.5358</v>
      </c>
      <c r="T73" s="1">
        <v>-0.365449</v>
      </c>
      <c r="U73" s="1">
        <v>0.432161</v>
      </c>
      <c r="X73" s="1">
        <v>201.381</v>
      </c>
      <c r="Y73" s="1">
        <v>203.972</v>
      </c>
      <c r="AC73" s="1">
        <v>116.797</v>
      </c>
      <c r="AD73" s="1">
        <v>119.438</v>
      </c>
      <c r="AE73" s="1">
        <f t="shared" si="1"/>
        <v>118.1175</v>
      </c>
      <c r="AF73" s="1">
        <f t="shared" si="2"/>
        <v>204.5855113</v>
      </c>
      <c r="AI73" s="1">
        <v>217.999</v>
      </c>
      <c r="AJ73" s="1">
        <v>217.999</v>
      </c>
      <c r="AK73" s="1">
        <f t="shared" si="13"/>
        <v>217.999</v>
      </c>
      <c r="AO73" s="1">
        <v>124.114</v>
      </c>
      <c r="AP73" s="1">
        <v>124.114</v>
      </c>
      <c r="AQ73" s="1">
        <f t="shared" si="4"/>
        <v>124.114</v>
      </c>
      <c r="AR73" s="1">
        <f t="shared" si="5"/>
        <v>214.9717539</v>
      </c>
    </row>
    <row r="74" ht="15.75" customHeight="1">
      <c r="A74" s="1">
        <v>37450.2410070123</v>
      </c>
      <c r="B74" s="1">
        <v>1108.35660147559</v>
      </c>
      <c r="C74" s="1">
        <v>23249.6296520822</v>
      </c>
      <c r="D74" s="1">
        <v>0.0</v>
      </c>
      <c r="F74" s="1">
        <f t="shared" si="12"/>
        <v>0.6238424772</v>
      </c>
      <c r="G74" s="1">
        <f t="shared" si="6"/>
        <v>73</v>
      </c>
      <c r="I74" s="1">
        <v>183.352</v>
      </c>
      <c r="J74" s="1">
        <v>185.158</v>
      </c>
      <c r="L74" s="1">
        <v>83.0372</v>
      </c>
      <c r="M74" s="1">
        <v>224.355</v>
      </c>
      <c r="O74" s="1">
        <v>101.347</v>
      </c>
      <c r="P74" s="1">
        <v>252.722</v>
      </c>
      <c r="T74" s="1">
        <v>-0.047711</v>
      </c>
      <c r="U74" s="1">
        <v>0.372185</v>
      </c>
      <c r="X74" s="1">
        <v>201.381</v>
      </c>
      <c r="Y74" s="1">
        <v>203.972</v>
      </c>
      <c r="AC74" s="1">
        <v>116.797</v>
      </c>
      <c r="AD74" s="1">
        <v>131.311</v>
      </c>
      <c r="AE74" s="1">
        <f t="shared" si="1"/>
        <v>124.054</v>
      </c>
      <c r="AF74" s="1">
        <f t="shared" si="2"/>
        <v>214.8678309</v>
      </c>
      <c r="AI74" s="1">
        <v>217.999</v>
      </c>
      <c r="AJ74" s="1">
        <v>221.039</v>
      </c>
      <c r="AK74" s="1">
        <f t="shared" si="13"/>
        <v>219.519</v>
      </c>
      <c r="AO74" s="1">
        <v>127.1</v>
      </c>
      <c r="AP74" s="1">
        <v>127.1</v>
      </c>
      <c r="AQ74" s="1">
        <f t="shared" si="4"/>
        <v>127.1</v>
      </c>
      <c r="AR74" s="1">
        <f t="shared" si="5"/>
        <v>220.1436576</v>
      </c>
    </row>
    <row r="75" ht="15.75" customHeight="1">
      <c r="A75" s="1">
        <v>35998.7653457985</v>
      </c>
      <c r="B75" s="1">
        <v>11.6380844784986</v>
      </c>
      <c r="C75" s="1">
        <v>29883.5766940225</v>
      </c>
      <c r="D75" s="1">
        <v>0.0</v>
      </c>
      <c r="G75" s="1">
        <f t="shared" si="6"/>
        <v>74</v>
      </c>
      <c r="I75" s="1">
        <v>179.484</v>
      </c>
      <c r="J75" s="1">
        <v>182.579</v>
      </c>
      <c r="L75" s="1">
        <v>86.3897</v>
      </c>
      <c r="M75" s="1">
        <v>266.905</v>
      </c>
      <c r="O75" s="1">
        <v>101.347</v>
      </c>
      <c r="P75" s="1">
        <v>252.722</v>
      </c>
      <c r="T75" s="1">
        <v>-0.371869</v>
      </c>
      <c r="U75" s="1">
        <v>0.373163</v>
      </c>
      <c r="X75" s="1">
        <v>206.631</v>
      </c>
      <c r="Y75" s="1">
        <v>209.361</v>
      </c>
      <c r="Z75" s="1">
        <f>AVERAGE(X75,Y75)</f>
        <v>207.996</v>
      </c>
      <c r="AC75" s="1">
        <v>118.544</v>
      </c>
      <c r="AD75" s="1">
        <v>119.438</v>
      </c>
      <c r="AE75" s="1">
        <f t="shared" si="1"/>
        <v>118.991</v>
      </c>
      <c r="AF75" s="1">
        <f t="shared" si="2"/>
        <v>206.0984576</v>
      </c>
      <c r="AI75" s="1">
        <v>215.041</v>
      </c>
      <c r="AJ75" s="1">
        <v>217.999</v>
      </c>
      <c r="AK75" s="1">
        <f t="shared" si="13"/>
        <v>216.52</v>
      </c>
      <c r="AO75" s="1">
        <v>124.114</v>
      </c>
      <c r="AP75" s="1">
        <v>124.114</v>
      </c>
      <c r="AQ75" s="1">
        <f t="shared" si="4"/>
        <v>124.114</v>
      </c>
      <c r="AR75" s="1">
        <f t="shared" si="5"/>
        <v>214.9717539</v>
      </c>
    </row>
    <row r="76" ht="15.75" customHeight="1">
      <c r="A76" s="1">
        <v>37686.8955420869</v>
      </c>
      <c r="B76" s="1">
        <v>27.8684068579172</v>
      </c>
      <c r="C76" s="1">
        <v>25554.0734961647</v>
      </c>
      <c r="D76" s="1">
        <v>0.0</v>
      </c>
      <c r="G76" s="1">
        <f t="shared" si="6"/>
        <v>75</v>
      </c>
      <c r="I76" s="1">
        <v>176.39</v>
      </c>
      <c r="J76" s="1">
        <v>181.032</v>
      </c>
      <c r="L76" s="1">
        <v>84.3266</v>
      </c>
      <c r="M76" s="1">
        <v>264.069</v>
      </c>
      <c r="O76" s="1">
        <v>101.347</v>
      </c>
      <c r="P76" s="1">
        <v>252.722</v>
      </c>
      <c r="R76" s="1">
        <v>19.341</v>
      </c>
      <c r="S76" s="1">
        <v>20.1146</v>
      </c>
      <c r="T76" s="1">
        <v>-0.480516</v>
      </c>
      <c r="U76" s="1">
        <v>-0.904755</v>
      </c>
      <c r="X76" s="1">
        <v>201.381</v>
      </c>
      <c r="Y76" s="1">
        <v>203.972</v>
      </c>
      <c r="AC76" s="1">
        <v>118.544</v>
      </c>
      <c r="AD76" s="1">
        <v>117.664</v>
      </c>
      <c r="AE76" s="1">
        <f t="shared" si="1"/>
        <v>118.104</v>
      </c>
      <c r="AF76" s="1">
        <f t="shared" si="2"/>
        <v>204.5621286</v>
      </c>
      <c r="AI76" s="1">
        <v>215.041</v>
      </c>
      <c r="AJ76" s="1">
        <v>215.041</v>
      </c>
      <c r="AK76" s="1">
        <f t="shared" si="13"/>
        <v>215.041</v>
      </c>
      <c r="AO76" s="1">
        <v>121.265</v>
      </c>
      <c r="AP76" s="1">
        <v>120.344</v>
      </c>
      <c r="AQ76" s="1">
        <f t="shared" si="4"/>
        <v>120.8045</v>
      </c>
      <c r="AR76" s="1">
        <f t="shared" si="5"/>
        <v>209.2395318</v>
      </c>
    </row>
    <row r="77" ht="15.75" customHeight="1">
      <c r="A77" s="1">
        <v>47668.9029532208</v>
      </c>
      <c r="B77" s="1">
        <v>113.26680726889</v>
      </c>
      <c r="C77" s="1">
        <v>21793.0264540688</v>
      </c>
      <c r="D77" s="1">
        <v>0.0</v>
      </c>
      <c r="F77" s="1">
        <f>(A77+B77)/(A77+B77+C77+D77)</f>
        <v>0.6867701762</v>
      </c>
      <c r="G77" s="1">
        <f t="shared" si="6"/>
        <v>76</v>
      </c>
      <c r="I77" s="1">
        <v>182.579</v>
      </c>
      <c r="J77" s="1">
        <v>183.095</v>
      </c>
      <c r="L77" s="1">
        <v>64.9857</v>
      </c>
      <c r="M77" s="1">
        <v>249.37</v>
      </c>
      <c r="O77" s="1">
        <v>101.347</v>
      </c>
      <c r="P77" s="1">
        <v>252.722</v>
      </c>
      <c r="S77" s="1">
        <v>20.1146</v>
      </c>
      <c r="T77" s="1">
        <v>0.89123</v>
      </c>
      <c r="U77" s="1">
        <v>0.56342</v>
      </c>
      <c r="X77" s="1">
        <v>215.041</v>
      </c>
      <c r="Y77" s="1">
        <v>217.999</v>
      </c>
      <c r="AC77" s="1">
        <v>133.524</v>
      </c>
      <c r="AD77" s="1">
        <v>124.114</v>
      </c>
      <c r="AE77" s="1">
        <f t="shared" si="1"/>
        <v>128.819</v>
      </c>
      <c r="AF77" s="1">
        <f t="shared" si="2"/>
        <v>223.121053</v>
      </c>
      <c r="AI77" s="1">
        <v>217.999</v>
      </c>
      <c r="AJ77" s="1">
        <v>217.999</v>
      </c>
      <c r="AK77" s="1">
        <f t="shared" si="13"/>
        <v>217.999</v>
      </c>
      <c r="AO77" s="1">
        <v>125.093</v>
      </c>
      <c r="AP77" s="1">
        <v>126.088</v>
      </c>
      <c r="AQ77" s="1">
        <f t="shared" si="4"/>
        <v>125.5905</v>
      </c>
      <c r="AR77" s="1">
        <f t="shared" si="5"/>
        <v>217.5291269</v>
      </c>
    </row>
    <row r="78" ht="15.75" customHeight="1">
      <c r="A78" s="1">
        <v>49137.0294619501</v>
      </c>
      <c r="B78" s="1">
        <v>0.0</v>
      </c>
      <c r="C78" s="1">
        <v>38018.252944077</v>
      </c>
      <c r="D78" s="1">
        <v>0.0</v>
      </c>
      <c r="G78" s="1">
        <f t="shared" si="6"/>
        <v>77</v>
      </c>
      <c r="I78" s="1">
        <v>181.805</v>
      </c>
      <c r="J78" s="1">
        <v>174.069</v>
      </c>
      <c r="L78" s="1">
        <v>85.616</v>
      </c>
      <c r="M78" s="1">
        <v>262.264</v>
      </c>
      <c r="O78" s="1">
        <v>101.347</v>
      </c>
      <c r="P78" s="1">
        <v>252.722</v>
      </c>
      <c r="R78" s="1">
        <v>21.9198</v>
      </c>
      <c r="S78" s="1">
        <v>23.467</v>
      </c>
      <c r="T78" s="1" t="s">
        <v>24</v>
      </c>
      <c r="U78" s="1">
        <v>-0.212586</v>
      </c>
      <c r="X78" s="1">
        <v>209.361</v>
      </c>
      <c r="Y78" s="1">
        <v>212.163</v>
      </c>
      <c r="Z78" s="1">
        <f t="shared" ref="Z78:Z83" si="15">AVERAGE(X78,Y78)</f>
        <v>210.762</v>
      </c>
      <c r="AC78" s="1">
        <v>136.986</v>
      </c>
      <c r="AD78" s="1">
        <v>131.311</v>
      </c>
      <c r="AE78" s="1">
        <f t="shared" si="1"/>
        <v>134.1485</v>
      </c>
      <c r="AF78" s="1">
        <f t="shared" si="2"/>
        <v>232.3520178</v>
      </c>
      <c r="AI78" s="1">
        <v>217.999</v>
      </c>
      <c r="AJ78" s="1">
        <v>217.999</v>
      </c>
      <c r="AK78" s="1">
        <f t="shared" si="13"/>
        <v>217.999</v>
      </c>
      <c r="AO78" s="1">
        <v>123.15</v>
      </c>
      <c r="AP78" s="1">
        <v>124.114</v>
      </c>
      <c r="AQ78" s="1">
        <f t="shared" si="4"/>
        <v>123.632</v>
      </c>
      <c r="AR78" s="1">
        <f t="shared" si="5"/>
        <v>214.1369054</v>
      </c>
    </row>
    <row r="79" ht="15.75" customHeight="1">
      <c r="A79" s="1">
        <v>46235.9245922513</v>
      </c>
      <c r="B79" s="1">
        <v>0.0</v>
      </c>
      <c r="C79" s="1">
        <v>28024.0268083892</v>
      </c>
      <c r="D79" s="1">
        <v>0.0</v>
      </c>
      <c r="F79" s="1">
        <f t="shared" ref="F79:F81" si="16">(A79+B79)/(A79+B79+C79+D79)</f>
        <v>0.6226226077</v>
      </c>
      <c r="G79" s="1">
        <f t="shared" si="6"/>
        <v>78</v>
      </c>
      <c r="I79" s="1">
        <v>177.679</v>
      </c>
      <c r="J79" s="1">
        <v>174.069</v>
      </c>
      <c r="L79" s="1">
        <v>100.573</v>
      </c>
      <c r="M79" s="1">
        <v>274.384</v>
      </c>
      <c r="O79" s="1">
        <v>101.347</v>
      </c>
      <c r="P79" s="1">
        <v>252.722</v>
      </c>
      <c r="T79" s="1">
        <v>-0.76084</v>
      </c>
      <c r="U79" s="1">
        <v>0.788779</v>
      </c>
      <c r="X79" s="1">
        <v>209.361</v>
      </c>
      <c r="Y79" s="1">
        <v>212.163</v>
      </c>
      <c r="Z79" s="1">
        <f t="shared" si="15"/>
        <v>210.762</v>
      </c>
      <c r="AC79" s="1">
        <v>119.438</v>
      </c>
      <c r="AD79" s="1">
        <v>119.438</v>
      </c>
      <c r="AE79" s="1">
        <f t="shared" si="1"/>
        <v>119.438</v>
      </c>
      <c r="AF79" s="1">
        <f t="shared" si="2"/>
        <v>206.8726844</v>
      </c>
      <c r="AI79" s="1">
        <v>217.999</v>
      </c>
      <c r="AJ79" s="1">
        <v>217.999</v>
      </c>
      <c r="AK79" s="1">
        <f t="shared" si="13"/>
        <v>217.999</v>
      </c>
      <c r="AO79" s="1">
        <v>123.15</v>
      </c>
      <c r="AP79" s="1">
        <v>123.15</v>
      </c>
      <c r="AQ79" s="1">
        <f t="shared" si="4"/>
        <v>123.15</v>
      </c>
      <c r="AR79" s="1">
        <f t="shared" si="5"/>
        <v>213.302057</v>
      </c>
    </row>
    <row r="80" ht="15.75" customHeight="1">
      <c r="A80" s="1">
        <v>49457.7746792834</v>
      </c>
      <c r="B80" s="1">
        <v>0.0</v>
      </c>
      <c r="C80" s="1">
        <v>22592.4108593886</v>
      </c>
      <c r="D80" s="1">
        <v>0.0</v>
      </c>
      <c r="F80" s="1">
        <f t="shared" si="16"/>
        <v>0.6864350773</v>
      </c>
      <c r="G80" s="1">
        <f t="shared" si="6"/>
        <v>79</v>
      </c>
      <c r="I80" s="1">
        <v>183.352</v>
      </c>
      <c r="J80" s="1">
        <v>174.069</v>
      </c>
      <c r="L80" s="1">
        <v>74.0115</v>
      </c>
      <c r="M80" s="1">
        <v>255.043</v>
      </c>
      <c r="O80" s="1">
        <v>101.347</v>
      </c>
      <c r="P80" s="1">
        <v>252.722</v>
      </c>
      <c r="R80" s="1">
        <v>20.1146</v>
      </c>
      <c r="T80" s="1">
        <v>0.0968849</v>
      </c>
      <c r="U80" s="1">
        <v>0.603514</v>
      </c>
      <c r="X80" s="1">
        <v>209.361</v>
      </c>
      <c r="Y80" s="1">
        <v>212.163</v>
      </c>
      <c r="Z80" s="1">
        <f t="shared" si="15"/>
        <v>210.762</v>
      </c>
      <c r="AC80" s="1">
        <v>118.544</v>
      </c>
      <c r="AD80" s="1">
        <v>119.438</v>
      </c>
      <c r="AE80" s="1">
        <f t="shared" si="1"/>
        <v>118.991</v>
      </c>
      <c r="AF80" s="1">
        <f t="shared" si="2"/>
        <v>206.0984576</v>
      </c>
      <c r="AI80" s="1">
        <v>217.999</v>
      </c>
      <c r="AJ80" s="1">
        <v>217.999</v>
      </c>
      <c r="AK80" s="1">
        <f t="shared" si="13"/>
        <v>217.999</v>
      </c>
      <c r="AO80" s="1">
        <v>123.15</v>
      </c>
      <c r="AP80" s="1">
        <v>123.15</v>
      </c>
      <c r="AQ80" s="1">
        <f t="shared" si="4"/>
        <v>123.15</v>
      </c>
      <c r="AR80" s="1">
        <f t="shared" si="5"/>
        <v>213.302057</v>
      </c>
    </row>
    <row r="81" ht="15.75" customHeight="1">
      <c r="A81" s="1">
        <v>62772.803332111</v>
      </c>
      <c r="B81" s="1">
        <v>0.0</v>
      </c>
      <c r="C81" s="1">
        <v>34968.28074423</v>
      </c>
      <c r="D81" s="1">
        <v>0.0</v>
      </c>
      <c r="F81" s="1">
        <f t="shared" si="16"/>
        <v>0.6422355955</v>
      </c>
      <c r="G81" s="1">
        <f t="shared" si="6"/>
        <v>80</v>
      </c>
      <c r="I81" s="1">
        <v>173.811</v>
      </c>
      <c r="J81" s="1">
        <v>174.069</v>
      </c>
      <c r="L81" s="1">
        <v>79.4269</v>
      </c>
      <c r="M81" s="1">
        <v>259.169</v>
      </c>
      <c r="O81" s="1">
        <v>101.347</v>
      </c>
      <c r="P81" s="1">
        <v>252.722</v>
      </c>
      <c r="T81" s="1">
        <v>-0.750005</v>
      </c>
      <c r="U81" s="1">
        <v>-0.457186</v>
      </c>
      <c r="X81" s="1">
        <v>209.361</v>
      </c>
      <c r="Y81" s="1">
        <v>212.163</v>
      </c>
      <c r="Z81" s="1">
        <f t="shared" si="15"/>
        <v>210.762</v>
      </c>
      <c r="AC81" s="1">
        <v>121.265</v>
      </c>
      <c r="AD81" s="1">
        <v>130.232</v>
      </c>
      <c r="AE81" s="1">
        <f t="shared" si="1"/>
        <v>125.7485</v>
      </c>
      <c r="AF81" s="1">
        <f t="shared" si="2"/>
        <v>217.802791</v>
      </c>
      <c r="AI81" s="1">
        <v>215.041</v>
      </c>
      <c r="AJ81" s="1">
        <v>215.041</v>
      </c>
      <c r="AK81" s="1">
        <f t="shared" si="13"/>
        <v>215.041</v>
      </c>
      <c r="AO81" s="1">
        <v>122.2</v>
      </c>
      <c r="AP81" s="1">
        <v>120.344</v>
      </c>
      <c r="AQ81" s="1">
        <f t="shared" si="4"/>
        <v>121.272</v>
      </c>
      <c r="AR81" s="1">
        <f t="shared" si="5"/>
        <v>210.0492655</v>
      </c>
    </row>
    <row r="82" ht="15.75" customHeight="1">
      <c r="A82" s="1">
        <v>41868.1884339472</v>
      </c>
      <c r="B82" s="1">
        <v>0.0</v>
      </c>
      <c r="C82" s="1">
        <v>50977.3479501007</v>
      </c>
      <c r="D82" s="1">
        <v>0.0</v>
      </c>
      <c r="G82" s="1">
        <f t="shared" si="6"/>
        <v>81</v>
      </c>
      <c r="I82" s="1">
        <v>144.155</v>
      </c>
      <c r="J82" s="1">
        <v>174.069</v>
      </c>
      <c r="L82" s="1">
        <v>84.8424</v>
      </c>
      <c r="M82" s="1">
        <v>264.585</v>
      </c>
      <c r="O82" s="1">
        <v>101.347</v>
      </c>
      <c r="P82" s="1">
        <v>252.722</v>
      </c>
      <c r="T82" s="1">
        <v>-0.141429</v>
      </c>
      <c r="U82" s="1">
        <v>0.501533</v>
      </c>
      <c r="X82" s="1">
        <v>209.361</v>
      </c>
      <c r="Y82" s="1">
        <v>212.163</v>
      </c>
      <c r="Z82" s="1">
        <f t="shared" si="15"/>
        <v>210.762</v>
      </c>
      <c r="AC82" s="1">
        <v>109.533</v>
      </c>
      <c r="AD82" s="1">
        <v>120.344</v>
      </c>
      <c r="AE82" s="1">
        <f t="shared" si="1"/>
        <v>114.9385</v>
      </c>
      <c r="AF82" s="1">
        <f t="shared" si="2"/>
        <v>199.0793217</v>
      </c>
      <c r="AI82" s="1">
        <v>215.041</v>
      </c>
      <c r="AJ82" s="1">
        <v>215.041</v>
      </c>
      <c r="AK82" s="1">
        <f t="shared" si="13"/>
        <v>215.041</v>
      </c>
      <c r="AO82" s="1">
        <v>122.2</v>
      </c>
      <c r="AP82" s="1">
        <v>134.658</v>
      </c>
      <c r="AQ82" s="1">
        <f t="shared" si="4"/>
        <v>128.429</v>
      </c>
      <c r="AR82" s="1">
        <f t="shared" si="5"/>
        <v>222.4455532</v>
      </c>
    </row>
    <row r="83" ht="15.75" customHeight="1">
      <c r="A83" s="1">
        <v>25799.7003994204</v>
      </c>
      <c r="B83" s="1">
        <v>0.0</v>
      </c>
      <c r="C83" s="1">
        <v>76193.2332129279</v>
      </c>
      <c r="D83" s="1">
        <v>0.0</v>
      </c>
      <c r="G83" s="1">
        <f t="shared" si="6"/>
        <v>82</v>
      </c>
      <c r="I83" s="1">
        <v>166.59</v>
      </c>
      <c r="J83" s="1">
        <v>174.069</v>
      </c>
      <c r="L83" s="1">
        <v>81.7479</v>
      </c>
      <c r="M83" s="1">
        <v>240.602</v>
      </c>
      <c r="O83" s="1">
        <v>101.347</v>
      </c>
      <c r="P83" s="1">
        <v>252.722</v>
      </c>
      <c r="R83" s="1">
        <v>24.4986</v>
      </c>
      <c r="T83" s="1" t="s">
        <v>24</v>
      </c>
      <c r="U83" s="1">
        <v>0.448311</v>
      </c>
      <c r="X83" s="1">
        <v>209.361</v>
      </c>
      <c r="Y83" s="1">
        <v>212.163</v>
      </c>
      <c r="Z83" s="1">
        <f t="shared" si="15"/>
        <v>210.762</v>
      </c>
      <c r="AC83" s="1">
        <v>119.438</v>
      </c>
      <c r="AD83" s="1">
        <v>136.986</v>
      </c>
      <c r="AE83" s="1">
        <f t="shared" si="1"/>
        <v>128.212</v>
      </c>
      <c r="AF83" s="1">
        <f t="shared" si="2"/>
        <v>222.0696981</v>
      </c>
      <c r="AI83" s="1">
        <v>215.041</v>
      </c>
      <c r="AJ83" s="1">
        <v>215.041</v>
      </c>
      <c r="AK83" s="1">
        <f t="shared" si="13"/>
        <v>215.041</v>
      </c>
      <c r="AO83" s="1">
        <v>133.524</v>
      </c>
      <c r="AP83" s="1">
        <v>125.093</v>
      </c>
      <c r="AQ83" s="1">
        <f t="shared" si="4"/>
        <v>129.3085</v>
      </c>
      <c r="AR83" s="1">
        <f t="shared" si="5"/>
        <v>223.9688919</v>
      </c>
    </row>
    <row r="84" ht="15.75" customHeight="1">
      <c r="A84" s="1">
        <v>3324.27288870278</v>
      </c>
      <c r="B84" s="1">
        <v>0.0</v>
      </c>
      <c r="C84" s="1">
        <v>650.910080246087</v>
      </c>
      <c r="D84" s="1">
        <v>0.0</v>
      </c>
      <c r="G84" s="1">
        <f t="shared" si="6"/>
        <v>83</v>
      </c>
      <c r="H84" s="1" t="s">
        <v>25</v>
      </c>
      <c r="I84" s="1">
        <v>212.751</v>
      </c>
      <c r="J84" s="1">
        <v>174.069</v>
      </c>
      <c r="L84" s="1">
        <v>85.3582</v>
      </c>
      <c r="M84" s="1">
        <v>263.811</v>
      </c>
      <c r="O84" s="1">
        <v>101.347</v>
      </c>
      <c r="P84" s="1">
        <v>252.722</v>
      </c>
      <c r="T84" s="1">
        <v>-0.180987</v>
      </c>
      <c r="U84" s="1">
        <v>0.379207</v>
      </c>
      <c r="X84" s="1">
        <v>248.795</v>
      </c>
      <c r="Y84" s="1">
        <v>261.09</v>
      </c>
      <c r="AC84" s="1">
        <v>136.986</v>
      </c>
      <c r="AD84" s="1">
        <v>136.986</v>
      </c>
      <c r="AE84" s="1">
        <f t="shared" si="1"/>
        <v>136.986</v>
      </c>
      <c r="AF84" s="1">
        <f t="shared" si="2"/>
        <v>237.2667119</v>
      </c>
      <c r="AI84" s="1">
        <v>261.09</v>
      </c>
      <c r="AJ84" s="1">
        <v>261.09</v>
      </c>
      <c r="AO84" s="1">
        <v>135.812</v>
      </c>
      <c r="AP84" s="1">
        <v>134.658</v>
      </c>
      <c r="AQ84" s="1">
        <f t="shared" si="4"/>
        <v>135.235</v>
      </c>
      <c r="AR84" s="1">
        <f t="shared" si="5"/>
        <v>234.233891</v>
      </c>
    </row>
    <row r="85" ht="15.75" customHeight="1">
      <c r="A85" s="1">
        <v>4167.71098179275</v>
      </c>
      <c r="B85" s="1">
        <v>0.0</v>
      </c>
      <c r="C85" s="1">
        <v>2150.97014897349</v>
      </c>
      <c r="D85" s="1">
        <v>0.0</v>
      </c>
      <c r="G85" s="1">
        <f t="shared" si="6"/>
        <v>84</v>
      </c>
      <c r="H85" s="1" t="s">
        <v>25</v>
      </c>
      <c r="I85" s="1">
        <v>215.072</v>
      </c>
      <c r="J85" s="1">
        <v>174.069</v>
      </c>
      <c r="L85" s="1">
        <v>51.3181</v>
      </c>
      <c r="M85" s="1">
        <v>297.851</v>
      </c>
      <c r="O85" s="1">
        <v>101.347</v>
      </c>
      <c r="P85" s="1">
        <v>252.722</v>
      </c>
      <c r="T85" s="1">
        <v>-0.159828</v>
      </c>
      <c r="U85" s="1">
        <v>0.603143</v>
      </c>
      <c r="X85" s="1">
        <v>248.795</v>
      </c>
      <c r="Y85" s="1">
        <v>256.859</v>
      </c>
      <c r="AC85" s="1">
        <v>136.986</v>
      </c>
      <c r="AD85" s="1">
        <v>136.986</v>
      </c>
      <c r="AE85" s="1">
        <f t="shared" si="1"/>
        <v>136.986</v>
      </c>
      <c r="AF85" s="1">
        <f t="shared" si="2"/>
        <v>237.2667119</v>
      </c>
      <c r="AI85" s="1">
        <v>261.09</v>
      </c>
      <c r="AJ85" s="1">
        <v>244.95</v>
      </c>
      <c r="AO85" s="1">
        <v>131.311</v>
      </c>
      <c r="AP85" s="1">
        <v>134.658</v>
      </c>
      <c r="AQ85" s="1">
        <f t="shared" si="4"/>
        <v>132.9845</v>
      </c>
      <c r="AR85" s="1">
        <f t="shared" si="5"/>
        <v>230.3359106</v>
      </c>
    </row>
    <row r="86" ht="15.75" customHeight="1">
      <c r="A86" s="1">
        <v>2740.39270775573</v>
      </c>
      <c r="B86" s="1">
        <v>0.0</v>
      </c>
      <c r="C86" s="1">
        <v>176.046984203246</v>
      </c>
      <c r="D86" s="1">
        <v>0.0</v>
      </c>
      <c r="G86" s="1">
        <f t="shared" si="6"/>
        <v>85</v>
      </c>
      <c r="H86" s="1" t="s">
        <v>25</v>
      </c>
      <c r="I86" s="1">
        <v>144.928</v>
      </c>
      <c r="J86" s="1">
        <v>174.069</v>
      </c>
      <c r="L86" s="1">
        <v>85.616</v>
      </c>
      <c r="M86" s="1">
        <v>265.616</v>
      </c>
      <c r="O86" s="1">
        <v>101.347</v>
      </c>
      <c r="P86" s="1">
        <v>252.722</v>
      </c>
      <c r="T86" s="1">
        <v>-0.193751</v>
      </c>
      <c r="U86" s="1">
        <v>0.538186</v>
      </c>
      <c r="X86" s="1">
        <v>244.95</v>
      </c>
      <c r="Y86" s="1">
        <v>261.09</v>
      </c>
      <c r="AC86" s="1">
        <v>109.533</v>
      </c>
      <c r="AD86" s="1">
        <v>136.986</v>
      </c>
      <c r="AE86" s="1">
        <f t="shared" si="1"/>
        <v>123.2595</v>
      </c>
      <c r="AF86" s="1">
        <f t="shared" si="2"/>
        <v>213.4917165</v>
      </c>
      <c r="AI86" s="1">
        <v>261.09</v>
      </c>
      <c r="AJ86" s="1">
        <v>265.462</v>
      </c>
      <c r="AO86" s="1">
        <v>135.812</v>
      </c>
      <c r="AP86" s="1">
        <v>136.986</v>
      </c>
      <c r="AQ86" s="1">
        <f t="shared" si="4"/>
        <v>136.399</v>
      </c>
      <c r="AR86" s="1">
        <f t="shared" si="5"/>
        <v>236.2499981</v>
      </c>
    </row>
    <row r="87" ht="15.75" customHeight="1">
      <c r="A87" s="1">
        <v>635.579385302686</v>
      </c>
      <c r="B87" s="1">
        <v>0.0</v>
      </c>
      <c r="C87" s="1">
        <v>1324.39616786456</v>
      </c>
      <c r="D87" s="1">
        <v>0.0</v>
      </c>
      <c r="G87" s="1">
        <f t="shared" si="6"/>
        <v>86</v>
      </c>
      <c r="H87" s="1" t="s">
        <v>25</v>
      </c>
      <c r="I87" s="1">
        <v>152.149</v>
      </c>
      <c r="J87" s="1">
        <v>174.069</v>
      </c>
      <c r="L87" s="1">
        <v>118.625</v>
      </c>
      <c r="M87" s="1">
        <v>255.817</v>
      </c>
      <c r="O87" s="1">
        <v>101.347</v>
      </c>
      <c r="P87" s="1">
        <v>252.722</v>
      </c>
      <c r="T87" s="1">
        <v>-0.761747</v>
      </c>
      <c r="U87" s="1">
        <v>0.538278</v>
      </c>
      <c r="X87" s="1">
        <v>248.795</v>
      </c>
      <c r="Y87" s="1">
        <v>261.09</v>
      </c>
      <c r="AC87" s="1">
        <v>136.986</v>
      </c>
      <c r="AD87" s="1">
        <v>136.986</v>
      </c>
      <c r="AE87" s="1">
        <f t="shared" si="1"/>
        <v>136.986</v>
      </c>
      <c r="AF87" s="1">
        <f t="shared" si="2"/>
        <v>237.2667119</v>
      </c>
      <c r="AI87" s="1">
        <v>261.09</v>
      </c>
      <c r="AJ87" s="1">
        <v>265.462</v>
      </c>
      <c r="AO87" s="1">
        <v>135.812</v>
      </c>
      <c r="AP87" s="1">
        <v>136.986</v>
      </c>
      <c r="AQ87" s="1">
        <f t="shared" si="4"/>
        <v>136.399</v>
      </c>
      <c r="AR87" s="1">
        <f t="shared" si="5"/>
        <v>236.2499981</v>
      </c>
    </row>
    <row r="88" ht="15.75" customHeight="1">
      <c r="A88" s="1">
        <v>3850.82702185379</v>
      </c>
      <c r="B88" s="1">
        <v>0.0</v>
      </c>
      <c r="C88" s="1">
        <v>876.96719216937</v>
      </c>
      <c r="D88" s="1">
        <v>0.0</v>
      </c>
      <c r="G88" s="1">
        <f t="shared" si="6"/>
        <v>87</v>
      </c>
      <c r="H88" s="1" t="s">
        <v>25</v>
      </c>
      <c r="I88" s="1">
        <v>225.129</v>
      </c>
      <c r="J88" s="1">
        <v>174.069</v>
      </c>
      <c r="L88" s="1">
        <v>46.1605</v>
      </c>
      <c r="M88" s="1">
        <v>315.387</v>
      </c>
      <c r="O88" s="1">
        <v>101.347</v>
      </c>
      <c r="P88" s="1">
        <v>252.722</v>
      </c>
      <c r="T88" s="1">
        <v>-0.0118437</v>
      </c>
      <c r="U88" s="1">
        <v>0.293047</v>
      </c>
      <c r="X88" s="1">
        <v>248.795</v>
      </c>
      <c r="Y88" s="1">
        <v>217.999</v>
      </c>
      <c r="AC88" s="1">
        <v>136.986</v>
      </c>
      <c r="AD88" s="1">
        <v>136.986</v>
      </c>
      <c r="AE88" s="1">
        <f t="shared" si="1"/>
        <v>136.986</v>
      </c>
      <c r="AF88" s="1">
        <f t="shared" si="2"/>
        <v>237.2667119</v>
      </c>
      <c r="AI88" s="1">
        <v>261.09</v>
      </c>
      <c r="AJ88" s="1">
        <v>261.09</v>
      </c>
      <c r="AO88" s="1">
        <v>135.812</v>
      </c>
      <c r="AP88" s="1">
        <v>136.986</v>
      </c>
      <c r="AQ88" s="1">
        <f t="shared" si="4"/>
        <v>136.399</v>
      </c>
      <c r="AR88" s="1">
        <f t="shared" si="5"/>
        <v>236.2499981</v>
      </c>
    </row>
    <row r="89" ht="15.75" customHeight="1">
      <c r="A89" s="1">
        <v>4202.62475029127</v>
      </c>
      <c r="B89" s="1">
        <v>0.0</v>
      </c>
      <c r="C89" s="1">
        <v>1611.97457860591</v>
      </c>
      <c r="D89" s="1">
        <v>0.0</v>
      </c>
      <c r="G89" s="1">
        <f t="shared" si="6"/>
        <v>88</v>
      </c>
      <c r="H89" s="1" t="s">
        <v>25</v>
      </c>
      <c r="I89" s="1">
        <v>165.559</v>
      </c>
      <c r="J89" s="1">
        <v>174.069</v>
      </c>
      <c r="L89" s="1">
        <v>101.089</v>
      </c>
      <c r="M89" s="1">
        <v>278.252</v>
      </c>
      <c r="O89" s="1">
        <v>101.347</v>
      </c>
      <c r="P89" s="1">
        <v>252.722</v>
      </c>
      <c r="T89" s="1">
        <v>-0.317067</v>
      </c>
      <c r="U89" s="1">
        <v>0.721868</v>
      </c>
      <c r="X89" s="1">
        <v>244.95</v>
      </c>
      <c r="Y89" s="1">
        <v>261.09</v>
      </c>
      <c r="AC89" s="1">
        <v>136.986</v>
      </c>
      <c r="AD89" s="1">
        <v>136.986</v>
      </c>
      <c r="AE89" s="1">
        <f t="shared" si="1"/>
        <v>136.986</v>
      </c>
      <c r="AF89" s="1">
        <f t="shared" si="2"/>
        <v>237.2667119</v>
      </c>
      <c r="AI89" s="1">
        <v>201.381</v>
      </c>
      <c r="AJ89" s="1">
        <v>256.859</v>
      </c>
      <c r="AO89" s="1">
        <v>135.812</v>
      </c>
      <c r="AP89" s="1">
        <v>136.986</v>
      </c>
      <c r="AQ89" s="1">
        <f t="shared" si="4"/>
        <v>136.399</v>
      </c>
      <c r="AR89" s="1">
        <f t="shared" si="5"/>
        <v>236.2499981</v>
      </c>
    </row>
    <row r="90" ht="15.75" customHeight="1">
      <c r="A90" s="1">
        <v>1223.33630986831</v>
      </c>
      <c r="B90" s="1">
        <v>0.0</v>
      </c>
      <c r="C90" s="1">
        <v>2612.02455798382</v>
      </c>
      <c r="D90" s="1">
        <v>0.0</v>
      </c>
      <c r="G90" s="1">
        <f t="shared" si="6"/>
        <v>89</v>
      </c>
      <c r="H90" s="1" t="s">
        <v>25</v>
      </c>
      <c r="I90" s="1">
        <v>214.298</v>
      </c>
      <c r="J90" s="1">
        <v>174.069</v>
      </c>
      <c r="L90" s="1">
        <v>110.115</v>
      </c>
      <c r="M90" s="1">
        <v>290.115</v>
      </c>
      <c r="O90" s="1">
        <v>101.347</v>
      </c>
      <c r="P90" s="1">
        <v>252.722</v>
      </c>
      <c r="T90" s="1">
        <v>-0.297582</v>
      </c>
      <c r="U90" s="1">
        <v>0.519922</v>
      </c>
      <c r="X90" s="1">
        <v>221.039</v>
      </c>
      <c r="Y90" s="1">
        <v>261.09</v>
      </c>
      <c r="AC90" s="1">
        <v>130.232</v>
      </c>
      <c r="AD90" s="1">
        <v>136.986</v>
      </c>
      <c r="AE90" s="1">
        <f t="shared" si="1"/>
        <v>133.609</v>
      </c>
      <c r="AF90" s="1">
        <f t="shared" si="2"/>
        <v>231.4175763</v>
      </c>
      <c r="AI90" s="1">
        <v>261.09</v>
      </c>
      <c r="AJ90" s="1">
        <v>265.462</v>
      </c>
      <c r="AO90" s="1">
        <v>135.812</v>
      </c>
      <c r="AP90" s="1">
        <v>136.986</v>
      </c>
      <c r="AQ90" s="1">
        <f t="shared" si="4"/>
        <v>136.399</v>
      </c>
      <c r="AR90" s="1">
        <f t="shared" si="5"/>
        <v>236.2499981</v>
      </c>
    </row>
    <row r="91" ht="15.75" customHeight="1">
      <c r="A91" s="1">
        <v>2656.58230335426</v>
      </c>
      <c r="B91" s="1">
        <v>0.0</v>
      </c>
      <c r="C91" s="1">
        <v>1167.21501785118</v>
      </c>
      <c r="D91" s="1">
        <v>0.0</v>
      </c>
      <c r="G91" s="1">
        <f t="shared" si="6"/>
        <v>90</v>
      </c>
      <c r="H91" s="1" t="s">
        <v>25</v>
      </c>
      <c r="I91" s="1">
        <v>214.556</v>
      </c>
      <c r="J91" s="1">
        <v>174.069</v>
      </c>
      <c r="L91" s="1">
        <v>44.8711</v>
      </c>
      <c r="M91" s="1">
        <v>224.355</v>
      </c>
      <c r="O91" s="1">
        <v>101.347</v>
      </c>
      <c r="P91" s="1">
        <v>252.722</v>
      </c>
      <c r="T91" s="1">
        <v>0.151551</v>
      </c>
      <c r="U91" s="1">
        <v>0.306319</v>
      </c>
      <c r="X91" s="1">
        <v>241.222</v>
      </c>
      <c r="Y91" s="1">
        <v>261.09</v>
      </c>
      <c r="AC91" s="1">
        <v>136.986</v>
      </c>
      <c r="AD91" s="1">
        <v>125.093</v>
      </c>
      <c r="AE91" s="1">
        <f t="shared" si="1"/>
        <v>131.0395</v>
      </c>
      <c r="AF91" s="1">
        <f t="shared" si="2"/>
        <v>226.9670718</v>
      </c>
      <c r="AI91" s="1">
        <v>261.09</v>
      </c>
      <c r="AJ91" s="1">
        <v>265.462</v>
      </c>
      <c r="AO91" s="1">
        <v>135.812</v>
      </c>
      <c r="AP91" s="1">
        <v>135.812</v>
      </c>
      <c r="AQ91" s="1">
        <f t="shared" si="4"/>
        <v>135.812</v>
      </c>
      <c r="AR91" s="1">
        <f t="shared" si="5"/>
        <v>235.2332843</v>
      </c>
    </row>
    <row r="92" ht="15.75" customHeight="1">
      <c r="A92" s="1">
        <v>3390.37564926827</v>
      </c>
      <c r="B92" s="1">
        <v>0.0</v>
      </c>
      <c r="C92" s="1">
        <v>648.274160255719</v>
      </c>
      <c r="D92" s="1">
        <v>0.0</v>
      </c>
      <c r="G92" s="1">
        <f t="shared" si="6"/>
        <v>91</v>
      </c>
      <c r="H92" s="1" t="s">
        <v>25</v>
      </c>
      <c r="I92" s="1">
        <v>161.691</v>
      </c>
      <c r="J92" s="1">
        <v>174.069</v>
      </c>
      <c r="L92" s="1">
        <v>53.639</v>
      </c>
      <c r="M92" s="1">
        <v>230.287</v>
      </c>
      <c r="O92" s="1">
        <v>101.347</v>
      </c>
      <c r="P92" s="1">
        <v>252.722</v>
      </c>
      <c r="T92" s="1">
        <v>0.0351567</v>
      </c>
      <c r="U92" s="1">
        <v>0.878468</v>
      </c>
      <c r="X92" s="1">
        <v>169.146</v>
      </c>
      <c r="Y92" s="1">
        <v>201.381</v>
      </c>
      <c r="AC92" s="1">
        <v>136.986</v>
      </c>
      <c r="AD92" s="1">
        <v>136.986</v>
      </c>
      <c r="AE92" s="1">
        <f t="shared" si="1"/>
        <v>136.986</v>
      </c>
      <c r="AF92" s="1">
        <f t="shared" si="2"/>
        <v>237.2667119</v>
      </c>
      <c r="AI92" s="1">
        <v>261.09</v>
      </c>
      <c r="AJ92" s="1">
        <v>261.09</v>
      </c>
      <c r="AO92" s="1">
        <v>135.812</v>
      </c>
      <c r="AP92" s="1">
        <v>136.986</v>
      </c>
      <c r="AQ92" s="1">
        <f t="shared" si="4"/>
        <v>136.399</v>
      </c>
      <c r="AR92" s="1">
        <f t="shared" si="5"/>
        <v>236.2499981</v>
      </c>
    </row>
    <row r="93" ht="15.75" customHeight="1">
      <c r="A93" s="1">
        <v>6076.7371583759</v>
      </c>
      <c r="B93" s="1">
        <v>0.0</v>
      </c>
      <c r="C93" s="1">
        <v>2873.12455671867</v>
      </c>
      <c r="D93" s="1">
        <v>0.0</v>
      </c>
      <c r="G93" s="1">
        <f t="shared" si="6"/>
        <v>92</v>
      </c>
      <c r="H93" s="1" t="s">
        <v>25</v>
      </c>
      <c r="I93" s="1">
        <v>169.427</v>
      </c>
      <c r="J93" s="1">
        <v>174.069</v>
      </c>
      <c r="L93" s="1">
        <v>52.3496</v>
      </c>
      <c r="M93" s="1">
        <v>227.192</v>
      </c>
      <c r="O93" s="1">
        <v>101.347</v>
      </c>
      <c r="P93" s="1">
        <v>252.722</v>
      </c>
      <c r="T93" s="1">
        <v>-0.175231</v>
      </c>
      <c r="U93" s="1" t="s">
        <v>24</v>
      </c>
      <c r="X93" s="1">
        <v>248.795</v>
      </c>
      <c r="Y93" s="1">
        <v>237.606</v>
      </c>
      <c r="AC93" s="1">
        <v>136.986</v>
      </c>
      <c r="AD93" s="1">
        <v>136.986</v>
      </c>
      <c r="AE93" s="1">
        <f t="shared" si="1"/>
        <v>136.986</v>
      </c>
      <c r="AF93" s="1">
        <f t="shared" si="2"/>
        <v>237.2667119</v>
      </c>
      <c r="AI93" s="1">
        <v>261.09</v>
      </c>
      <c r="AJ93" s="1">
        <v>227.381</v>
      </c>
      <c r="AO93" s="1">
        <v>135.812</v>
      </c>
      <c r="AP93" s="1">
        <v>136.986</v>
      </c>
      <c r="AQ93" s="1">
        <f t="shared" si="4"/>
        <v>136.399</v>
      </c>
      <c r="AR93" s="1">
        <f t="shared" si="5"/>
        <v>236.2499981</v>
      </c>
    </row>
    <row r="94" ht="15.75" customHeight="1">
      <c r="A94" s="1">
        <v>5670.73584108521</v>
      </c>
      <c r="B94" s="1">
        <v>0.0</v>
      </c>
      <c r="C94" s="1">
        <v>5641.81268501277</v>
      </c>
      <c r="D94" s="1">
        <v>0.0</v>
      </c>
      <c r="G94" s="1">
        <f t="shared" si="6"/>
        <v>93</v>
      </c>
      <c r="H94" s="1" t="s">
        <v>25</v>
      </c>
      <c r="I94" s="1">
        <v>149.57</v>
      </c>
      <c r="J94" s="1">
        <v>174.069</v>
      </c>
      <c r="L94" s="1">
        <v>59.8281</v>
      </c>
      <c r="M94" s="1">
        <v>300.172</v>
      </c>
      <c r="O94" s="1">
        <v>101.347</v>
      </c>
      <c r="P94" s="1">
        <v>252.722</v>
      </c>
      <c r="T94" s="1">
        <v>-0.108198</v>
      </c>
      <c r="U94" s="1">
        <v>0.718414</v>
      </c>
      <c r="X94" s="1">
        <v>221.039</v>
      </c>
      <c r="Y94" s="1">
        <v>217.999</v>
      </c>
      <c r="AC94" s="1">
        <v>136.986</v>
      </c>
      <c r="AD94" s="1">
        <v>121.265</v>
      </c>
      <c r="AE94" s="1">
        <f t="shared" si="1"/>
        <v>129.1255</v>
      </c>
      <c r="AF94" s="1">
        <f t="shared" si="2"/>
        <v>223.6519266</v>
      </c>
      <c r="AI94" s="1">
        <v>256.859</v>
      </c>
      <c r="AJ94" s="1">
        <v>265.462</v>
      </c>
      <c r="AO94" s="1">
        <v>135.812</v>
      </c>
      <c r="AP94" s="1">
        <v>134.658</v>
      </c>
      <c r="AQ94" s="1">
        <f t="shared" si="4"/>
        <v>135.235</v>
      </c>
      <c r="AR94" s="1">
        <f t="shared" si="5"/>
        <v>234.233891</v>
      </c>
    </row>
    <row r="95" ht="15.75" customHeight="1">
      <c r="A95" s="1">
        <v>8834.24655019696</v>
      </c>
      <c r="B95" s="1">
        <v>0.0</v>
      </c>
      <c r="C95" s="1">
        <v>3059.98392978388</v>
      </c>
      <c r="D95" s="1">
        <v>0.0</v>
      </c>
      <c r="G95" s="1">
        <f t="shared" si="6"/>
        <v>94</v>
      </c>
      <c r="H95" s="1" t="s">
        <v>25</v>
      </c>
      <c r="I95" s="1">
        <v>134.613</v>
      </c>
      <c r="J95" s="1">
        <v>174.069</v>
      </c>
      <c r="L95" s="1">
        <v>133.84</v>
      </c>
      <c r="M95" s="1">
        <v>279.542</v>
      </c>
      <c r="O95" s="1">
        <v>101.347</v>
      </c>
      <c r="P95" s="1">
        <v>252.722</v>
      </c>
      <c r="T95" s="1">
        <v>0.15401</v>
      </c>
      <c r="U95" s="1">
        <v>0.617897</v>
      </c>
      <c r="X95" s="1">
        <v>201.381</v>
      </c>
      <c r="Y95" s="1">
        <v>261.09</v>
      </c>
      <c r="AC95" s="1">
        <v>136.986</v>
      </c>
      <c r="AD95" s="1">
        <v>136.986</v>
      </c>
      <c r="AE95" s="1">
        <f t="shared" si="1"/>
        <v>136.986</v>
      </c>
      <c r="AF95" s="1">
        <f t="shared" si="2"/>
        <v>237.2667119</v>
      </c>
      <c r="AI95" s="1">
        <v>215.041</v>
      </c>
      <c r="AJ95" s="1">
        <v>224.165</v>
      </c>
      <c r="AO95" s="1">
        <v>135.812</v>
      </c>
      <c r="AP95" s="1">
        <v>136.986</v>
      </c>
      <c r="AQ95" s="1">
        <f t="shared" si="4"/>
        <v>136.399</v>
      </c>
      <c r="AR95" s="1">
        <f t="shared" si="5"/>
        <v>236.2499981</v>
      </c>
    </row>
    <row r="96" ht="15.75" customHeight="1">
      <c r="A96" s="1">
        <v>1269.89156125427</v>
      </c>
      <c r="B96" s="1">
        <v>0.0</v>
      </c>
      <c r="C96" s="1">
        <v>33996.5981206675</v>
      </c>
      <c r="D96" s="1">
        <v>0.0</v>
      </c>
      <c r="G96" s="1">
        <f t="shared" si="6"/>
        <v>95</v>
      </c>
      <c r="H96" s="1" t="s">
        <v>25</v>
      </c>
      <c r="I96" s="1">
        <v>221.261</v>
      </c>
      <c r="J96" s="1">
        <v>174.069</v>
      </c>
      <c r="L96" s="1">
        <v>101.347</v>
      </c>
      <c r="M96" s="1">
        <v>283.926</v>
      </c>
      <c r="O96" s="1">
        <v>101.347</v>
      </c>
      <c r="P96" s="1">
        <v>252.722</v>
      </c>
      <c r="T96" s="1">
        <v>-0.40659</v>
      </c>
      <c r="U96" s="1">
        <v>0.210869</v>
      </c>
      <c r="X96" s="1">
        <v>215.041</v>
      </c>
      <c r="Y96" s="1">
        <v>221.039</v>
      </c>
      <c r="AC96" s="1">
        <v>136.986</v>
      </c>
      <c r="AD96" s="1">
        <v>130.232</v>
      </c>
      <c r="AE96" s="1">
        <f t="shared" si="1"/>
        <v>133.609</v>
      </c>
      <c r="AF96" s="1">
        <f t="shared" si="2"/>
        <v>231.4175763</v>
      </c>
      <c r="AI96" s="1">
        <v>261.09</v>
      </c>
      <c r="AJ96" s="1">
        <v>209.361</v>
      </c>
      <c r="AO96" s="1">
        <v>135.812</v>
      </c>
      <c r="AP96" s="1">
        <v>136.986</v>
      </c>
      <c r="AQ96" s="1">
        <f t="shared" si="4"/>
        <v>136.399</v>
      </c>
      <c r="AR96" s="1">
        <f t="shared" si="5"/>
        <v>236.2499981</v>
      </c>
    </row>
    <row r="97" ht="15.75" customHeight="1">
      <c r="A97" s="1">
        <v>1347.28387249126</v>
      </c>
      <c r="B97" s="1">
        <v>0.0</v>
      </c>
      <c r="C97" s="1">
        <v>3408.20531052187</v>
      </c>
      <c r="D97" s="1">
        <v>0.0</v>
      </c>
      <c r="G97" s="1">
        <f t="shared" si="6"/>
        <v>96</v>
      </c>
      <c r="H97" s="1" t="s">
        <v>25</v>
      </c>
      <c r="I97" s="1">
        <v>152.407</v>
      </c>
      <c r="J97" s="1">
        <v>174.069</v>
      </c>
      <c r="L97" s="1">
        <v>61.8911</v>
      </c>
      <c r="M97" s="1">
        <v>241.375</v>
      </c>
      <c r="O97" s="1">
        <v>101.347</v>
      </c>
      <c r="P97" s="1">
        <v>252.722</v>
      </c>
      <c r="T97" s="1">
        <v>-0.23609</v>
      </c>
      <c r="U97" s="1">
        <v>0.674775</v>
      </c>
      <c r="X97" s="1">
        <v>248.795</v>
      </c>
      <c r="Y97" s="1">
        <v>221.039</v>
      </c>
      <c r="AC97" s="1">
        <v>136.986</v>
      </c>
      <c r="AD97" s="1">
        <v>134.658</v>
      </c>
      <c r="AE97" s="1">
        <f t="shared" si="1"/>
        <v>135.822</v>
      </c>
      <c r="AF97" s="1">
        <f t="shared" si="2"/>
        <v>235.2506048</v>
      </c>
      <c r="AI97" s="1">
        <v>261.09</v>
      </c>
      <c r="AJ97" s="1">
        <v>265.462</v>
      </c>
      <c r="AO97" s="1">
        <v>135.812</v>
      </c>
      <c r="AP97" s="1">
        <v>133.524</v>
      </c>
      <c r="AQ97" s="1">
        <f t="shared" si="4"/>
        <v>134.668</v>
      </c>
      <c r="AR97" s="1">
        <f t="shared" si="5"/>
        <v>233.2518182</v>
      </c>
    </row>
    <row r="98" ht="15.75" customHeight="1">
      <c r="A98" s="1">
        <v>1495.71099130882</v>
      </c>
      <c r="B98" s="1">
        <v>0.0</v>
      </c>
      <c r="C98" s="1">
        <v>658.560351529868</v>
      </c>
      <c r="D98" s="1">
        <v>0.0</v>
      </c>
      <c r="G98" s="1">
        <f t="shared" si="6"/>
        <v>97</v>
      </c>
      <c r="H98" s="1" t="s">
        <v>25</v>
      </c>
      <c r="I98" s="1">
        <v>193.41</v>
      </c>
      <c r="J98" s="1">
        <v>174.069</v>
      </c>
      <c r="L98" s="1">
        <v>84.0688</v>
      </c>
      <c r="M98" s="1">
        <v>252.464</v>
      </c>
      <c r="O98" s="1">
        <v>101.347</v>
      </c>
      <c r="P98" s="1">
        <v>252.722</v>
      </c>
      <c r="T98" s="1">
        <v>-0.270223</v>
      </c>
      <c r="U98" s="1">
        <v>0.524955</v>
      </c>
      <c r="X98" s="1">
        <v>248.795</v>
      </c>
      <c r="Y98" s="1">
        <v>256.859</v>
      </c>
      <c r="AC98" s="1">
        <v>136.986</v>
      </c>
      <c r="AD98" s="1">
        <v>136.986</v>
      </c>
      <c r="AE98" s="1">
        <f t="shared" si="1"/>
        <v>136.986</v>
      </c>
      <c r="AF98" s="1">
        <f t="shared" si="2"/>
        <v>237.2667119</v>
      </c>
      <c r="AI98" s="1">
        <v>261.09</v>
      </c>
      <c r="AJ98" s="1">
        <v>256.859</v>
      </c>
      <c r="AO98" s="1">
        <v>135.812</v>
      </c>
      <c r="AP98" s="1">
        <v>136.986</v>
      </c>
      <c r="AQ98" s="1">
        <f t="shared" si="4"/>
        <v>136.399</v>
      </c>
      <c r="AR98" s="1">
        <f t="shared" si="5"/>
        <v>236.2499981</v>
      </c>
    </row>
    <row r="99" ht="15.75" customHeight="1">
      <c r="A99" s="2">
        <v>3132.87246991606</v>
      </c>
      <c r="B99" s="2">
        <v>725.918166435284</v>
      </c>
      <c r="C99" s="2">
        <v>563.53900013413</v>
      </c>
      <c r="D99" s="2">
        <v>0.0</v>
      </c>
      <c r="E99" s="2"/>
      <c r="G99" s="2">
        <f t="shared" si="6"/>
        <v>98</v>
      </c>
      <c r="H99" s="1" t="s">
        <v>25</v>
      </c>
      <c r="I99" s="2">
        <v>154.986</v>
      </c>
      <c r="J99" s="2">
        <v>174.069</v>
      </c>
      <c r="K99" s="2"/>
      <c r="L99" s="2">
        <v>72.7221</v>
      </c>
      <c r="M99" s="2">
        <v>242.665</v>
      </c>
      <c r="N99" s="2"/>
      <c r="O99" s="2">
        <v>101.347</v>
      </c>
      <c r="P99" s="2">
        <v>252.722</v>
      </c>
      <c r="Q99" s="2"/>
      <c r="T99" s="2">
        <v>0.0833354</v>
      </c>
      <c r="U99" s="2">
        <v>0.735229</v>
      </c>
      <c r="V99" s="2"/>
      <c r="W99" s="2"/>
      <c r="X99" s="2">
        <v>244.95</v>
      </c>
      <c r="Y99" s="2">
        <v>167.36</v>
      </c>
      <c r="AA99" s="2"/>
      <c r="AB99" s="2"/>
      <c r="AC99" s="2">
        <v>136.986</v>
      </c>
      <c r="AD99" s="2">
        <v>134.658</v>
      </c>
      <c r="AE99" s="2">
        <f t="shared" si="1"/>
        <v>135.822</v>
      </c>
      <c r="AF99" s="2">
        <f t="shared" si="2"/>
        <v>235.2506048</v>
      </c>
      <c r="AG99" s="2"/>
      <c r="AH99" s="2"/>
      <c r="AI99" s="2">
        <v>261.09</v>
      </c>
      <c r="AJ99" s="2">
        <v>180.717</v>
      </c>
      <c r="AL99" s="2"/>
      <c r="AM99" s="2"/>
      <c r="AN99" s="2"/>
      <c r="AO99" s="2">
        <v>135.812</v>
      </c>
      <c r="AP99" s="2">
        <v>136.986</v>
      </c>
      <c r="AQ99" s="2">
        <f t="shared" si="4"/>
        <v>136.399</v>
      </c>
      <c r="AR99" s="2">
        <f t="shared" si="5"/>
        <v>236.2499981</v>
      </c>
      <c r="AS99" s="2"/>
      <c r="AT99" s="2"/>
      <c r="AU99" s="2"/>
    </row>
    <row r="100" ht="15.75" customHeight="1">
      <c r="A100" s="3">
        <v>42995.9788611889</v>
      </c>
      <c r="B100" s="3">
        <v>573.24387090393</v>
      </c>
      <c r="C100" s="3">
        <v>46749.3003715029</v>
      </c>
      <c r="D100" s="3">
        <v>190.811060573337</v>
      </c>
      <c r="E100" s="3"/>
      <c r="F100" s="3">
        <f t="shared" ref="F100:F110" si="17">(A100+B100)/(A100+B100+C100+D100)</f>
        <v>0.4813782262</v>
      </c>
      <c r="G100" s="3">
        <f t="shared" si="6"/>
        <v>99</v>
      </c>
      <c r="H100" s="3"/>
      <c r="I100" s="3">
        <v>176.132</v>
      </c>
      <c r="J100" s="3">
        <v>184.642</v>
      </c>
      <c r="K100" s="3"/>
      <c r="L100" s="3">
        <v>93.8682</v>
      </c>
      <c r="M100" s="3">
        <v>274.642</v>
      </c>
      <c r="N100" s="3"/>
      <c r="O100" s="3">
        <v>85.1003</v>
      </c>
      <c r="P100" s="3">
        <v>265.358</v>
      </c>
      <c r="Q100" s="3"/>
      <c r="R100" s="3">
        <v>27.851</v>
      </c>
      <c r="S100" s="3"/>
      <c r="T100" s="3">
        <v>-0.422917</v>
      </c>
      <c r="U100" s="3">
        <v>0.6768</v>
      </c>
      <c r="V100" s="3"/>
      <c r="W100" s="3"/>
      <c r="X100" s="3">
        <v>212.163</v>
      </c>
      <c r="Y100" s="3">
        <v>215.041</v>
      </c>
      <c r="Z100" s="3"/>
      <c r="AA100" s="3"/>
      <c r="AB100" s="3"/>
      <c r="AC100" s="3">
        <v>136.986</v>
      </c>
      <c r="AD100" s="3">
        <v>133.524</v>
      </c>
      <c r="AE100" s="3">
        <f t="shared" si="1"/>
        <v>135.255</v>
      </c>
      <c r="AF100" s="3">
        <f t="shared" si="2"/>
        <v>234.268532</v>
      </c>
      <c r="AG100" s="3"/>
      <c r="AH100" s="3"/>
      <c r="AI100" s="3">
        <v>224.165</v>
      </c>
      <c r="AJ100" s="3">
        <v>224.165</v>
      </c>
      <c r="AK100" s="3">
        <f t="shared" ref="AK100:AK108" si="18">AVERAGE(AI100,AJ100)</f>
        <v>224.165</v>
      </c>
      <c r="AL100" s="3"/>
      <c r="AM100" s="3"/>
      <c r="AN100" s="3"/>
      <c r="AO100" s="3">
        <v>127.1</v>
      </c>
      <c r="AP100" s="3">
        <v>125.093</v>
      </c>
      <c r="AQ100" s="3">
        <f t="shared" si="4"/>
        <v>126.0965</v>
      </c>
      <c r="AR100" s="3">
        <f t="shared" si="5"/>
        <v>218.4055447</v>
      </c>
      <c r="AS100" s="3"/>
      <c r="AT100" s="3"/>
      <c r="AU100" s="3"/>
      <c r="AV100" s="3"/>
    </row>
    <row r="101" ht="15.75" customHeight="1">
      <c r="A101" s="1">
        <v>41064.9893400725</v>
      </c>
      <c r="B101" s="1">
        <v>731.619668926293</v>
      </c>
      <c r="C101" s="1">
        <v>43530.8579609173</v>
      </c>
      <c r="D101" s="1">
        <v>12.7065708585407</v>
      </c>
      <c r="F101" s="1">
        <f t="shared" si="17"/>
        <v>0.4897647529</v>
      </c>
      <c r="G101" s="1">
        <f t="shared" si="6"/>
        <v>100</v>
      </c>
      <c r="I101" s="1">
        <v>175.358</v>
      </c>
      <c r="J101" s="1">
        <v>183.095</v>
      </c>
      <c r="L101" s="1">
        <v>97.4785</v>
      </c>
      <c r="M101" s="1">
        <v>277.221</v>
      </c>
      <c r="O101" s="1">
        <v>99.2837</v>
      </c>
      <c r="P101" s="1">
        <v>275.158</v>
      </c>
      <c r="R101" s="1">
        <v>26.0458</v>
      </c>
      <c r="S101" s="1">
        <v>28.8825</v>
      </c>
      <c r="T101" s="1">
        <v>-0.375601</v>
      </c>
      <c r="U101" s="1">
        <v>0.625467</v>
      </c>
      <c r="X101" s="1">
        <v>209.361</v>
      </c>
      <c r="Y101" s="1">
        <v>212.163</v>
      </c>
      <c r="Z101" s="1">
        <f t="shared" ref="Z101:Z128" si="19">AVERAGE(X101,Y101)</f>
        <v>210.762</v>
      </c>
      <c r="AC101" s="1">
        <v>115.943</v>
      </c>
      <c r="AD101" s="1">
        <v>116.797</v>
      </c>
      <c r="AE101" s="1">
        <f t="shared" si="1"/>
        <v>116.37</v>
      </c>
      <c r="AF101" s="1">
        <f t="shared" si="2"/>
        <v>201.5587525</v>
      </c>
      <c r="AI101" s="1">
        <v>224.165</v>
      </c>
      <c r="AJ101" s="1">
        <v>224.165</v>
      </c>
      <c r="AK101" s="1">
        <f t="shared" si="18"/>
        <v>224.165</v>
      </c>
      <c r="AO101" s="1">
        <v>126.088</v>
      </c>
      <c r="AP101" s="1">
        <v>128.127</v>
      </c>
      <c r="AQ101" s="1">
        <f t="shared" si="4"/>
        <v>127.1075</v>
      </c>
      <c r="AR101" s="1">
        <f t="shared" si="5"/>
        <v>220.156648</v>
      </c>
    </row>
    <row r="102" ht="15.75" customHeight="1">
      <c r="A102" s="1">
        <v>41538.8632021402</v>
      </c>
      <c r="B102" s="1">
        <v>762.047565497594</v>
      </c>
      <c r="C102" s="1">
        <v>47508.2708025305</v>
      </c>
      <c r="D102" s="1">
        <v>29.6163734534516</v>
      </c>
      <c r="F102" s="1">
        <f t="shared" si="17"/>
        <v>0.4708534813</v>
      </c>
      <c r="G102" s="1">
        <f t="shared" si="6"/>
        <v>101</v>
      </c>
      <c r="I102" s="1">
        <v>176.132</v>
      </c>
      <c r="J102" s="1">
        <v>183.352</v>
      </c>
      <c r="L102" s="1">
        <v>95.4155</v>
      </c>
      <c r="M102" s="1">
        <v>277.221</v>
      </c>
      <c r="O102" s="1">
        <v>95.9312</v>
      </c>
      <c r="P102" s="1">
        <v>276.447</v>
      </c>
      <c r="R102" s="1">
        <v>19.8567</v>
      </c>
      <c r="S102" s="1">
        <v>29.914</v>
      </c>
      <c r="T102" s="1">
        <v>-0.518415</v>
      </c>
      <c r="U102" s="1">
        <v>0.62489</v>
      </c>
      <c r="X102" s="1">
        <v>209.361</v>
      </c>
      <c r="Y102" s="1">
        <v>212.163</v>
      </c>
      <c r="Z102" s="1">
        <f t="shared" si="19"/>
        <v>210.762</v>
      </c>
      <c r="AC102" s="1">
        <v>120.344</v>
      </c>
      <c r="AD102" s="1">
        <v>119.438</v>
      </c>
      <c r="AE102" s="1">
        <f t="shared" si="1"/>
        <v>119.891</v>
      </c>
      <c r="AF102" s="1">
        <f t="shared" si="2"/>
        <v>207.6573034</v>
      </c>
      <c r="AI102" s="1">
        <v>224.165</v>
      </c>
      <c r="AJ102" s="1">
        <v>224.165</v>
      </c>
      <c r="AK102" s="1">
        <f t="shared" si="18"/>
        <v>224.165</v>
      </c>
      <c r="AO102" s="1">
        <v>127.1</v>
      </c>
      <c r="AP102" s="1">
        <v>129.171</v>
      </c>
      <c r="AQ102" s="1">
        <f t="shared" si="4"/>
        <v>128.1355</v>
      </c>
      <c r="AR102" s="1">
        <f t="shared" si="5"/>
        <v>221.9371963</v>
      </c>
    </row>
    <row r="103" ht="15.75" customHeight="1">
      <c r="A103" s="1">
        <v>36860.4892156548</v>
      </c>
      <c r="B103" s="1">
        <v>740.659705265722</v>
      </c>
      <c r="C103" s="1">
        <v>45031.5927738237</v>
      </c>
      <c r="D103" s="1">
        <v>20.9372039313001</v>
      </c>
      <c r="F103" s="1">
        <f t="shared" si="17"/>
        <v>0.4549240811</v>
      </c>
      <c r="G103" s="1">
        <f t="shared" si="6"/>
        <v>102</v>
      </c>
      <c r="I103" s="1">
        <v>176.905</v>
      </c>
      <c r="J103" s="1">
        <v>183.352</v>
      </c>
      <c r="L103" s="1">
        <v>98.2521</v>
      </c>
      <c r="M103" s="1">
        <v>277.994</v>
      </c>
      <c r="O103" s="1">
        <v>90.2579</v>
      </c>
      <c r="P103" s="1">
        <v>235.444</v>
      </c>
      <c r="R103" s="1">
        <v>25.0143</v>
      </c>
      <c r="T103" s="1">
        <v>0.349643</v>
      </c>
      <c r="U103" s="1">
        <v>0.644941</v>
      </c>
      <c r="X103" s="1">
        <v>209.361</v>
      </c>
      <c r="Y103" s="1">
        <v>212.163</v>
      </c>
      <c r="Z103" s="1">
        <f t="shared" si="19"/>
        <v>210.762</v>
      </c>
      <c r="AC103" s="1">
        <v>118.544</v>
      </c>
      <c r="AD103" s="1">
        <v>135.812</v>
      </c>
      <c r="AE103" s="1">
        <f t="shared" si="1"/>
        <v>127.178</v>
      </c>
      <c r="AF103" s="1">
        <f t="shared" si="2"/>
        <v>220.2787576</v>
      </c>
      <c r="AI103" s="1">
        <v>224.165</v>
      </c>
      <c r="AJ103" s="1">
        <v>224.165</v>
      </c>
      <c r="AK103" s="1">
        <f t="shared" si="18"/>
        <v>224.165</v>
      </c>
      <c r="AO103" s="1">
        <v>127.1</v>
      </c>
      <c r="AP103" s="1">
        <v>128.127</v>
      </c>
      <c r="AQ103" s="1">
        <f t="shared" si="4"/>
        <v>127.6135</v>
      </c>
      <c r="AR103" s="1">
        <f t="shared" si="5"/>
        <v>221.0330657</v>
      </c>
    </row>
    <row r="104" ht="15.75" customHeight="1">
      <c r="A104" s="1">
        <v>44902.524177302</v>
      </c>
      <c r="B104" s="1">
        <v>390.467272865322</v>
      </c>
      <c r="C104" s="1">
        <v>50564.7337478515</v>
      </c>
      <c r="D104" s="1">
        <v>206.831603473147</v>
      </c>
      <c r="F104" s="1">
        <f t="shared" si="17"/>
        <v>0.4714849364</v>
      </c>
      <c r="G104" s="1">
        <f t="shared" si="6"/>
        <v>103</v>
      </c>
      <c r="I104" s="1">
        <v>191.862</v>
      </c>
      <c r="J104" s="1">
        <v>184.384</v>
      </c>
      <c r="L104" s="1">
        <v>95.4155</v>
      </c>
      <c r="M104" s="1">
        <v>277.994</v>
      </c>
      <c r="O104" s="1">
        <v>97.9943</v>
      </c>
      <c r="P104" s="1">
        <v>278.252</v>
      </c>
      <c r="R104" s="1">
        <v>23.467</v>
      </c>
      <c r="T104" s="1">
        <v>-0.0733758</v>
      </c>
      <c r="U104" s="1">
        <v>0.551912</v>
      </c>
      <c r="X104" s="1">
        <v>206.631</v>
      </c>
      <c r="Y104" s="1">
        <v>206.631</v>
      </c>
      <c r="Z104" s="1">
        <f t="shared" si="19"/>
        <v>206.631</v>
      </c>
      <c r="AC104" s="1">
        <v>136.986</v>
      </c>
      <c r="AD104" s="1">
        <v>130.232</v>
      </c>
      <c r="AE104" s="1">
        <f t="shared" si="1"/>
        <v>133.609</v>
      </c>
      <c r="AF104" s="1">
        <f t="shared" si="2"/>
        <v>231.4175763</v>
      </c>
      <c r="AI104" s="1">
        <v>224.165</v>
      </c>
      <c r="AJ104" s="1">
        <v>224.165</v>
      </c>
      <c r="AK104" s="1">
        <f t="shared" si="18"/>
        <v>224.165</v>
      </c>
      <c r="AO104" s="1">
        <v>128.127</v>
      </c>
      <c r="AP104" s="1">
        <v>127.1</v>
      </c>
      <c r="AQ104" s="1">
        <f t="shared" si="4"/>
        <v>127.6135</v>
      </c>
      <c r="AR104" s="1">
        <f t="shared" si="5"/>
        <v>221.0330657</v>
      </c>
    </row>
    <row r="105" ht="15.75" customHeight="1">
      <c r="A105" s="1">
        <v>51033.4186644913</v>
      </c>
      <c r="B105" s="1">
        <v>133.881783891814</v>
      </c>
      <c r="C105" s="1">
        <v>44681.8895367552</v>
      </c>
      <c r="D105" s="1">
        <v>105.155291606695</v>
      </c>
      <c r="F105" s="1">
        <f t="shared" si="17"/>
        <v>0.533246309</v>
      </c>
      <c r="G105" s="1">
        <f t="shared" si="6"/>
        <v>104</v>
      </c>
      <c r="I105" s="1">
        <v>179.742</v>
      </c>
      <c r="J105" s="1">
        <v>184.126</v>
      </c>
      <c r="L105" s="1">
        <v>94.6418</v>
      </c>
      <c r="M105" s="1">
        <v>277.221</v>
      </c>
      <c r="O105" s="1">
        <v>110.115</v>
      </c>
      <c r="P105" s="1">
        <v>275.415</v>
      </c>
      <c r="R105" s="1">
        <v>61.6332</v>
      </c>
      <c r="S105" s="1">
        <v>31.9771</v>
      </c>
      <c r="T105" s="1">
        <v>0.524794</v>
      </c>
      <c r="U105" s="1">
        <v>0.446933</v>
      </c>
      <c r="X105" s="1">
        <v>209.361</v>
      </c>
      <c r="Y105" s="1">
        <v>212.163</v>
      </c>
      <c r="Z105" s="1">
        <f t="shared" si="19"/>
        <v>210.762</v>
      </c>
      <c r="AC105" s="1">
        <v>121.265</v>
      </c>
      <c r="AD105" s="1">
        <v>121.265</v>
      </c>
      <c r="AE105" s="1">
        <f t="shared" si="1"/>
        <v>121.265</v>
      </c>
      <c r="AF105" s="1">
        <f t="shared" si="2"/>
        <v>210.0371412</v>
      </c>
      <c r="AI105" s="1">
        <v>221.039</v>
      </c>
      <c r="AJ105" s="1">
        <v>221.039</v>
      </c>
      <c r="AK105" s="1">
        <f t="shared" si="18"/>
        <v>221.039</v>
      </c>
      <c r="AO105" s="1">
        <v>127.1</v>
      </c>
      <c r="AP105" s="1">
        <v>126.088</v>
      </c>
      <c r="AQ105" s="1">
        <f t="shared" si="4"/>
        <v>126.594</v>
      </c>
      <c r="AR105" s="1">
        <f t="shared" si="5"/>
        <v>219.2672399</v>
      </c>
    </row>
    <row r="106" ht="15.75" customHeight="1">
      <c r="A106" s="1">
        <v>49261.3204170088</v>
      </c>
      <c r="B106" s="1">
        <v>273.581012447002</v>
      </c>
      <c r="C106" s="1">
        <v>40916.3693356222</v>
      </c>
      <c r="D106" s="1">
        <v>301.937619930919</v>
      </c>
      <c r="F106" s="1">
        <f t="shared" si="17"/>
        <v>0.5458198372</v>
      </c>
      <c r="G106" s="1">
        <f t="shared" si="6"/>
        <v>105</v>
      </c>
      <c r="I106" s="1">
        <v>179.742</v>
      </c>
      <c r="J106" s="1">
        <v>184.384</v>
      </c>
      <c r="L106" s="1">
        <v>93.8682</v>
      </c>
      <c r="M106" s="1">
        <v>273.61</v>
      </c>
      <c r="O106" s="1">
        <v>92.063</v>
      </c>
      <c r="P106" s="1">
        <v>273.868</v>
      </c>
      <c r="R106" s="1">
        <v>20.3725</v>
      </c>
      <c r="T106" s="1">
        <v>-0.478127</v>
      </c>
      <c r="U106" s="1">
        <v>0.697546</v>
      </c>
      <c r="X106" s="1">
        <v>206.631</v>
      </c>
      <c r="Y106" s="1">
        <v>209.361</v>
      </c>
      <c r="Z106" s="1">
        <f t="shared" si="19"/>
        <v>207.996</v>
      </c>
      <c r="AC106" s="1">
        <v>118.544</v>
      </c>
      <c r="AD106" s="1">
        <v>135.812</v>
      </c>
      <c r="AE106" s="1">
        <f t="shared" si="1"/>
        <v>127.178</v>
      </c>
      <c r="AF106" s="1">
        <f t="shared" si="2"/>
        <v>220.2787576</v>
      </c>
      <c r="AI106" s="1">
        <v>221.039</v>
      </c>
      <c r="AJ106" s="1">
        <v>221.039</v>
      </c>
      <c r="AK106" s="1">
        <f t="shared" si="18"/>
        <v>221.039</v>
      </c>
      <c r="AO106" s="1">
        <v>126.088</v>
      </c>
      <c r="AP106" s="1">
        <v>127.1</v>
      </c>
      <c r="AQ106" s="1">
        <f t="shared" si="4"/>
        <v>126.594</v>
      </c>
      <c r="AR106" s="1">
        <f t="shared" si="5"/>
        <v>219.2672399</v>
      </c>
    </row>
    <row r="107" ht="15.75" customHeight="1">
      <c r="A107" s="1">
        <v>43316.3690048946</v>
      </c>
      <c r="B107" s="1">
        <v>560.795120761609</v>
      </c>
      <c r="C107" s="1">
        <v>42029.4796958275</v>
      </c>
      <c r="D107" s="1">
        <v>144.241980002323</v>
      </c>
      <c r="F107" s="1">
        <f t="shared" si="17"/>
        <v>0.5098978786</v>
      </c>
      <c r="G107" s="1">
        <f t="shared" si="6"/>
        <v>106</v>
      </c>
      <c r="I107" s="1">
        <v>179.742</v>
      </c>
      <c r="J107" s="1">
        <v>184.642</v>
      </c>
      <c r="L107" s="1">
        <v>91.5473</v>
      </c>
      <c r="M107" s="1">
        <v>272.837</v>
      </c>
      <c r="O107" s="1">
        <v>93.0946</v>
      </c>
      <c r="P107" s="1">
        <v>273.868</v>
      </c>
      <c r="R107" s="1">
        <v>20.1146</v>
      </c>
      <c r="T107" s="1">
        <v>-0.139056</v>
      </c>
      <c r="U107" s="1">
        <v>0.749336</v>
      </c>
      <c r="X107" s="1">
        <v>209.361</v>
      </c>
      <c r="Y107" s="1">
        <v>212.163</v>
      </c>
      <c r="Z107" s="1">
        <f t="shared" si="19"/>
        <v>210.762</v>
      </c>
      <c r="AC107" s="1">
        <v>116.797</v>
      </c>
      <c r="AD107" s="1">
        <v>119.438</v>
      </c>
      <c r="AE107" s="1">
        <f t="shared" si="1"/>
        <v>118.1175</v>
      </c>
      <c r="AF107" s="1">
        <f t="shared" si="2"/>
        <v>204.5855113</v>
      </c>
      <c r="AI107" s="1">
        <v>221.039</v>
      </c>
      <c r="AJ107" s="1">
        <v>221.039</v>
      </c>
      <c r="AK107" s="1">
        <f t="shared" si="18"/>
        <v>221.039</v>
      </c>
      <c r="AO107" s="1">
        <v>127.1</v>
      </c>
      <c r="AP107" s="1">
        <v>128.127</v>
      </c>
      <c r="AQ107" s="1">
        <f t="shared" si="4"/>
        <v>127.6135</v>
      </c>
      <c r="AR107" s="1">
        <f t="shared" si="5"/>
        <v>221.0330657</v>
      </c>
    </row>
    <row r="108" ht="15.75" customHeight="1">
      <c r="A108" s="1">
        <v>37770.5528181121</v>
      </c>
      <c r="B108" s="1">
        <v>702.071212556408</v>
      </c>
      <c r="C108" s="1">
        <v>41429.1378432313</v>
      </c>
      <c r="D108" s="1">
        <v>69.0014379655499</v>
      </c>
      <c r="F108" s="1">
        <f t="shared" si="17"/>
        <v>0.4810836165</v>
      </c>
      <c r="G108" s="1">
        <f t="shared" si="6"/>
        <v>107</v>
      </c>
      <c r="I108" s="1">
        <v>179.742</v>
      </c>
      <c r="J108" s="1">
        <v>185.673</v>
      </c>
      <c r="L108" s="1">
        <v>90.7736</v>
      </c>
      <c r="M108" s="1">
        <v>272.063</v>
      </c>
      <c r="O108" s="1">
        <v>86.3897</v>
      </c>
      <c r="P108" s="1">
        <v>268.453</v>
      </c>
      <c r="R108" s="1">
        <v>18.5673</v>
      </c>
      <c r="T108" s="1">
        <v>-0.585454</v>
      </c>
      <c r="U108" s="1" t="s">
        <v>24</v>
      </c>
      <c r="X108" s="1">
        <v>206.631</v>
      </c>
      <c r="Y108" s="1">
        <v>209.361</v>
      </c>
      <c r="Z108" s="1">
        <f t="shared" si="19"/>
        <v>207.996</v>
      </c>
      <c r="AC108" s="1">
        <v>119.438</v>
      </c>
      <c r="AD108" s="1">
        <v>119.438</v>
      </c>
      <c r="AE108" s="1">
        <f t="shared" si="1"/>
        <v>119.438</v>
      </c>
      <c r="AF108" s="1">
        <f t="shared" si="2"/>
        <v>206.8726844</v>
      </c>
      <c r="AI108" s="1">
        <v>221.039</v>
      </c>
      <c r="AJ108" s="1">
        <v>221.039</v>
      </c>
      <c r="AK108" s="1">
        <f t="shared" si="18"/>
        <v>221.039</v>
      </c>
      <c r="AO108" s="1">
        <v>126.088</v>
      </c>
      <c r="AP108" s="1">
        <v>127.1</v>
      </c>
      <c r="AQ108" s="1">
        <f t="shared" si="4"/>
        <v>126.594</v>
      </c>
      <c r="AR108" s="1">
        <f t="shared" si="5"/>
        <v>219.2672399</v>
      </c>
    </row>
    <row r="109" ht="15.75" customHeight="1">
      <c r="A109" s="1">
        <v>35136.6387557709</v>
      </c>
      <c r="B109" s="1">
        <v>1438.73277226835</v>
      </c>
      <c r="C109" s="1">
        <v>39380.4356570437</v>
      </c>
      <c r="D109" s="1">
        <v>83.7052250612185</v>
      </c>
      <c r="F109" s="1">
        <f t="shared" si="17"/>
        <v>0.4810048141</v>
      </c>
      <c r="G109" s="1">
        <f t="shared" si="6"/>
        <v>108</v>
      </c>
      <c r="I109" s="1">
        <v>181.805</v>
      </c>
      <c r="J109" s="1">
        <v>183.61</v>
      </c>
      <c r="L109" s="1">
        <v>90.7736</v>
      </c>
      <c r="M109" s="1">
        <v>270.258</v>
      </c>
      <c r="O109" s="1">
        <v>87.4212</v>
      </c>
      <c r="P109" s="1">
        <v>270.258</v>
      </c>
      <c r="R109" s="1">
        <v>19.341</v>
      </c>
      <c r="S109" s="1">
        <v>35.0716</v>
      </c>
      <c r="T109" s="1">
        <v>-0.202185</v>
      </c>
      <c r="U109" s="1">
        <v>0.710851</v>
      </c>
      <c r="X109" s="1">
        <v>206.631</v>
      </c>
      <c r="Y109" s="1">
        <v>212.163</v>
      </c>
      <c r="Z109" s="1">
        <f t="shared" si="19"/>
        <v>209.397</v>
      </c>
      <c r="AC109" s="1">
        <v>118.544</v>
      </c>
      <c r="AD109" s="1">
        <v>118.544</v>
      </c>
      <c r="AE109" s="1">
        <f t="shared" si="1"/>
        <v>118.544</v>
      </c>
      <c r="AF109" s="1">
        <f t="shared" si="2"/>
        <v>205.3242309</v>
      </c>
      <c r="AI109" s="1">
        <v>221.039</v>
      </c>
      <c r="AJ109" s="1">
        <v>265.462</v>
      </c>
      <c r="AO109" s="1">
        <v>127.1</v>
      </c>
      <c r="AP109" s="1">
        <v>126.088</v>
      </c>
      <c r="AQ109" s="1">
        <f t="shared" si="4"/>
        <v>126.594</v>
      </c>
      <c r="AR109" s="1">
        <f t="shared" si="5"/>
        <v>219.2672399</v>
      </c>
    </row>
    <row r="110" ht="15.75" customHeight="1">
      <c r="A110" s="1">
        <v>30367.3406760514</v>
      </c>
      <c r="B110" s="1">
        <v>1277.63526157448</v>
      </c>
      <c r="C110" s="1">
        <v>41199.3333732408</v>
      </c>
      <c r="D110" s="1">
        <v>232.43781475372</v>
      </c>
      <c r="F110" s="1">
        <f t="shared" si="17"/>
        <v>0.4330375555</v>
      </c>
      <c r="G110" s="1">
        <f t="shared" si="6"/>
        <v>109</v>
      </c>
      <c r="I110" s="1">
        <v>181.805</v>
      </c>
      <c r="J110" s="1">
        <v>184.642</v>
      </c>
      <c r="L110" s="1">
        <v>89.7421</v>
      </c>
      <c r="M110" s="1">
        <v>269.226</v>
      </c>
      <c r="O110" s="1">
        <v>106.504</v>
      </c>
      <c r="P110" s="1">
        <v>269.226</v>
      </c>
      <c r="R110" s="1">
        <v>18.8252</v>
      </c>
      <c r="T110" s="1">
        <v>-0.521155</v>
      </c>
      <c r="U110" s="1">
        <v>-0.868681</v>
      </c>
      <c r="X110" s="1">
        <v>206.631</v>
      </c>
      <c r="Y110" s="1">
        <v>209.361</v>
      </c>
      <c r="Z110" s="1">
        <f t="shared" si="19"/>
        <v>207.996</v>
      </c>
      <c r="AC110" s="1">
        <v>118.544</v>
      </c>
      <c r="AD110" s="1">
        <v>117.664</v>
      </c>
      <c r="AE110" s="1">
        <f t="shared" si="1"/>
        <v>118.104</v>
      </c>
      <c r="AF110" s="1">
        <f t="shared" si="2"/>
        <v>204.5621286</v>
      </c>
      <c r="AI110" s="1">
        <v>221.039</v>
      </c>
      <c r="AJ110" s="1">
        <v>221.039</v>
      </c>
      <c r="AK110" s="1">
        <f>AVERAGE(AI110,AJ110)</f>
        <v>221.039</v>
      </c>
      <c r="AO110" s="1">
        <v>126.088</v>
      </c>
      <c r="AP110" s="1">
        <v>127.1</v>
      </c>
      <c r="AQ110" s="1">
        <f t="shared" si="4"/>
        <v>126.594</v>
      </c>
      <c r="AR110" s="1">
        <f t="shared" si="5"/>
        <v>219.2672399</v>
      </c>
    </row>
    <row r="111" ht="15.75" customHeight="1">
      <c r="A111" s="1">
        <v>51336.4330383295</v>
      </c>
      <c r="B111" s="1">
        <v>13625.3865499383</v>
      </c>
      <c r="C111" s="1">
        <v>37024.8616551673</v>
      </c>
      <c r="D111" s="1">
        <v>243.572377255209</v>
      </c>
      <c r="G111" s="1">
        <f t="shared" si="6"/>
        <v>110</v>
      </c>
      <c r="I111" s="1">
        <v>183.352</v>
      </c>
      <c r="J111" s="1">
        <v>185.158</v>
      </c>
      <c r="L111" s="1">
        <v>87.937</v>
      </c>
      <c r="M111" s="1">
        <v>267.679</v>
      </c>
      <c r="O111" s="1">
        <v>106.762</v>
      </c>
      <c r="P111" s="1">
        <v>267.421</v>
      </c>
      <c r="R111" s="1">
        <v>18.0516</v>
      </c>
      <c r="T111" s="1">
        <v>-0.755077</v>
      </c>
      <c r="U111" s="1">
        <v>0.971235</v>
      </c>
      <c r="X111" s="1">
        <v>209.361</v>
      </c>
      <c r="Y111" s="1">
        <v>209.361</v>
      </c>
      <c r="Z111" s="1">
        <f t="shared" si="19"/>
        <v>209.361</v>
      </c>
      <c r="AC111" s="1">
        <v>111.852</v>
      </c>
      <c r="AD111" s="1">
        <v>119.438</v>
      </c>
      <c r="AE111" s="1">
        <f t="shared" si="1"/>
        <v>115.645</v>
      </c>
      <c r="AF111" s="1">
        <f t="shared" si="2"/>
        <v>200.3030156</v>
      </c>
      <c r="AI111" s="1">
        <v>167.36</v>
      </c>
      <c r="AJ111" s="1">
        <v>221.039</v>
      </c>
      <c r="AO111" s="1">
        <v>135.812</v>
      </c>
      <c r="AP111" s="1">
        <v>126.088</v>
      </c>
      <c r="AQ111" s="1">
        <f t="shared" si="4"/>
        <v>130.95</v>
      </c>
      <c r="AR111" s="1">
        <f t="shared" si="5"/>
        <v>226.8120533</v>
      </c>
    </row>
    <row r="112" ht="15.75" customHeight="1">
      <c r="A112" s="1">
        <v>48386.0780175985</v>
      </c>
      <c r="B112" s="1">
        <v>1793.49124081132</v>
      </c>
      <c r="C112" s="1">
        <v>44403.4275682128</v>
      </c>
      <c r="D112" s="1">
        <v>566.464983909127</v>
      </c>
      <c r="G112" s="1">
        <f t="shared" si="6"/>
        <v>111</v>
      </c>
      <c r="I112" s="1">
        <v>196.762</v>
      </c>
      <c r="J112" s="1">
        <v>184.642</v>
      </c>
      <c r="L112" s="1">
        <v>88.7106</v>
      </c>
      <c r="M112" s="1">
        <v>269.226</v>
      </c>
      <c r="O112" s="1">
        <v>108.567</v>
      </c>
      <c r="P112" s="1">
        <v>268.968</v>
      </c>
      <c r="R112" s="1">
        <v>27.3352</v>
      </c>
      <c r="T112" s="1" t="s">
        <v>24</v>
      </c>
      <c r="U112" s="1">
        <v>0.96192</v>
      </c>
      <c r="X112" s="1">
        <v>206.631</v>
      </c>
      <c r="Y112" s="1">
        <v>212.163</v>
      </c>
      <c r="Z112" s="1">
        <f t="shared" si="19"/>
        <v>209.397</v>
      </c>
      <c r="AC112" s="1">
        <v>111.852</v>
      </c>
      <c r="AD112" s="1">
        <v>109.533</v>
      </c>
      <c r="AE112" s="1">
        <f t="shared" si="1"/>
        <v>110.6925</v>
      </c>
      <c r="AF112" s="1">
        <f t="shared" si="2"/>
        <v>191.725034</v>
      </c>
      <c r="AI112" s="1">
        <v>221.039</v>
      </c>
      <c r="AJ112" s="1">
        <v>221.039</v>
      </c>
      <c r="AK112" s="1">
        <f t="shared" ref="AK112:AK117" si="20">AVERAGE(AI112,AJ112)</f>
        <v>221.039</v>
      </c>
      <c r="AO112" s="1">
        <v>126.088</v>
      </c>
      <c r="AP112" s="1">
        <v>126.088</v>
      </c>
      <c r="AQ112" s="1">
        <f t="shared" si="4"/>
        <v>126.088</v>
      </c>
      <c r="AR112" s="1">
        <f t="shared" si="5"/>
        <v>218.3908222</v>
      </c>
    </row>
    <row r="113" ht="15.75" customHeight="1">
      <c r="A113" s="1">
        <v>28710.1386217343</v>
      </c>
      <c r="B113" s="1">
        <v>1794.82621777592</v>
      </c>
      <c r="C113" s="1">
        <v>35450.5080534031</v>
      </c>
      <c r="D113" s="1">
        <v>2642.78469791162</v>
      </c>
      <c r="F113" s="1">
        <f>(A113+B113)/(A113+B113+C113+D113)</f>
        <v>0.4446900827</v>
      </c>
      <c r="G113" s="1">
        <f t="shared" si="6"/>
        <v>112</v>
      </c>
      <c r="I113" s="1">
        <v>181.805</v>
      </c>
      <c r="J113" s="1">
        <v>185.158</v>
      </c>
      <c r="L113" s="1">
        <v>87.937</v>
      </c>
      <c r="M113" s="1">
        <v>269.226</v>
      </c>
      <c r="O113" s="1">
        <v>89.2264</v>
      </c>
      <c r="P113" s="1">
        <v>269.226</v>
      </c>
      <c r="R113" s="1">
        <v>15.9885</v>
      </c>
      <c r="T113" s="1">
        <v>0.092062</v>
      </c>
      <c r="U113" s="1">
        <v>0.667732</v>
      </c>
      <c r="X113" s="1">
        <v>206.631</v>
      </c>
      <c r="Y113" s="1">
        <v>209.361</v>
      </c>
      <c r="Z113" s="1">
        <f t="shared" si="19"/>
        <v>207.996</v>
      </c>
      <c r="AC113" s="1">
        <v>135.812</v>
      </c>
      <c r="AD113" s="1">
        <v>120.344</v>
      </c>
      <c r="AE113" s="1">
        <f t="shared" si="1"/>
        <v>128.078</v>
      </c>
      <c r="AF113" s="1">
        <f t="shared" si="2"/>
        <v>221.8376033</v>
      </c>
      <c r="AI113" s="1">
        <v>217.999</v>
      </c>
      <c r="AJ113" s="1">
        <v>217.999</v>
      </c>
      <c r="AK113" s="1">
        <f t="shared" si="20"/>
        <v>217.999</v>
      </c>
      <c r="AO113" s="1">
        <v>124.114</v>
      </c>
      <c r="AP113" s="1">
        <v>125.093</v>
      </c>
      <c r="AQ113" s="1">
        <f t="shared" si="4"/>
        <v>124.6035</v>
      </c>
      <c r="AR113" s="1">
        <f t="shared" si="5"/>
        <v>215.8195928</v>
      </c>
    </row>
    <row r="114" ht="15.75" customHeight="1">
      <c r="A114" s="1">
        <v>29853.3551900788</v>
      </c>
      <c r="B114" s="1">
        <v>2144.93551614548</v>
      </c>
      <c r="C114" s="1">
        <v>34725.0657531624</v>
      </c>
      <c r="D114" s="1">
        <v>332.689391977494</v>
      </c>
      <c r="G114" s="1">
        <f t="shared" si="6"/>
        <v>113</v>
      </c>
      <c r="I114" s="1">
        <v>207.593</v>
      </c>
      <c r="J114" s="1">
        <v>184.642</v>
      </c>
      <c r="L114" s="1">
        <v>88.7106</v>
      </c>
      <c r="M114" s="1">
        <v>270.258</v>
      </c>
      <c r="O114" s="1">
        <v>87.4212</v>
      </c>
      <c r="P114" s="1">
        <v>270.258</v>
      </c>
      <c r="R114" s="1">
        <v>15.7307</v>
      </c>
      <c r="S114" s="1">
        <v>31.7192</v>
      </c>
      <c r="T114" s="1">
        <v>-0.642897</v>
      </c>
      <c r="U114" s="1">
        <v>0.773206</v>
      </c>
      <c r="X114" s="1">
        <v>206.631</v>
      </c>
      <c r="Y114" s="1">
        <v>209.361</v>
      </c>
      <c r="Z114" s="1">
        <f t="shared" si="19"/>
        <v>207.996</v>
      </c>
      <c r="AC114" s="1">
        <v>119.438</v>
      </c>
      <c r="AD114" s="1">
        <v>120.344</v>
      </c>
      <c r="AE114" s="1">
        <f t="shared" si="1"/>
        <v>119.891</v>
      </c>
      <c r="AF114" s="1">
        <f t="shared" si="2"/>
        <v>207.6573034</v>
      </c>
      <c r="AI114" s="1">
        <v>217.999</v>
      </c>
      <c r="AJ114" s="1">
        <v>221.039</v>
      </c>
      <c r="AK114" s="1">
        <f t="shared" si="20"/>
        <v>219.519</v>
      </c>
      <c r="AO114" s="1">
        <v>124.114</v>
      </c>
      <c r="AP114" s="1">
        <v>125.093</v>
      </c>
      <c r="AQ114" s="1">
        <f t="shared" si="4"/>
        <v>124.6035</v>
      </c>
      <c r="AR114" s="1">
        <f t="shared" si="5"/>
        <v>215.8195928</v>
      </c>
    </row>
    <row r="115" ht="15.75" customHeight="1">
      <c r="A115" s="1">
        <v>23855.2622794114</v>
      </c>
      <c r="B115" s="1">
        <v>2364.06500039774</v>
      </c>
      <c r="C115" s="1">
        <v>37549.9286001303</v>
      </c>
      <c r="D115" s="1">
        <v>285.734135411816</v>
      </c>
      <c r="F115" s="1">
        <f t="shared" ref="F115:F117" si="21">(A115+B115)/(A115+B115+C115+D115)</f>
        <v>0.4093252887</v>
      </c>
      <c r="G115" s="1">
        <f t="shared" si="6"/>
        <v>114</v>
      </c>
      <c r="I115" s="1">
        <v>180.516</v>
      </c>
      <c r="J115" s="1">
        <v>186.447</v>
      </c>
      <c r="L115" s="1">
        <v>91.5473</v>
      </c>
      <c r="M115" s="1">
        <v>294.241</v>
      </c>
      <c r="O115" s="1">
        <v>90.7736</v>
      </c>
      <c r="P115" s="1">
        <v>273.868</v>
      </c>
      <c r="R115" s="1">
        <v>15.4728</v>
      </c>
      <c r="T115" s="1">
        <v>-0.262051</v>
      </c>
      <c r="U115" s="1">
        <v>0.702857</v>
      </c>
      <c r="X115" s="1">
        <v>206.631</v>
      </c>
      <c r="Y115" s="1">
        <v>209.361</v>
      </c>
      <c r="Z115" s="1">
        <f t="shared" si="19"/>
        <v>207.996</v>
      </c>
      <c r="AC115" s="1">
        <v>118.544</v>
      </c>
      <c r="AD115" s="1">
        <v>120.344</v>
      </c>
      <c r="AE115" s="1">
        <f t="shared" si="1"/>
        <v>119.444</v>
      </c>
      <c r="AF115" s="1">
        <f t="shared" si="2"/>
        <v>206.8830767</v>
      </c>
      <c r="AI115" s="1">
        <v>215.041</v>
      </c>
      <c r="AJ115" s="1">
        <v>217.999</v>
      </c>
      <c r="AK115" s="1">
        <f t="shared" si="20"/>
        <v>216.52</v>
      </c>
      <c r="AO115" s="1">
        <v>125.093</v>
      </c>
      <c r="AP115" s="1">
        <v>126.088</v>
      </c>
      <c r="AQ115" s="1">
        <f t="shared" si="4"/>
        <v>125.5905</v>
      </c>
      <c r="AR115" s="1">
        <f t="shared" si="5"/>
        <v>217.5291269</v>
      </c>
    </row>
    <row r="116" ht="15.75" customHeight="1">
      <c r="A116" s="1">
        <v>22295.0606804204</v>
      </c>
      <c r="B116" s="1">
        <v>2443.79350623782</v>
      </c>
      <c r="C116" s="1">
        <v>37394.3013924758</v>
      </c>
      <c r="D116" s="1">
        <v>407.142530850197</v>
      </c>
      <c r="F116" s="1">
        <f t="shared" si="21"/>
        <v>0.3955666176</v>
      </c>
      <c r="G116" s="1">
        <f t="shared" si="6"/>
        <v>115</v>
      </c>
      <c r="I116" s="1">
        <v>181.805</v>
      </c>
      <c r="J116" s="1">
        <v>186.447</v>
      </c>
      <c r="L116" s="1">
        <v>91.5473</v>
      </c>
      <c r="M116" s="1">
        <v>272.063</v>
      </c>
      <c r="O116" s="1">
        <v>51.5759</v>
      </c>
      <c r="P116" s="1">
        <v>271.547</v>
      </c>
      <c r="R116" s="1">
        <v>48.7393</v>
      </c>
      <c r="T116" s="1">
        <v>0.132543</v>
      </c>
      <c r="U116" s="1">
        <v>0.310812</v>
      </c>
      <c r="X116" s="1">
        <v>203.972</v>
      </c>
      <c r="Y116" s="1">
        <v>206.631</v>
      </c>
      <c r="Z116" s="1">
        <f t="shared" si="19"/>
        <v>205.3015</v>
      </c>
      <c r="AC116" s="1">
        <v>119.438</v>
      </c>
      <c r="AD116" s="1">
        <v>119.438</v>
      </c>
      <c r="AE116" s="1">
        <f t="shared" si="1"/>
        <v>119.438</v>
      </c>
      <c r="AF116" s="1">
        <f t="shared" si="2"/>
        <v>206.8726844</v>
      </c>
      <c r="AI116" s="1">
        <v>221.039</v>
      </c>
      <c r="AJ116" s="1">
        <v>221.039</v>
      </c>
      <c r="AK116" s="1">
        <f t="shared" si="20"/>
        <v>221.039</v>
      </c>
      <c r="AO116" s="1">
        <v>124.114</v>
      </c>
      <c r="AP116" s="1">
        <v>125.093</v>
      </c>
      <c r="AQ116" s="1">
        <f t="shared" si="4"/>
        <v>124.6035</v>
      </c>
      <c r="AR116" s="1">
        <f t="shared" si="5"/>
        <v>215.8195928</v>
      </c>
    </row>
    <row r="117" ht="15.75" customHeight="1">
      <c r="A117" s="1">
        <v>19727.9964117218</v>
      </c>
      <c r="B117" s="1">
        <v>2397.69002013846</v>
      </c>
      <c r="C117" s="1">
        <v>33995.1197122135</v>
      </c>
      <c r="D117" s="1">
        <v>291.266752024596</v>
      </c>
      <c r="F117" s="1">
        <f t="shared" si="21"/>
        <v>0.3922154478</v>
      </c>
      <c r="G117" s="1">
        <f t="shared" si="6"/>
        <v>116</v>
      </c>
      <c r="I117" s="1">
        <v>182.579</v>
      </c>
      <c r="J117" s="1">
        <v>184.642</v>
      </c>
      <c r="L117" s="1">
        <v>91.5473</v>
      </c>
      <c r="M117" s="1">
        <v>273.61</v>
      </c>
      <c r="O117" s="1">
        <v>92.5788</v>
      </c>
      <c r="P117" s="1">
        <v>272.579</v>
      </c>
      <c r="R117" s="1">
        <v>15.4728</v>
      </c>
      <c r="T117" s="1">
        <v>-0.298472</v>
      </c>
      <c r="U117" s="1">
        <v>0.528723</v>
      </c>
      <c r="X117" s="1">
        <v>203.972</v>
      </c>
      <c r="Y117" s="1">
        <v>206.631</v>
      </c>
      <c r="Z117" s="1">
        <f t="shared" si="19"/>
        <v>205.3015</v>
      </c>
      <c r="AC117" s="1">
        <v>118.544</v>
      </c>
      <c r="AD117" s="1">
        <v>118.544</v>
      </c>
      <c r="AE117" s="1">
        <f t="shared" si="1"/>
        <v>118.544</v>
      </c>
      <c r="AF117" s="1">
        <f t="shared" si="2"/>
        <v>205.3242309</v>
      </c>
      <c r="AI117" s="1">
        <v>224.165</v>
      </c>
      <c r="AJ117" s="1">
        <v>221.039</v>
      </c>
      <c r="AK117" s="1">
        <f t="shared" si="20"/>
        <v>222.602</v>
      </c>
      <c r="AO117" s="1">
        <v>125.093</v>
      </c>
      <c r="AP117" s="1">
        <v>126.088</v>
      </c>
      <c r="AQ117" s="1">
        <f t="shared" si="4"/>
        <v>125.5905</v>
      </c>
      <c r="AR117" s="1">
        <f t="shared" si="5"/>
        <v>217.5291269</v>
      </c>
    </row>
    <row r="118" ht="15.75" customHeight="1">
      <c r="A118" s="1">
        <v>26422.3205611138</v>
      </c>
      <c r="B118" s="1">
        <v>1843.49163439697</v>
      </c>
      <c r="C118" s="1">
        <v>31821.0778624883</v>
      </c>
      <c r="D118" s="1">
        <v>261.140312630271</v>
      </c>
      <c r="G118" s="1">
        <f t="shared" si="6"/>
        <v>117</v>
      </c>
      <c r="I118" s="1">
        <v>183.095</v>
      </c>
      <c r="J118" s="1">
        <v>183.352</v>
      </c>
      <c r="L118" s="1">
        <v>91.5473</v>
      </c>
      <c r="M118" s="1">
        <v>270.774</v>
      </c>
      <c r="O118" s="1">
        <v>90.2579</v>
      </c>
      <c r="P118" s="1">
        <v>271.547</v>
      </c>
      <c r="R118" s="1">
        <v>14.6991</v>
      </c>
      <c r="S118" s="1">
        <v>30.4298</v>
      </c>
      <c r="T118" s="1">
        <v>0.776363</v>
      </c>
      <c r="U118" s="1">
        <v>0.89114</v>
      </c>
      <c r="X118" s="1">
        <v>206.631</v>
      </c>
      <c r="Y118" s="1">
        <v>209.361</v>
      </c>
      <c r="Z118" s="1">
        <f t="shared" si="19"/>
        <v>207.996</v>
      </c>
      <c r="AC118" s="1">
        <v>118.544</v>
      </c>
      <c r="AD118" s="1">
        <v>120.344</v>
      </c>
      <c r="AE118" s="1">
        <f t="shared" si="1"/>
        <v>119.444</v>
      </c>
      <c r="AF118" s="1">
        <f t="shared" si="2"/>
        <v>206.8830767</v>
      </c>
      <c r="AI118" s="1">
        <v>174.74</v>
      </c>
      <c r="AJ118" s="1">
        <v>221.039</v>
      </c>
      <c r="AO118" s="1">
        <v>124.114</v>
      </c>
      <c r="AP118" s="1">
        <v>124.114</v>
      </c>
      <c r="AQ118" s="1">
        <f t="shared" si="4"/>
        <v>124.114</v>
      </c>
      <c r="AR118" s="1">
        <f t="shared" si="5"/>
        <v>214.9717539</v>
      </c>
    </row>
    <row r="119" ht="15.75" customHeight="1">
      <c r="A119" s="1">
        <v>19501.2092240066</v>
      </c>
      <c r="B119" s="1">
        <v>1965.79795919173</v>
      </c>
      <c r="C119" s="1">
        <v>36253.0460922567</v>
      </c>
      <c r="D119" s="1">
        <v>308.598791730864</v>
      </c>
      <c r="F119" s="1">
        <f t="shared" ref="F119:F130" si="22">(A119+B119)/(A119+B119+C119+D119)</f>
        <v>0.3699380637</v>
      </c>
      <c r="G119" s="1">
        <f t="shared" si="6"/>
        <v>118</v>
      </c>
      <c r="I119" s="1">
        <v>182.579</v>
      </c>
      <c r="J119" s="1">
        <v>184.126</v>
      </c>
      <c r="L119" s="1">
        <v>93.0946</v>
      </c>
      <c r="M119" s="1">
        <v>273.61</v>
      </c>
      <c r="O119" s="1">
        <v>92.3209</v>
      </c>
      <c r="P119" s="1">
        <v>274.642</v>
      </c>
      <c r="R119" s="1">
        <v>15.4728</v>
      </c>
      <c r="S119" s="1">
        <v>30.6877</v>
      </c>
      <c r="T119" s="1">
        <v>-0.105803</v>
      </c>
      <c r="U119" s="1" t="s">
        <v>24</v>
      </c>
      <c r="X119" s="1">
        <v>206.631</v>
      </c>
      <c r="Y119" s="1">
        <v>209.361</v>
      </c>
      <c r="Z119" s="1">
        <f t="shared" si="19"/>
        <v>207.996</v>
      </c>
      <c r="AC119" s="1">
        <v>118.544</v>
      </c>
      <c r="AD119" s="1">
        <v>119.438</v>
      </c>
      <c r="AE119" s="1">
        <f t="shared" si="1"/>
        <v>118.991</v>
      </c>
      <c r="AF119" s="1">
        <f t="shared" si="2"/>
        <v>206.0984576</v>
      </c>
      <c r="AI119" s="1">
        <v>221.039</v>
      </c>
      <c r="AJ119" s="1">
        <v>221.039</v>
      </c>
      <c r="AK119" s="1">
        <f t="shared" ref="AK119:AK120" si="23">AVERAGE(AI119,AJ119)</f>
        <v>221.039</v>
      </c>
      <c r="AO119" s="1">
        <v>123.15</v>
      </c>
      <c r="AP119" s="1">
        <v>124.114</v>
      </c>
      <c r="AQ119" s="1">
        <f t="shared" si="4"/>
        <v>123.632</v>
      </c>
      <c r="AR119" s="1">
        <f t="shared" si="5"/>
        <v>214.1369054</v>
      </c>
    </row>
    <row r="120" ht="15.75" customHeight="1">
      <c r="A120" s="1">
        <v>24790.9297094168</v>
      </c>
      <c r="B120" s="1">
        <v>2181.92934648683</v>
      </c>
      <c r="C120" s="1">
        <v>34862.4096596459</v>
      </c>
      <c r="D120" s="1">
        <v>232.673416049432</v>
      </c>
      <c r="F120" s="1">
        <f t="shared" si="22"/>
        <v>0.4345698944</v>
      </c>
      <c r="G120" s="1">
        <f t="shared" si="6"/>
        <v>119</v>
      </c>
      <c r="I120" s="1">
        <v>178.453</v>
      </c>
      <c r="J120" s="1">
        <v>184.126</v>
      </c>
      <c r="L120" s="1">
        <v>93.8682</v>
      </c>
      <c r="M120" s="1">
        <v>274.384</v>
      </c>
      <c r="O120" s="1">
        <v>94.1261</v>
      </c>
      <c r="P120" s="1">
        <v>274.642</v>
      </c>
      <c r="R120" s="1">
        <v>17.2779</v>
      </c>
      <c r="T120" s="1">
        <v>-0.0663844</v>
      </c>
      <c r="U120" s="1">
        <v>0.825203</v>
      </c>
      <c r="X120" s="1">
        <v>206.631</v>
      </c>
      <c r="Y120" s="1">
        <v>209.361</v>
      </c>
      <c r="Z120" s="1">
        <f t="shared" si="19"/>
        <v>207.996</v>
      </c>
      <c r="AC120" s="1">
        <v>118.544</v>
      </c>
      <c r="AD120" s="1">
        <v>118.544</v>
      </c>
      <c r="AE120" s="1">
        <f t="shared" si="1"/>
        <v>118.544</v>
      </c>
      <c r="AF120" s="1">
        <f t="shared" si="2"/>
        <v>205.3242309</v>
      </c>
      <c r="AI120" s="1">
        <v>221.039</v>
      </c>
      <c r="AJ120" s="1">
        <v>217.999</v>
      </c>
      <c r="AK120" s="1">
        <f t="shared" si="23"/>
        <v>219.519</v>
      </c>
      <c r="AO120" s="1">
        <v>124.114</v>
      </c>
      <c r="AP120" s="1">
        <v>124.114</v>
      </c>
      <c r="AQ120" s="1">
        <f t="shared" si="4"/>
        <v>124.114</v>
      </c>
      <c r="AR120" s="1">
        <f t="shared" si="5"/>
        <v>214.9717539</v>
      </c>
    </row>
    <row r="121" ht="15.75" customHeight="1">
      <c r="A121" s="1">
        <v>22081.1305193476</v>
      </c>
      <c r="B121" s="1">
        <v>2355.60860249074</v>
      </c>
      <c r="C121" s="1">
        <v>36076.906766813</v>
      </c>
      <c r="D121" s="1">
        <v>224.19472904399</v>
      </c>
      <c r="F121" s="1">
        <f t="shared" si="22"/>
        <v>0.4023313782</v>
      </c>
      <c r="G121" s="1">
        <f t="shared" si="6"/>
        <v>120</v>
      </c>
      <c r="I121" s="1">
        <v>153.181</v>
      </c>
      <c r="J121" s="1">
        <v>184.9</v>
      </c>
      <c r="L121" s="1">
        <v>95.9312</v>
      </c>
      <c r="M121" s="1">
        <v>277.221</v>
      </c>
      <c r="O121" s="1">
        <v>94.384</v>
      </c>
      <c r="P121" s="1">
        <v>275.158</v>
      </c>
      <c r="R121" s="1">
        <v>32.4928</v>
      </c>
      <c r="T121" s="1">
        <v>-0.220841</v>
      </c>
      <c r="U121" s="1">
        <v>0.62455</v>
      </c>
      <c r="X121" s="1">
        <v>203.972</v>
      </c>
      <c r="Y121" s="1">
        <v>206.631</v>
      </c>
      <c r="Z121" s="1">
        <f t="shared" si="19"/>
        <v>205.3015</v>
      </c>
      <c r="AC121" s="1">
        <v>118.544</v>
      </c>
      <c r="AD121" s="1">
        <v>119.438</v>
      </c>
      <c r="AE121" s="1">
        <f t="shared" si="1"/>
        <v>118.991</v>
      </c>
      <c r="AF121" s="1">
        <f t="shared" si="2"/>
        <v>206.0984576</v>
      </c>
      <c r="AI121" s="1">
        <v>221.039</v>
      </c>
      <c r="AJ121" s="1">
        <v>265.462</v>
      </c>
      <c r="AO121" s="1">
        <v>121.265</v>
      </c>
      <c r="AP121" s="1">
        <v>123.15</v>
      </c>
      <c r="AQ121" s="1">
        <f t="shared" si="4"/>
        <v>122.2075</v>
      </c>
      <c r="AR121" s="1">
        <f t="shared" si="5"/>
        <v>211.6695991</v>
      </c>
    </row>
    <row r="122" ht="15.75" customHeight="1">
      <c r="A122" s="1">
        <v>21807.6292209944</v>
      </c>
      <c r="B122" s="1">
        <v>2626.75520270072</v>
      </c>
      <c r="C122" s="1">
        <v>32770.7408819255</v>
      </c>
      <c r="D122" s="1">
        <v>283.95670590365</v>
      </c>
      <c r="F122" s="1">
        <f t="shared" si="22"/>
        <v>0.4250265193</v>
      </c>
      <c r="G122" s="1">
        <f t="shared" si="6"/>
        <v>121</v>
      </c>
      <c r="I122" s="1">
        <v>184.126</v>
      </c>
      <c r="J122" s="1">
        <v>185.931</v>
      </c>
      <c r="L122" s="1">
        <v>94.6418</v>
      </c>
      <c r="M122" s="1">
        <v>277.221</v>
      </c>
      <c r="O122" s="1">
        <v>94.384</v>
      </c>
      <c r="P122" s="1">
        <v>275.158</v>
      </c>
      <c r="R122" s="1">
        <v>18.5673</v>
      </c>
      <c r="T122" s="1">
        <v>-0.239565</v>
      </c>
      <c r="U122" s="1">
        <v>-0.403225</v>
      </c>
      <c r="X122" s="1">
        <v>203.972</v>
      </c>
      <c r="Y122" s="1">
        <v>206.631</v>
      </c>
      <c r="Z122" s="1">
        <f t="shared" si="19"/>
        <v>205.3015</v>
      </c>
      <c r="AC122" s="1">
        <v>117.664</v>
      </c>
      <c r="AD122" s="1">
        <v>118.544</v>
      </c>
      <c r="AE122" s="1">
        <f t="shared" si="1"/>
        <v>118.104</v>
      </c>
      <c r="AF122" s="1">
        <f t="shared" si="2"/>
        <v>204.5621286</v>
      </c>
      <c r="AI122" s="1">
        <v>221.039</v>
      </c>
      <c r="AJ122" s="1">
        <v>224.165</v>
      </c>
      <c r="AK122" s="1">
        <f>AVERAGE(AI122,AJ122)</f>
        <v>222.602</v>
      </c>
      <c r="AO122" s="1">
        <v>125.093</v>
      </c>
      <c r="AP122" s="1">
        <v>125.093</v>
      </c>
      <c r="AQ122" s="1">
        <f t="shared" si="4"/>
        <v>125.093</v>
      </c>
      <c r="AR122" s="1">
        <f t="shared" si="5"/>
        <v>216.6674317</v>
      </c>
    </row>
    <row r="123" ht="15.75" customHeight="1">
      <c r="A123" s="1">
        <v>31595.9651955543</v>
      </c>
      <c r="B123" s="1">
        <v>1971.00455884479</v>
      </c>
      <c r="C123" s="1">
        <v>31268.8021405342</v>
      </c>
      <c r="D123" s="1">
        <v>476.498611807521</v>
      </c>
      <c r="F123" s="1">
        <f t="shared" si="22"/>
        <v>0.5139458404</v>
      </c>
      <c r="G123" s="1">
        <f t="shared" si="6"/>
        <v>122</v>
      </c>
      <c r="I123" s="1">
        <v>183.352</v>
      </c>
      <c r="J123" s="1">
        <v>185.158</v>
      </c>
      <c r="L123" s="1">
        <v>93.8682</v>
      </c>
      <c r="M123" s="1">
        <v>273.61</v>
      </c>
      <c r="O123" s="1">
        <v>95.6734</v>
      </c>
      <c r="P123" s="1">
        <v>274.642</v>
      </c>
      <c r="R123" s="1">
        <v>18.5673</v>
      </c>
      <c r="T123" s="1">
        <v>-0.0676064</v>
      </c>
      <c r="U123" s="1">
        <v>0.661059</v>
      </c>
      <c r="X123" s="1">
        <v>201.381</v>
      </c>
      <c r="Y123" s="1">
        <v>206.631</v>
      </c>
      <c r="Z123" s="1">
        <f t="shared" si="19"/>
        <v>204.006</v>
      </c>
      <c r="AC123" s="1">
        <v>117.664</v>
      </c>
      <c r="AD123" s="1">
        <v>117.664</v>
      </c>
      <c r="AE123" s="1">
        <f t="shared" si="1"/>
        <v>117.664</v>
      </c>
      <c r="AF123" s="1">
        <f t="shared" si="2"/>
        <v>203.8000262</v>
      </c>
      <c r="AI123" s="1">
        <v>224.165</v>
      </c>
      <c r="AJ123" s="1">
        <v>224.165</v>
      </c>
      <c r="AO123" s="1">
        <v>126.088</v>
      </c>
      <c r="AP123" s="1">
        <v>127.1</v>
      </c>
      <c r="AQ123" s="1">
        <f t="shared" si="4"/>
        <v>126.594</v>
      </c>
      <c r="AR123" s="1">
        <f t="shared" si="5"/>
        <v>219.2672399</v>
      </c>
    </row>
    <row r="124" ht="15.75" customHeight="1">
      <c r="A124" s="1">
        <v>29240.3562248001</v>
      </c>
      <c r="B124" s="1">
        <v>756.556593951446</v>
      </c>
      <c r="C124" s="1">
        <v>34248.8905257681</v>
      </c>
      <c r="D124" s="1">
        <v>449.983308236609</v>
      </c>
      <c r="F124" s="1">
        <f t="shared" si="22"/>
        <v>0.4636609951</v>
      </c>
      <c r="G124" s="1">
        <f t="shared" si="6"/>
        <v>123</v>
      </c>
      <c r="I124" s="1">
        <v>181.805</v>
      </c>
      <c r="J124" s="1">
        <v>183.868</v>
      </c>
      <c r="L124" s="1">
        <v>93.8682</v>
      </c>
      <c r="M124" s="1">
        <v>273.61</v>
      </c>
      <c r="O124" s="1">
        <v>93.0946</v>
      </c>
      <c r="P124" s="1">
        <v>274.642</v>
      </c>
      <c r="R124" s="1">
        <v>48.4814</v>
      </c>
      <c r="T124" s="1">
        <v>-0.208263</v>
      </c>
      <c r="U124" s="1">
        <v>0.37408</v>
      </c>
      <c r="X124" s="1">
        <v>203.972</v>
      </c>
      <c r="Y124" s="1">
        <v>209.361</v>
      </c>
      <c r="Z124" s="1">
        <f t="shared" si="19"/>
        <v>206.6665</v>
      </c>
      <c r="AC124" s="1">
        <v>117.664</v>
      </c>
      <c r="AD124" s="1">
        <v>118.544</v>
      </c>
      <c r="AE124" s="1">
        <f t="shared" si="1"/>
        <v>118.104</v>
      </c>
      <c r="AF124" s="1">
        <f t="shared" si="2"/>
        <v>204.5621286</v>
      </c>
      <c r="AI124" s="1">
        <v>217.999</v>
      </c>
      <c r="AJ124" s="1">
        <v>221.039</v>
      </c>
      <c r="AK124" s="1">
        <f t="shared" ref="AK124:AK128" si="24">AVERAGE(AI124,AJ124)</f>
        <v>219.519</v>
      </c>
      <c r="AO124" s="1">
        <v>126.088</v>
      </c>
      <c r="AP124" s="1">
        <v>126.088</v>
      </c>
      <c r="AQ124" s="1">
        <f t="shared" si="4"/>
        <v>126.088</v>
      </c>
      <c r="AR124" s="1">
        <f t="shared" si="5"/>
        <v>218.3908222</v>
      </c>
    </row>
    <row r="125" ht="15.75" customHeight="1">
      <c r="A125" s="1">
        <v>39047.580822438</v>
      </c>
      <c r="B125" s="1">
        <v>1198.19475334782</v>
      </c>
      <c r="C125" s="1">
        <v>31006.8286659222</v>
      </c>
      <c r="D125" s="1">
        <v>358.813986420457</v>
      </c>
      <c r="F125" s="1">
        <f t="shared" si="22"/>
        <v>0.5620022138</v>
      </c>
      <c r="G125" s="1">
        <f t="shared" si="6"/>
        <v>124</v>
      </c>
      <c r="I125" s="1">
        <v>180.258</v>
      </c>
      <c r="J125" s="1">
        <v>184.126</v>
      </c>
      <c r="L125" s="1">
        <v>94.6418</v>
      </c>
      <c r="M125" s="1">
        <v>275.158</v>
      </c>
      <c r="O125" s="1">
        <v>95.6734</v>
      </c>
      <c r="P125" s="1">
        <v>275.158</v>
      </c>
      <c r="R125" s="1">
        <v>17.5358</v>
      </c>
      <c r="S125" s="1">
        <v>25.788</v>
      </c>
      <c r="T125" s="1">
        <v>-0.476423</v>
      </c>
      <c r="U125" s="1">
        <v>0.930368</v>
      </c>
      <c r="X125" s="1">
        <v>203.972</v>
      </c>
      <c r="Y125" s="1">
        <v>209.361</v>
      </c>
      <c r="Z125" s="1">
        <f t="shared" si="19"/>
        <v>206.6665</v>
      </c>
      <c r="AC125" s="1">
        <v>117.664</v>
      </c>
      <c r="AD125" s="1">
        <v>119.438</v>
      </c>
      <c r="AE125" s="1">
        <f t="shared" si="1"/>
        <v>118.551</v>
      </c>
      <c r="AF125" s="1">
        <f t="shared" si="2"/>
        <v>205.3363553</v>
      </c>
      <c r="AI125" s="1">
        <v>221.039</v>
      </c>
      <c r="AJ125" s="1">
        <v>221.039</v>
      </c>
      <c r="AK125" s="1">
        <f t="shared" si="24"/>
        <v>221.039</v>
      </c>
      <c r="AO125" s="1">
        <v>125.093</v>
      </c>
      <c r="AP125" s="1">
        <v>126.088</v>
      </c>
      <c r="AQ125" s="1">
        <f t="shared" si="4"/>
        <v>125.5905</v>
      </c>
      <c r="AR125" s="1">
        <f t="shared" si="5"/>
        <v>217.5291269</v>
      </c>
    </row>
    <row r="126" ht="15.75" customHeight="1">
      <c r="A126" s="1">
        <v>38104.0014422809</v>
      </c>
      <c r="B126" s="1">
        <v>1580.21704807729</v>
      </c>
      <c r="C126" s="1">
        <v>33834.9459225596</v>
      </c>
      <c r="D126" s="1">
        <v>342.069585576373</v>
      </c>
      <c r="F126" s="1">
        <f t="shared" si="22"/>
        <v>0.5372807404</v>
      </c>
      <c r="G126" s="1">
        <f t="shared" si="6"/>
        <v>125</v>
      </c>
      <c r="I126" s="1">
        <v>181.805</v>
      </c>
      <c r="J126" s="1">
        <v>182.837</v>
      </c>
      <c r="L126" s="1">
        <v>94.6418</v>
      </c>
      <c r="M126" s="1">
        <v>276.705</v>
      </c>
      <c r="O126" s="1">
        <v>86.1318</v>
      </c>
      <c r="P126" s="1">
        <v>275.415</v>
      </c>
      <c r="R126" s="1">
        <v>19.341</v>
      </c>
      <c r="T126" s="1" t="s">
        <v>24</v>
      </c>
      <c r="U126" s="1">
        <v>0.665007</v>
      </c>
      <c r="X126" s="1">
        <v>206.631</v>
      </c>
      <c r="Y126" s="1">
        <v>209.361</v>
      </c>
      <c r="Z126" s="1">
        <f t="shared" si="19"/>
        <v>207.996</v>
      </c>
      <c r="AC126" s="1">
        <v>120.344</v>
      </c>
      <c r="AD126" s="1">
        <v>120.344</v>
      </c>
      <c r="AE126" s="1">
        <f t="shared" si="1"/>
        <v>120.344</v>
      </c>
      <c r="AF126" s="1">
        <f t="shared" si="2"/>
        <v>208.4419224</v>
      </c>
      <c r="AI126" s="1">
        <v>217.999</v>
      </c>
      <c r="AJ126" s="1">
        <v>221.039</v>
      </c>
      <c r="AK126" s="1">
        <f t="shared" si="24"/>
        <v>219.519</v>
      </c>
      <c r="AO126" s="1">
        <v>125.093</v>
      </c>
      <c r="AP126" s="1">
        <v>124.114</v>
      </c>
      <c r="AQ126" s="1">
        <f t="shared" si="4"/>
        <v>124.6035</v>
      </c>
      <c r="AR126" s="1">
        <f t="shared" si="5"/>
        <v>215.8195928</v>
      </c>
    </row>
    <row r="127" ht="15.75" customHeight="1">
      <c r="A127" s="1">
        <v>37112.6617074926</v>
      </c>
      <c r="B127" s="1">
        <v>1525.20044486302</v>
      </c>
      <c r="C127" s="1">
        <v>33435.6033971379</v>
      </c>
      <c r="D127" s="1">
        <v>238.481882427389</v>
      </c>
      <c r="F127" s="1">
        <f t="shared" si="22"/>
        <v>0.5343219693</v>
      </c>
      <c r="G127" s="1">
        <f t="shared" si="6"/>
        <v>126</v>
      </c>
      <c r="I127" s="1">
        <v>182.579</v>
      </c>
      <c r="J127" s="1">
        <v>182.321</v>
      </c>
      <c r="L127" s="1">
        <v>94.6418</v>
      </c>
      <c r="M127" s="1">
        <v>274.642</v>
      </c>
      <c r="O127" s="1">
        <v>92.3209</v>
      </c>
      <c r="P127" s="1">
        <v>273.868</v>
      </c>
      <c r="R127" s="1">
        <v>15.7307</v>
      </c>
      <c r="T127" s="1">
        <v>-0.574723</v>
      </c>
      <c r="U127" s="1">
        <v>0.0226946</v>
      </c>
      <c r="X127" s="1">
        <v>209.361</v>
      </c>
      <c r="Y127" s="1">
        <v>212.163</v>
      </c>
      <c r="Z127" s="1">
        <f t="shared" si="19"/>
        <v>210.762</v>
      </c>
      <c r="AC127" s="1">
        <v>120.344</v>
      </c>
      <c r="AD127" s="1">
        <v>121.265</v>
      </c>
      <c r="AE127" s="1">
        <f t="shared" si="1"/>
        <v>120.8045</v>
      </c>
      <c r="AF127" s="1">
        <f t="shared" si="2"/>
        <v>209.2395318</v>
      </c>
      <c r="AI127" s="1">
        <v>217.999</v>
      </c>
      <c r="AJ127" s="1">
        <v>217.999</v>
      </c>
      <c r="AK127" s="1">
        <f t="shared" si="24"/>
        <v>217.999</v>
      </c>
      <c r="AO127" s="1">
        <v>125.093</v>
      </c>
      <c r="AP127" s="1">
        <v>126.088</v>
      </c>
      <c r="AQ127" s="1">
        <f t="shared" si="4"/>
        <v>125.5905</v>
      </c>
      <c r="AR127" s="1">
        <f t="shared" si="5"/>
        <v>217.5291269</v>
      </c>
    </row>
    <row r="128" ht="15.75" customHeight="1">
      <c r="A128" s="1">
        <v>31563.4364104308</v>
      </c>
      <c r="B128" s="1">
        <v>1816.80289042611</v>
      </c>
      <c r="C128" s="1">
        <v>35319.5762685141</v>
      </c>
      <c r="D128" s="1">
        <v>145.549332801017</v>
      </c>
      <c r="F128" s="1">
        <f t="shared" si="22"/>
        <v>0.4848581941</v>
      </c>
      <c r="G128" s="1">
        <f t="shared" si="6"/>
        <v>127</v>
      </c>
      <c r="I128" s="1">
        <v>180.516</v>
      </c>
      <c r="J128" s="1">
        <v>181.289</v>
      </c>
      <c r="L128" s="1">
        <v>93.8682</v>
      </c>
      <c r="M128" s="1">
        <v>275.415</v>
      </c>
      <c r="O128" s="1">
        <v>93.6103</v>
      </c>
      <c r="P128" s="1">
        <v>273.095</v>
      </c>
      <c r="R128" s="1">
        <v>17.0201</v>
      </c>
      <c r="T128" s="1">
        <v>-0.420505</v>
      </c>
      <c r="U128" s="1">
        <v>0.772899</v>
      </c>
      <c r="X128" s="1">
        <v>209.361</v>
      </c>
      <c r="Y128" s="1">
        <v>212.163</v>
      </c>
      <c r="Z128" s="1">
        <f t="shared" si="19"/>
        <v>210.762</v>
      </c>
      <c r="AC128" s="1">
        <v>121.265</v>
      </c>
      <c r="AD128" s="1">
        <v>122.2</v>
      </c>
      <c r="AE128" s="1">
        <f t="shared" si="1"/>
        <v>121.7325</v>
      </c>
      <c r="AF128" s="1">
        <f t="shared" si="2"/>
        <v>210.8468749</v>
      </c>
      <c r="AI128" s="1">
        <v>215.041</v>
      </c>
      <c r="AJ128" s="1">
        <v>215.041</v>
      </c>
      <c r="AK128" s="1">
        <f t="shared" si="24"/>
        <v>215.041</v>
      </c>
      <c r="AO128" s="1">
        <v>123.15</v>
      </c>
      <c r="AP128" s="1">
        <v>122.2</v>
      </c>
      <c r="AQ128" s="1">
        <f t="shared" si="4"/>
        <v>122.675</v>
      </c>
      <c r="AR128" s="1">
        <f t="shared" si="5"/>
        <v>212.4793328</v>
      </c>
    </row>
    <row r="129" ht="15.75" customHeight="1">
      <c r="A129" s="1">
        <v>34478.2079824774</v>
      </c>
      <c r="B129" s="1">
        <v>2028.96856158567</v>
      </c>
      <c r="C129" s="1">
        <v>40153.0218261262</v>
      </c>
      <c r="D129" s="1">
        <v>90.3135401771221</v>
      </c>
      <c r="F129" s="1">
        <f t="shared" si="22"/>
        <v>0.4756603655</v>
      </c>
      <c r="G129" s="1">
        <f t="shared" si="6"/>
        <v>128</v>
      </c>
      <c r="I129" s="1">
        <v>179.742</v>
      </c>
      <c r="J129" s="1">
        <v>180.258</v>
      </c>
      <c r="L129" s="1">
        <v>95.4155</v>
      </c>
      <c r="M129" s="1">
        <v>276.189</v>
      </c>
      <c r="O129" s="1">
        <v>93.0946</v>
      </c>
      <c r="P129" s="1">
        <v>273.868</v>
      </c>
      <c r="R129" s="1">
        <v>18.0516</v>
      </c>
      <c r="T129" s="1">
        <v>-0.518333</v>
      </c>
      <c r="U129" s="1">
        <v>0.673239</v>
      </c>
      <c r="X129" s="1">
        <v>212.163</v>
      </c>
      <c r="Y129" s="1">
        <v>215.041</v>
      </c>
      <c r="AC129" s="1">
        <v>122.2</v>
      </c>
      <c r="AD129" s="1">
        <v>123.15</v>
      </c>
      <c r="AE129" s="1">
        <f t="shared" si="1"/>
        <v>122.675</v>
      </c>
      <c r="AF129" s="1">
        <f t="shared" si="2"/>
        <v>212.4793328</v>
      </c>
      <c r="AI129" s="1">
        <v>215.041</v>
      </c>
      <c r="AJ129" s="1">
        <v>265.462</v>
      </c>
      <c r="AO129" s="1">
        <v>123.15</v>
      </c>
      <c r="AP129" s="1">
        <v>123.15</v>
      </c>
      <c r="AQ129" s="1">
        <f t="shared" si="4"/>
        <v>123.15</v>
      </c>
      <c r="AR129" s="1">
        <f t="shared" si="5"/>
        <v>213.302057</v>
      </c>
    </row>
    <row r="130" ht="15.75" customHeight="1">
      <c r="A130" s="1">
        <v>34587.0849889446</v>
      </c>
      <c r="B130" s="1">
        <v>1966.53951121179</v>
      </c>
      <c r="C130" s="1">
        <v>41412.5432523664</v>
      </c>
      <c r="D130" s="1">
        <v>236.790434167733</v>
      </c>
      <c r="F130" s="1">
        <f t="shared" si="22"/>
        <v>0.4674199717</v>
      </c>
      <c r="G130" s="1">
        <f t="shared" si="6"/>
        <v>129</v>
      </c>
      <c r="I130" s="1">
        <v>182.063</v>
      </c>
      <c r="J130" s="1">
        <v>182.321</v>
      </c>
      <c r="L130" s="1">
        <v>94.6418</v>
      </c>
      <c r="M130" s="1">
        <v>275.415</v>
      </c>
      <c r="O130" s="1">
        <v>90.2579</v>
      </c>
      <c r="P130" s="1">
        <v>259.169</v>
      </c>
      <c r="R130" s="1">
        <v>22.6934</v>
      </c>
      <c r="S130" s="1">
        <v>18.3095</v>
      </c>
      <c r="T130" s="1">
        <v>-0.273201</v>
      </c>
      <c r="U130" s="1" t="s">
        <v>24</v>
      </c>
      <c r="X130" s="1">
        <v>212.163</v>
      </c>
      <c r="Y130" s="1">
        <v>215.041</v>
      </c>
      <c r="AC130" s="1">
        <v>122.2</v>
      </c>
      <c r="AD130" s="1">
        <v>123.15</v>
      </c>
      <c r="AE130" s="1">
        <f t="shared" si="1"/>
        <v>122.675</v>
      </c>
      <c r="AF130" s="1">
        <f t="shared" si="2"/>
        <v>212.4793328</v>
      </c>
      <c r="AI130" s="1">
        <v>212.163</v>
      </c>
      <c r="AJ130" s="1">
        <v>212.163</v>
      </c>
      <c r="AK130" s="1">
        <f t="shared" ref="AK130:AK148" si="25">AVERAGE(AI130,AJ130)</f>
        <v>212.163</v>
      </c>
      <c r="AO130" s="1">
        <v>119.438</v>
      </c>
      <c r="AP130" s="1">
        <v>120.344</v>
      </c>
      <c r="AQ130" s="1">
        <f t="shared" si="4"/>
        <v>119.891</v>
      </c>
      <c r="AR130" s="1">
        <f t="shared" si="5"/>
        <v>207.6573034</v>
      </c>
    </row>
    <row r="131" ht="15.75" customHeight="1">
      <c r="A131" s="1">
        <v>27657.2533351356</v>
      </c>
      <c r="B131" s="1">
        <v>1999.50225559438</v>
      </c>
      <c r="C131" s="1">
        <v>39387.5719845855</v>
      </c>
      <c r="D131" s="1">
        <v>755.004282671999</v>
      </c>
      <c r="G131" s="1">
        <f t="shared" si="6"/>
        <v>130</v>
      </c>
      <c r="I131" s="1">
        <v>144.155</v>
      </c>
      <c r="J131" s="1">
        <v>181.805</v>
      </c>
      <c r="L131" s="1">
        <v>94.6418</v>
      </c>
      <c r="M131" s="1">
        <v>275.415</v>
      </c>
      <c r="O131" s="1">
        <v>68.0802</v>
      </c>
      <c r="P131" s="1">
        <v>273.095</v>
      </c>
      <c r="R131" s="1">
        <v>36.361</v>
      </c>
      <c r="T131" s="1">
        <v>-0.17214</v>
      </c>
      <c r="U131" s="1">
        <v>0.521671</v>
      </c>
      <c r="X131" s="1">
        <v>212.163</v>
      </c>
      <c r="Y131" s="1">
        <v>215.041</v>
      </c>
      <c r="AC131" s="1">
        <v>114.271</v>
      </c>
      <c r="AD131" s="1">
        <v>124.114</v>
      </c>
      <c r="AE131" s="1">
        <f t="shared" si="1"/>
        <v>119.1925</v>
      </c>
      <c r="AF131" s="1">
        <f t="shared" si="2"/>
        <v>206.4474659</v>
      </c>
      <c r="AI131" s="1">
        <v>212.163</v>
      </c>
      <c r="AJ131" s="1">
        <v>217.999</v>
      </c>
      <c r="AK131" s="1">
        <f t="shared" si="25"/>
        <v>215.081</v>
      </c>
      <c r="AO131" s="1">
        <v>122.2</v>
      </c>
      <c r="AP131" s="1">
        <v>124.114</v>
      </c>
      <c r="AQ131" s="1">
        <f t="shared" si="4"/>
        <v>123.157</v>
      </c>
      <c r="AR131" s="1">
        <f t="shared" si="5"/>
        <v>213.3141813</v>
      </c>
    </row>
    <row r="132" ht="15.75" customHeight="1">
      <c r="A132" s="1">
        <v>30562.4841639413</v>
      </c>
      <c r="B132" s="1">
        <v>2403.23199023877</v>
      </c>
      <c r="C132" s="1">
        <v>37714.1969145829</v>
      </c>
      <c r="D132" s="1">
        <v>381.705651764261</v>
      </c>
      <c r="F132" s="1">
        <f>(A132+B132)/(A132+B132+C132+D132)</f>
        <v>0.4639032539</v>
      </c>
      <c r="G132" s="1">
        <f t="shared" si="6"/>
        <v>131</v>
      </c>
      <c r="I132" s="1">
        <v>180.516</v>
      </c>
      <c r="J132" s="1">
        <v>181.805</v>
      </c>
      <c r="L132" s="1">
        <v>82.0057</v>
      </c>
      <c r="M132" s="1">
        <v>269.484</v>
      </c>
      <c r="O132" s="1">
        <v>88.9685</v>
      </c>
      <c r="P132" s="1">
        <v>268.968</v>
      </c>
      <c r="R132" s="1">
        <v>3.61032</v>
      </c>
      <c r="T132" s="1">
        <v>-0.640425</v>
      </c>
      <c r="U132" s="1">
        <v>0.984128</v>
      </c>
      <c r="X132" s="1">
        <v>209.361</v>
      </c>
      <c r="Y132" s="1">
        <v>212.163</v>
      </c>
      <c r="Z132" s="1">
        <f t="shared" ref="Z132:Z137" si="26">AVERAGE(X132,Y132)</f>
        <v>210.762</v>
      </c>
      <c r="AC132" s="1">
        <v>121.265</v>
      </c>
      <c r="AD132" s="1">
        <v>136.986</v>
      </c>
      <c r="AE132" s="1">
        <f t="shared" si="1"/>
        <v>129.1255</v>
      </c>
      <c r="AF132" s="1">
        <f t="shared" si="2"/>
        <v>223.6519266</v>
      </c>
      <c r="AI132" s="1">
        <v>212.163</v>
      </c>
      <c r="AJ132" s="1">
        <v>212.163</v>
      </c>
      <c r="AK132" s="1">
        <f t="shared" si="25"/>
        <v>212.163</v>
      </c>
      <c r="AO132" s="1">
        <v>123.15</v>
      </c>
      <c r="AP132" s="1">
        <v>123.15</v>
      </c>
      <c r="AQ132" s="1">
        <f t="shared" si="4"/>
        <v>123.15</v>
      </c>
      <c r="AR132" s="1">
        <f t="shared" si="5"/>
        <v>213.302057</v>
      </c>
    </row>
    <row r="133" ht="15.75" customHeight="1">
      <c r="A133" s="1">
        <v>38577.8923649942</v>
      </c>
      <c r="B133" s="1">
        <v>2455.82305487228</v>
      </c>
      <c r="C133" s="1">
        <v>26527.3870636161</v>
      </c>
      <c r="D133" s="1">
        <v>144.643731425423</v>
      </c>
      <c r="G133" s="1">
        <f t="shared" si="6"/>
        <v>132</v>
      </c>
      <c r="I133" s="1">
        <v>180.516</v>
      </c>
      <c r="J133" s="1">
        <v>182.321</v>
      </c>
      <c r="L133" s="1">
        <v>85.616</v>
      </c>
      <c r="M133" s="1">
        <v>265.358</v>
      </c>
      <c r="O133" s="1">
        <v>86.6476</v>
      </c>
      <c r="P133" s="1">
        <v>264.842</v>
      </c>
      <c r="R133" s="1">
        <v>18.8252</v>
      </c>
      <c r="S133" s="1">
        <v>15.4728</v>
      </c>
      <c r="T133" s="1">
        <v>-0.419733</v>
      </c>
      <c r="U133" s="1">
        <v>0.624751</v>
      </c>
      <c r="X133" s="1">
        <v>203.972</v>
      </c>
      <c r="Y133" s="1">
        <v>203.972</v>
      </c>
      <c r="Z133" s="1">
        <f t="shared" si="26"/>
        <v>203.972</v>
      </c>
      <c r="AC133" s="1">
        <v>117.664</v>
      </c>
      <c r="AD133" s="1">
        <v>118.544</v>
      </c>
      <c r="AE133" s="1">
        <f t="shared" si="1"/>
        <v>118.104</v>
      </c>
      <c r="AF133" s="1">
        <f t="shared" si="2"/>
        <v>204.5621286</v>
      </c>
      <c r="AI133" s="1">
        <v>215.041</v>
      </c>
      <c r="AJ133" s="1">
        <v>215.041</v>
      </c>
      <c r="AK133" s="1">
        <f t="shared" si="25"/>
        <v>215.041</v>
      </c>
      <c r="AO133" s="1">
        <v>124.114</v>
      </c>
      <c r="AP133" s="1">
        <v>123.15</v>
      </c>
      <c r="AQ133" s="1">
        <f t="shared" si="4"/>
        <v>123.632</v>
      </c>
      <c r="AR133" s="1">
        <f t="shared" si="5"/>
        <v>214.1369054</v>
      </c>
    </row>
    <row r="134" ht="15.75" customHeight="1">
      <c r="A134" s="1">
        <v>41445.1319256351</v>
      </c>
      <c r="B134" s="1">
        <v>1804.52771504789</v>
      </c>
      <c r="C134" s="1">
        <v>45616.5753564564</v>
      </c>
      <c r="D134" s="1">
        <v>72.0274374479822</v>
      </c>
      <c r="F134" s="1">
        <f>(A134+B134)/(A134+B134+C134+D134)</f>
        <v>0.4862885608</v>
      </c>
      <c r="G134" s="1">
        <f t="shared" si="6"/>
        <v>133</v>
      </c>
      <c r="I134" s="1">
        <v>179.742</v>
      </c>
      <c r="J134" s="1">
        <v>181.289</v>
      </c>
      <c r="L134" s="1">
        <v>86.3897</v>
      </c>
      <c r="M134" s="1">
        <v>266.905</v>
      </c>
      <c r="O134" s="1">
        <v>86.6476</v>
      </c>
      <c r="P134" s="1">
        <v>267.679</v>
      </c>
      <c r="R134" s="1">
        <v>15.7307</v>
      </c>
      <c r="T134" s="1" t="s">
        <v>24</v>
      </c>
      <c r="U134" s="1" t="s">
        <v>24</v>
      </c>
      <c r="X134" s="1">
        <v>203.972</v>
      </c>
      <c r="Y134" s="1">
        <v>206.631</v>
      </c>
      <c r="Z134" s="1">
        <f t="shared" si="26"/>
        <v>205.3015</v>
      </c>
      <c r="AC134" s="1">
        <v>117.664</v>
      </c>
      <c r="AD134" s="1">
        <v>118.544</v>
      </c>
      <c r="AE134" s="1">
        <f t="shared" si="1"/>
        <v>118.104</v>
      </c>
      <c r="AF134" s="1">
        <f t="shared" si="2"/>
        <v>204.5621286</v>
      </c>
      <c r="AI134" s="1">
        <v>217.999</v>
      </c>
      <c r="AJ134" s="1">
        <v>221.039</v>
      </c>
      <c r="AK134" s="1">
        <f t="shared" si="25"/>
        <v>219.519</v>
      </c>
      <c r="AO134" s="1">
        <v>125.093</v>
      </c>
      <c r="AP134" s="1">
        <v>125.093</v>
      </c>
      <c r="AQ134" s="1">
        <f t="shared" si="4"/>
        <v>125.093</v>
      </c>
      <c r="AR134" s="1">
        <f t="shared" si="5"/>
        <v>216.6674317</v>
      </c>
    </row>
    <row r="135" ht="15.75" customHeight="1">
      <c r="A135" s="1">
        <v>37655.4545870394</v>
      </c>
      <c r="B135" s="1">
        <v>869.080601001632</v>
      </c>
      <c r="C135" s="1">
        <v>29914.4848275393</v>
      </c>
      <c r="D135" s="1">
        <v>64.7849244892722</v>
      </c>
      <c r="G135" s="1">
        <f t="shared" si="6"/>
        <v>134</v>
      </c>
      <c r="I135" s="1">
        <v>180.516</v>
      </c>
      <c r="J135" s="1">
        <v>181.805</v>
      </c>
      <c r="L135" s="1">
        <v>86.3897</v>
      </c>
      <c r="M135" s="1">
        <v>266.132</v>
      </c>
      <c r="O135" s="1">
        <v>84.0688</v>
      </c>
      <c r="P135" s="1">
        <v>265.616</v>
      </c>
      <c r="R135" s="1">
        <v>17.5358</v>
      </c>
      <c r="S135" s="1">
        <v>14.1834</v>
      </c>
      <c r="T135" s="1">
        <v>-0.352856</v>
      </c>
      <c r="U135" s="1">
        <v>0.640875</v>
      </c>
      <c r="X135" s="1">
        <v>203.972</v>
      </c>
      <c r="Y135" s="1">
        <v>206.631</v>
      </c>
      <c r="Z135" s="1">
        <f t="shared" si="26"/>
        <v>205.3015</v>
      </c>
      <c r="AC135" s="1">
        <v>117.664</v>
      </c>
      <c r="AD135" s="1">
        <v>118.544</v>
      </c>
      <c r="AE135" s="1">
        <f t="shared" si="1"/>
        <v>118.104</v>
      </c>
      <c r="AF135" s="1">
        <f t="shared" si="2"/>
        <v>204.5621286</v>
      </c>
      <c r="AI135" s="1">
        <v>215.041</v>
      </c>
      <c r="AJ135" s="1">
        <v>215.041</v>
      </c>
      <c r="AK135" s="1">
        <f t="shared" si="25"/>
        <v>215.041</v>
      </c>
      <c r="AO135" s="1">
        <v>122.2</v>
      </c>
      <c r="AP135" s="1">
        <v>123.15</v>
      </c>
      <c r="AQ135" s="1">
        <f t="shared" si="4"/>
        <v>122.675</v>
      </c>
      <c r="AR135" s="1">
        <f t="shared" si="5"/>
        <v>212.4793328</v>
      </c>
    </row>
    <row r="136" ht="15.75" customHeight="1">
      <c r="A136" s="1">
        <v>38317.4630821409</v>
      </c>
      <c r="B136" s="1">
        <v>465.299501105601</v>
      </c>
      <c r="C136" s="1">
        <v>33538.8473142347</v>
      </c>
      <c r="D136" s="1">
        <v>221.733788930289</v>
      </c>
      <c r="G136" s="1">
        <f t="shared" si="6"/>
        <v>135</v>
      </c>
      <c r="I136" s="1">
        <v>176.905</v>
      </c>
      <c r="J136" s="1">
        <v>177.679</v>
      </c>
      <c r="L136" s="1">
        <v>86.3897</v>
      </c>
      <c r="M136" s="1">
        <v>266.132</v>
      </c>
      <c r="O136" s="1">
        <v>87.4212</v>
      </c>
      <c r="P136" s="1">
        <v>266.648</v>
      </c>
      <c r="R136" s="1">
        <v>12.3782</v>
      </c>
      <c r="S136" s="1">
        <v>13.6676</v>
      </c>
      <c r="T136" s="1">
        <v>-0.395851</v>
      </c>
      <c r="U136" s="1">
        <v>0.906584</v>
      </c>
      <c r="X136" s="1">
        <v>201.381</v>
      </c>
      <c r="Y136" s="1">
        <v>206.631</v>
      </c>
      <c r="Z136" s="1">
        <f t="shared" si="26"/>
        <v>204.006</v>
      </c>
      <c r="AC136" s="1">
        <v>117.664</v>
      </c>
      <c r="AD136" s="1">
        <v>119.438</v>
      </c>
      <c r="AE136" s="1">
        <f t="shared" si="1"/>
        <v>118.551</v>
      </c>
      <c r="AF136" s="1">
        <f t="shared" si="2"/>
        <v>205.3363553</v>
      </c>
      <c r="AI136" s="1">
        <v>215.041</v>
      </c>
      <c r="AJ136" s="1">
        <v>215.041</v>
      </c>
      <c r="AK136" s="1">
        <f t="shared" si="25"/>
        <v>215.041</v>
      </c>
      <c r="AO136" s="1">
        <v>125.093</v>
      </c>
      <c r="AP136" s="1">
        <v>126.088</v>
      </c>
      <c r="AQ136" s="1">
        <f t="shared" si="4"/>
        <v>125.5905</v>
      </c>
      <c r="AR136" s="1">
        <f t="shared" si="5"/>
        <v>217.5291269</v>
      </c>
    </row>
    <row r="137" ht="15.75" customHeight="1">
      <c r="A137" s="1">
        <v>48399.4119550999</v>
      </c>
      <c r="B137" s="1">
        <v>376.740660121247</v>
      </c>
      <c r="C137" s="1">
        <v>23963.8445793357</v>
      </c>
      <c r="D137" s="1">
        <v>629.565913328288</v>
      </c>
      <c r="G137" s="1">
        <f t="shared" si="6"/>
        <v>136</v>
      </c>
      <c r="I137" s="1">
        <v>178.711</v>
      </c>
      <c r="J137" s="1">
        <v>179.484</v>
      </c>
      <c r="L137" s="1">
        <v>84.8424</v>
      </c>
      <c r="M137" s="1">
        <v>262.521</v>
      </c>
      <c r="O137" s="1">
        <v>86.3897</v>
      </c>
      <c r="P137" s="1">
        <v>264.327</v>
      </c>
      <c r="R137" s="1">
        <v>22.6934</v>
      </c>
      <c r="S137" s="1">
        <v>12.1203</v>
      </c>
      <c r="T137" s="1">
        <v>0.128287</v>
      </c>
      <c r="U137" s="1" t="s">
        <v>24</v>
      </c>
      <c r="X137" s="1">
        <v>201.381</v>
      </c>
      <c r="Y137" s="1">
        <v>206.631</v>
      </c>
      <c r="Z137" s="1">
        <f t="shared" si="26"/>
        <v>204.006</v>
      </c>
      <c r="AC137" s="1">
        <v>117.664</v>
      </c>
      <c r="AD137" s="1">
        <v>119.438</v>
      </c>
      <c r="AE137" s="1">
        <f t="shared" si="1"/>
        <v>118.551</v>
      </c>
      <c r="AF137" s="1">
        <f t="shared" si="2"/>
        <v>205.3363553</v>
      </c>
      <c r="AI137" s="1">
        <v>215.041</v>
      </c>
      <c r="AJ137" s="1">
        <v>217.999</v>
      </c>
      <c r="AK137" s="1">
        <f t="shared" si="25"/>
        <v>216.52</v>
      </c>
      <c r="AO137" s="1">
        <v>123.15</v>
      </c>
      <c r="AP137" s="1">
        <v>124.114</v>
      </c>
      <c r="AQ137" s="1">
        <f t="shared" si="4"/>
        <v>123.632</v>
      </c>
      <c r="AR137" s="1">
        <f t="shared" si="5"/>
        <v>214.1369054</v>
      </c>
    </row>
    <row r="138" ht="15.75" customHeight="1">
      <c r="A138" s="1">
        <v>52036.4227225869</v>
      </c>
      <c r="B138" s="1">
        <v>133.804752441832</v>
      </c>
      <c r="C138" s="1">
        <v>47149.2079700043</v>
      </c>
      <c r="D138" s="1">
        <v>305.938170890317</v>
      </c>
      <c r="F138" s="1">
        <f t="shared" ref="F138:F139" si="27">(A138+B138)/(A138+B138+C138+D138)</f>
        <v>0.5236640585</v>
      </c>
      <c r="G138" s="1">
        <f t="shared" si="6"/>
        <v>137</v>
      </c>
      <c r="I138" s="1">
        <v>176.132</v>
      </c>
      <c r="J138" s="1">
        <v>174.842</v>
      </c>
      <c r="L138" s="1">
        <v>75.5587</v>
      </c>
      <c r="M138" s="1">
        <v>256.59</v>
      </c>
      <c r="O138" s="1">
        <v>83.0372</v>
      </c>
      <c r="P138" s="1">
        <v>262.006</v>
      </c>
      <c r="R138" s="1">
        <v>15.2149</v>
      </c>
      <c r="S138" s="1">
        <v>13.6676</v>
      </c>
      <c r="T138" s="1">
        <v>-0.331293</v>
      </c>
      <c r="U138" s="1">
        <v>0.513533</v>
      </c>
      <c r="X138" s="1">
        <v>209.361</v>
      </c>
      <c r="Y138" s="1">
        <v>215.041</v>
      </c>
      <c r="AC138" s="1">
        <v>121.265</v>
      </c>
      <c r="AD138" s="1">
        <v>122.2</v>
      </c>
      <c r="AE138" s="1">
        <f t="shared" si="1"/>
        <v>121.7325</v>
      </c>
      <c r="AF138" s="1">
        <f t="shared" si="2"/>
        <v>210.8468749</v>
      </c>
      <c r="AI138" s="1">
        <v>215.041</v>
      </c>
      <c r="AJ138" s="1">
        <v>215.041</v>
      </c>
      <c r="AK138" s="1">
        <f t="shared" si="25"/>
        <v>215.041</v>
      </c>
      <c r="AO138" s="1">
        <v>125.093</v>
      </c>
      <c r="AP138" s="1">
        <v>124.114</v>
      </c>
      <c r="AQ138" s="1">
        <f t="shared" si="4"/>
        <v>124.6035</v>
      </c>
      <c r="AR138" s="1">
        <f t="shared" si="5"/>
        <v>215.8195928</v>
      </c>
    </row>
    <row r="139" ht="15.75" customHeight="1">
      <c r="A139" s="1">
        <v>61444.6396309221</v>
      </c>
      <c r="B139" s="1">
        <v>131.346549529423</v>
      </c>
      <c r="C139" s="1">
        <v>60270.0789084356</v>
      </c>
      <c r="D139" s="1">
        <v>17.4761382430119</v>
      </c>
      <c r="F139" s="1">
        <f t="shared" si="27"/>
        <v>0.5052863683</v>
      </c>
      <c r="G139" s="1">
        <f t="shared" si="6"/>
        <v>138</v>
      </c>
      <c r="I139" s="1">
        <v>172.006</v>
      </c>
      <c r="J139" s="1">
        <v>174.585</v>
      </c>
      <c r="L139" s="1">
        <v>83.2951</v>
      </c>
      <c r="M139" s="1">
        <v>263.811</v>
      </c>
      <c r="O139" s="1">
        <v>110.888</v>
      </c>
      <c r="P139" s="1">
        <v>262.264</v>
      </c>
      <c r="R139" s="1">
        <v>13.4097</v>
      </c>
      <c r="S139" s="1">
        <v>12.894</v>
      </c>
      <c r="T139" s="1">
        <v>-0.479113</v>
      </c>
      <c r="U139" s="1">
        <v>0.683077</v>
      </c>
      <c r="X139" s="1">
        <v>209.361</v>
      </c>
      <c r="Y139" s="1">
        <v>212.163</v>
      </c>
      <c r="Z139" s="1">
        <f t="shared" ref="Z139:Z140" si="28">AVERAGE(X139,Y139)</f>
        <v>210.762</v>
      </c>
      <c r="AC139" s="1">
        <v>120.344</v>
      </c>
      <c r="AD139" s="1">
        <v>122.2</v>
      </c>
      <c r="AE139" s="1">
        <f t="shared" si="1"/>
        <v>121.272</v>
      </c>
      <c r="AF139" s="1">
        <f t="shared" si="2"/>
        <v>210.0492655</v>
      </c>
      <c r="AI139" s="1">
        <v>217.999</v>
      </c>
      <c r="AJ139" s="1">
        <v>215.041</v>
      </c>
      <c r="AK139" s="1">
        <f t="shared" si="25"/>
        <v>216.52</v>
      </c>
      <c r="AO139" s="1">
        <v>123.15</v>
      </c>
      <c r="AP139" s="1">
        <v>125.093</v>
      </c>
      <c r="AQ139" s="1">
        <f t="shared" si="4"/>
        <v>124.1215</v>
      </c>
      <c r="AR139" s="1">
        <f t="shared" si="5"/>
        <v>214.9847443</v>
      </c>
    </row>
    <row r="140" ht="15.75" customHeight="1">
      <c r="A140" s="1">
        <v>47111.918217007</v>
      </c>
      <c r="B140" s="1">
        <v>383.678169258504</v>
      </c>
      <c r="C140" s="1">
        <v>27522.967849961</v>
      </c>
      <c r="D140" s="1">
        <v>289.890372335563</v>
      </c>
      <c r="G140" s="1">
        <f t="shared" si="6"/>
        <v>139</v>
      </c>
      <c r="I140" s="1">
        <v>174.842</v>
      </c>
      <c r="J140" s="1">
        <v>177.679</v>
      </c>
      <c r="L140" s="1">
        <v>82.5215</v>
      </c>
      <c r="M140" s="1">
        <v>263.037</v>
      </c>
      <c r="O140" s="1">
        <v>78.9112</v>
      </c>
      <c r="P140" s="1">
        <v>251.691</v>
      </c>
      <c r="R140" s="1">
        <v>14.957</v>
      </c>
      <c r="S140" s="1">
        <v>13.9255</v>
      </c>
      <c r="T140" s="1">
        <v>-0.372555</v>
      </c>
      <c r="U140" s="1">
        <v>0.850024</v>
      </c>
      <c r="X140" s="1">
        <v>206.631</v>
      </c>
      <c r="Y140" s="1">
        <v>209.361</v>
      </c>
      <c r="Z140" s="1">
        <f t="shared" si="28"/>
        <v>207.996</v>
      </c>
      <c r="AC140" s="1">
        <v>118.544</v>
      </c>
      <c r="AD140" s="1">
        <v>119.438</v>
      </c>
      <c r="AE140" s="1">
        <f t="shared" si="1"/>
        <v>118.991</v>
      </c>
      <c r="AF140" s="1">
        <f t="shared" si="2"/>
        <v>206.0984576</v>
      </c>
      <c r="AI140" s="1">
        <v>212.163</v>
      </c>
      <c r="AJ140" s="1">
        <v>212.163</v>
      </c>
      <c r="AK140" s="1">
        <f t="shared" si="25"/>
        <v>212.163</v>
      </c>
      <c r="AO140" s="1">
        <v>119.438</v>
      </c>
      <c r="AP140" s="1">
        <v>121.265</v>
      </c>
      <c r="AQ140" s="1">
        <f t="shared" si="4"/>
        <v>120.3515</v>
      </c>
      <c r="AR140" s="1">
        <f t="shared" si="5"/>
        <v>208.4549128</v>
      </c>
    </row>
    <row r="141" ht="15.75" customHeight="1">
      <c r="A141" s="1">
        <v>53401.1550857552</v>
      </c>
      <c r="B141" s="1">
        <v>8.5100286532911</v>
      </c>
      <c r="C141" s="1">
        <v>44162.5075891816</v>
      </c>
      <c r="D141" s="1">
        <v>635.816403482792</v>
      </c>
      <c r="F141" s="1">
        <f>(A141+B141)/(A141+B141+C141+D141)</f>
        <v>0.5438423656</v>
      </c>
      <c r="G141" s="1">
        <f t="shared" si="6"/>
        <v>140</v>
      </c>
      <c r="I141" s="1">
        <v>183.095</v>
      </c>
      <c r="J141" s="1">
        <v>183.095</v>
      </c>
      <c r="L141" s="1">
        <v>74.5272</v>
      </c>
      <c r="M141" s="1">
        <v>254.785</v>
      </c>
      <c r="O141" s="1">
        <v>54.1547</v>
      </c>
      <c r="P141" s="1">
        <v>255.817</v>
      </c>
      <c r="R141" s="1">
        <v>17.0201</v>
      </c>
      <c r="T141" s="1">
        <v>-0.0989229</v>
      </c>
      <c r="U141" s="1" t="s">
        <v>24</v>
      </c>
      <c r="X141" s="1">
        <v>201.381</v>
      </c>
      <c r="Y141" s="1">
        <v>203.972</v>
      </c>
      <c r="AC141" s="1">
        <v>120.344</v>
      </c>
      <c r="AD141" s="1">
        <v>120.344</v>
      </c>
      <c r="AE141" s="1">
        <f t="shared" si="1"/>
        <v>120.344</v>
      </c>
      <c r="AF141" s="1">
        <f t="shared" si="2"/>
        <v>208.4419224</v>
      </c>
      <c r="AI141" s="1">
        <v>215.041</v>
      </c>
      <c r="AJ141" s="1">
        <v>215.041</v>
      </c>
      <c r="AK141" s="1">
        <f t="shared" si="25"/>
        <v>215.041</v>
      </c>
      <c r="AO141" s="1">
        <v>121.265</v>
      </c>
      <c r="AP141" s="1">
        <v>120.344</v>
      </c>
      <c r="AQ141" s="1">
        <f t="shared" si="4"/>
        <v>120.8045</v>
      </c>
      <c r="AR141" s="1">
        <f t="shared" si="5"/>
        <v>209.2395318</v>
      </c>
    </row>
    <row r="142" ht="15.75" customHeight="1">
      <c r="A142" s="1">
        <v>43513.5171767496</v>
      </c>
      <c r="B142" s="1">
        <v>0.0</v>
      </c>
      <c r="C142" s="1">
        <v>54555.2520937961</v>
      </c>
      <c r="D142" s="1">
        <v>97.5584151455792</v>
      </c>
      <c r="G142" s="1">
        <f t="shared" si="6"/>
        <v>141</v>
      </c>
      <c r="I142" s="1">
        <v>169.685</v>
      </c>
      <c r="J142" s="1">
        <v>174.069</v>
      </c>
      <c r="L142" s="1">
        <v>73.4957</v>
      </c>
      <c r="M142" s="1">
        <v>254.527</v>
      </c>
      <c r="O142" s="1">
        <v>68.3381</v>
      </c>
      <c r="P142" s="1">
        <v>256.074</v>
      </c>
      <c r="R142" s="1">
        <v>16.7622</v>
      </c>
      <c r="T142" s="1">
        <v>-0.266252</v>
      </c>
      <c r="U142" s="1">
        <v>0.639088</v>
      </c>
      <c r="X142" s="1">
        <v>206.631</v>
      </c>
      <c r="Y142" s="1">
        <v>209.361</v>
      </c>
      <c r="Z142" s="1">
        <f t="shared" ref="Z142:Z145" si="29">AVERAGE(X142,Y142)</f>
        <v>207.996</v>
      </c>
      <c r="AC142" s="1">
        <v>117.664</v>
      </c>
      <c r="AD142" s="1">
        <v>119.438</v>
      </c>
      <c r="AE142" s="1">
        <f t="shared" si="1"/>
        <v>118.551</v>
      </c>
      <c r="AF142" s="1">
        <f t="shared" si="2"/>
        <v>205.3363553</v>
      </c>
      <c r="AI142" s="1">
        <v>217.999</v>
      </c>
      <c r="AJ142" s="1">
        <v>217.999</v>
      </c>
      <c r="AK142" s="1">
        <f t="shared" si="25"/>
        <v>217.999</v>
      </c>
      <c r="AO142" s="1">
        <v>122.2</v>
      </c>
      <c r="AP142" s="1">
        <v>124.114</v>
      </c>
      <c r="AQ142" s="1">
        <f t="shared" si="4"/>
        <v>123.157</v>
      </c>
      <c r="AR142" s="1">
        <f t="shared" si="5"/>
        <v>213.3141813</v>
      </c>
    </row>
    <row r="143" ht="15.75" customHeight="1">
      <c r="A143" s="1">
        <v>40471.6347046826</v>
      </c>
      <c r="B143" s="1">
        <v>51.8130059983718</v>
      </c>
      <c r="C143" s="1">
        <v>37483.2117377242</v>
      </c>
      <c r="D143" s="1">
        <v>1104.69940360739</v>
      </c>
      <c r="F143" s="1">
        <f t="shared" ref="F143:F144" si="30">(A143+B143)/(A143+B143+C143+D143)</f>
        <v>0.5122329878</v>
      </c>
      <c r="G143" s="1">
        <f t="shared" si="6"/>
        <v>142</v>
      </c>
      <c r="I143" s="1">
        <v>167.106</v>
      </c>
      <c r="J143" s="1">
        <v>174.069</v>
      </c>
      <c r="L143" s="1">
        <v>59.8281</v>
      </c>
      <c r="M143" s="1">
        <v>256.848</v>
      </c>
      <c r="O143" s="1">
        <v>73.7536</v>
      </c>
      <c r="P143" s="1">
        <v>265.616</v>
      </c>
      <c r="R143" s="1">
        <v>23.467</v>
      </c>
      <c r="S143" s="1">
        <v>15.7307</v>
      </c>
      <c r="T143" s="1">
        <v>-0.00738102</v>
      </c>
      <c r="U143" s="1">
        <v>0.70356</v>
      </c>
      <c r="X143" s="1">
        <v>203.972</v>
      </c>
      <c r="Y143" s="1">
        <v>209.361</v>
      </c>
      <c r="Z143" s="1">
        <f t="shared" si="29"/>
        <v>206.6665</v>
      </c>
      <c r="AC143" s="1">
        <v>117.664</v>
      </c>
      <c r="AD143" s="1">
        <v>119.438</v>
      </c>
      <c r="AE143" s="1">
        <f t="shared" si="1"/>
        <v>118.551</v>
      </c>
      <c r="AF143" s="1">
        <f t="shared" si="2"/>
        <v>205.3363553</v>
      </c>
      <c r="AI143" s="1">
        <v>215.041</v>
      </c>
      <c r="AJ143" s="1">
        <v>215.041</v>
      </c>
      <c r="AK143" s="1">
        <f t="shared" si="25"/>
        <v>215.041</v>
      </c>
      <c r="AO143" s="1">
        <v>121.265</v>
      </c>
      <c r="AP143" s="1">
        <v>120.344</v>
      </c>
      <c r="AQ143" s="1">
        <f t="shared" si="4"/>
        <v>120.8045</v>
      </c>
      <c r="AR143" s="1">
        <f t="shared" si="5"/>
        <v>209.2395318</v>
      </c>
    </row>
    <row r="144" ht="15.75" customHeight="1">
      <c r="A144" s="1">
        <v>59509.1582451007</v>
      </c>
      <c r="B144" s="1">
        <v>6.18911174784904</v>
      </c>
      <c r="C144" s="1">
        <v>60545.1676529967</v>
      </c>
      <c r="D144" s="1">
        <v>449.155974644063</v>
      </c>
      <c r="F144" s="1">
        <f t="shared" si="30"/>
        <v>0.4938636615</v>
      </c>
      <c r="G144" s="1">
        <f t="shared" si="6"/>
        <v>143</v>
      </c>
      <c r="I144" s="1">
        <v>170.201</v>
      </c>
      <c r="J144" s="1">
        <v>174.069</v>
      </c>
      <c r="L144" s="1">
        <v>71.9484</v>
      </c>
      <c r="M144" s="1">
        <v>250.917</v>
      </c>
      <c r="O144" s="1">
        <v>68.3381</v>
      </c>
      <c r="P144" s="1">
        <v>251.175</v>
      </c>
      <c r="R144" s="1">
        <v>71.4327</v>
      </c>
      <c r="T144" s="1">
        <v>0.0040591</v>
      </c>
      <c r="U144" s="1">
        <v>0.566945</v>
      </c>
      <c r="X144" s="1">
        <v>209.361</v>
      </c>
      <c r="Y144" s="1">
        <v>212.163</v>
      </c>
      <c r="Z144" s="1">
        <f t="shared" si="29"/>
        <v>210.762</v>
      </c>
      <c r="AC144" s="1">
        <v>120.344</v>
      </c>
      <c r="AD144" s="1">
        <v>121.265</v>
      </c>
      <c r="AE144" s="1">
        <f t="shared" si="1"/>
        <v>120.8045</v>
      </c>
      <c r="AF144" s="1">
        <f t="shared" si="2"/>
        <v>209.2395318</v>
      </c>
      <c r="AI144" s="1">
        <v>215.041</v>
      </c>
      <c r="AJ144" s="1">
        <v>215.041</v>
      </c>
      <c r="AK144" s="1">
        <f t="shared" si="25"/>
        <v>215.041</v>
      </c>
      <c r="AO144" s="1">
        <v>121.265</v>
      </c>
      <c r="AP144" s="1">
        <v>121.265</v>
      </c>
      <c r="AQ144" s="1">
        <f t="shared" si="4"/>
        <v>121.265</v>
      </c>
      <c r="AR144" s="1">
        <f t="shared" si="5"/>
        <v>210.0371412</v>
      </c>
    </row>
    <row r="145" ht="15.75" customHeight="1">
      <c r="A145" s="1">
        <v>46077.9383393866</v>
      </c>
      <c r="B145" s="1">
        <v>0.0</v>
      </c>
      <c r="C145" s="1">
        <v>182343.672000715</v>
      </c>
      <c r="D145" s="1">
        <v>648.940713154258</v>
      </c>
      <c r="G145" s="1">
        <f t="shared" si="6"/>
        <v>144</v>
      </c>
      <c r="I145" s="1">
        <v>172.521</v>
      </c>
      <c r="J145" s="1">
        <v>174.069</v>
      </c>
      <c r="L145" s="1">
        <v>77.106</v>
      </c>
      <c r="M145" s="1">
        <v>284.699</v>
      </c>
      <c r="O145" s="1">
        <v>104.699</v>
      </c>
      <c r="P145" s="1">
        <v>283.41</v>
      </c>
      <c r="R145" s="1">
        <v>17.5358</v>
      </c>
      <c r="S145" s="1">
        <v>21.404</v>
      </c>
      <c r="T145" s="1">
        <v>-0.398286</v>
      </c>
      <c r="U145" s="1">
        <v>0.90475</v>
      </c>
      <c r="X145" s="1">
        <v>206.631</v>
      </c>
      <c r="Y145" s="1">
        <v>209.361</v>
      </c>
      <c r="Z145" s="1">
        <f t="shared" si="29"/>
        <v>207.996</v>
      </c>
      <c r="AC145" s="1">
        <v>130.232</v>
      </c>
      <c r="AD145" s="1">
        <v>130.232</v>
      </c>
      <c r="AE145" s="1">
        <f t="shared" si="1"/>
        <v>130.232</v>
      </c>
      <c r="AF145" s="1">
        <f t="shared" si="2"/>
        <v>225.5684408</v>
      </c>
      <c r="AI145" s="1">
        <v>215.041</v>
      </c>
      <c r="AJ145" s="1">
        <v>215.041</v>
      </c>
      <c r="AK145" s="1">
        <f t="shared" si="25"/>
        <v>215.041</v>
      </c>
      <c r="AO145" s="1">
        <v>119.438</v>
      </c>
      <c r="AP145" s="1">
        <v>120.344</v>
      </c>
      <c r="AQ145" s="1">
        <f t="shared" si="4"/>
        <v>119.891</v>
      </c>
      <c r="AR145" s="1">
        <f t="shared" si="5"/>
        <v>207.6573034</v>
      </c>
    </row>
    <row r="146" ht="15.75" customHeight="1">
      <c r="A146" s="1">
        <v>50960.3148676514</v>
      </c>
      <c r="B146" s="1">
        <v>0.0</v>
      </c>
      <c r="C146" s="1">
        <v>37334.441930375</v>
      </c>
      <c r="D146" s="1">
        <v>18.3956094566379</v>
      </c>
      <c r="G146" s="1">
        <f t="shared" si="6"/>
        <v>145</v>
      </c>
      <c r="I146" s="1">
        <v>171.232</v>
      </c>
      <c r="J146" s="1">
        <v>174.069</v>
      </c>
      <c r="L146" s="1">
        <v>48.9971</v>
      </c>
      <c r="M146" s="1">
        <v>227.966</v>
      </c>
      <c r="O146" s="1">
        <v>61.1175</v>
      </c>
      <c r="P146" s="1">
        <v>232.092</v>
      </c>
      <c r="R146" s="1">
        <v>2.5788</v>
      </c>
      <c r="T146" s="1">
        <v>-0.47772</v>
      </c>
      <c r="U146" s="1">
        <v>0.826249</v>
      </c>
      <c r="X146" s="1">
        <v>212.163</v>
      </c>
      <c r="Y146" s="1">
        <v>215.041</v>
      </c>
      <c r="AC146" s="1">
        <v>120.344</v>
      </c>
      <c r="AD146" s="1">
        <v>121.265</v>
      </c>
      <c r="AE146" s="1">
        <f t="shared" si="1"/>
        <v>120.8045</v>
      </c>
      <c r="AF146" s="1">
        <f t="shared" si="2"/>
        <v>209.2395318</v>
      </c>
      <c r="AI146" s="1">
        <v>212.163</v>
      </c>
      <c r="AJ146" s="1">
        <v>212.163</v>
      </c>
      <c r="AK146" s="1">
        <f t="shared" si="25"/>
        <v>212.163</v>
      </c>
      <c r="AO146" s="1">
        <v>123.15</v>
      </c>
      <c r="AP146" s="1">
        <v>124.114</v>
      </c>
      <c r="AQ146" s="1">
        <f t="shared" si="4"/>
        <v>123.632</v>
      </c>
      <c r="AR146" s="1">
        <f t="shared" si="5"/>
        <v>214.1369054</v>
      </c>
    </row>
    <row r="147" ht="15.75" customHeight="1">
      <c r="A147" s="1">
        <v>26900.8978339155</v>
      </c>
      <c r="B147" s="1">
        <v>0.0</v>
      </c>
      <c r="C147" s="1">
        <v>48726.2763145993</v>
      </c>
      <c r="D147" s="1">
        <v>639.596340144553</v>
      </c>
      <c r="G147" s="1">
        <f t="shared" si="6"/>
        <v>146</v>
      </c>
      <c r="I147" s="1">
        <v>167.622</v>
      </c>
      <c r="J147" s="1">
        <v>174.069</v>
      </c>
      <c r="L147" s="1">
        <v>64.7278</v>
      </c>
      <c r="M147" s="1">
        <v>246.791</v>
      </c>
      <c r="O147" s="1">
        <v>69.3696</v>
      </c>
      <c r="P147" s="1">
        <v>249.628</v>
      </c>
      <c r="R147" s="1">
        <v>39.4556</v>
      </c>
      <c r="T147" s="1">
        <v>-0.129776</v>
      </c>
      <c r="U147" s="1">
        <v>0.474819</v>
      </c>
      <c r="X147" s="1">
        <v>212.163</v>
      </c>
      <c r="Y147" s="1">
        <v>215.041</v>
      </c>
      <c r="AC147" s="1">
        <v>119.438</v>
      </c>
      <c r="AD147" s="1">
        <v>120.344</v>
      </c>
      <c r="AE147" s="1">
        <f t="shared" si="1"/>
        <v>119.891</v>
      </c>
      <c r="AF147" s="1">
        <f t="shared" si="2"/>
        <v>207.6573034</v>
      </c>
      <c r="AI147" s="1">
        <v>212.163</v>
      </c>
      <c r="AJ147" s="1">
        <v>212.163</v>
      </c>
      <c r="AK147" s="1">
        <f t="shared" si="25"/>
        <v>212.163</v>
      </c>
      <c r="AO147" s="1">
        <v>122.2</v>
      </c>
      <c r="AP147" s="1">
        <v>121.265</v>
      </c>
      <c r="AQ147" s="1">
        <f t="shared" si="4"/>
        <v>121.7325</v>
      </c>
      <c r="AR147" s="1">
        <f t="shared" si="5"/>
        <v>210.8468749</v>
      </c>
    </row>
    <row r="148" ht="15.75" customHeight="1">
      <c r="A148" s="1">
        <v>37316.8307249533</v>
      </c>
      <c r="B148" s="1">
        <v>271.009991551052</v>
      </c>
      <c r="C148" s="1">
        <v>50615.1122436664</v>
      </c>
      <c r="D148" s="1">
        <v>2050.50558386183</v>
      </c>
      <c r="F148" s="1">
        <f>(A148+B148)/(A148+B148+C148+D148)</f>
        <v>0.4164698098</v>
      </c>
      <c r="G148" s="1">
        <f t="shared" si="6"/>
        <v>147</v>
      </c>
      <c r="I148" s="1">
        <v>155.244</v>
      </c>
      <c r="J148" s="1">
        <v>174.069</v>
      </c>
      <c r="L148" s="1">
        <v>91.5473</v>
      </c>
      <c r="M148" s="1">
        <v>266.132</v>
      </c>
      <c r="O148" s="1">
        <v>90.2579</v>
      </c>
      <c r="P148" s="1">
        <v>263.295</v>
      </c>
      <c r="R148" s="1">
        <v>44.3553</v>
      </c>
      <c r="T148" s="1">
        <v>-0.142776</v>
      </c>
      <c r="U148" s="1">
        <v>0.60747</v>
      </c>
      <c r="X148" s="1">
        <v>209.361</v>
      </c>
      <c r="Y148" s="1">
        <v>212.163</v>
      </c>
      <c r="Z148" s="1">
        <f>AVERAGE(X148,Y148)</f>
        <v>210.762</v>
      </c>
      <c r="AC148" s="1">
        <v>120.344</v>
      </c>
      <c r="AD148" s="1">
        <v>121.265</v>
      </c>
      <c r="AE148" s="1">
        <f t="shared" si="1"/>
        <v>120.8045</v>
      </c>
      <c r="AF148" s="1">
        <f t="shared" si="2"/>
        <v>209.2395318</v>
      </c>
      <c r="AI148" s="1">
        <v>217.999</v>
      </c>
      <c r="AJ148" s="1">
        <v>215.041</v>
      </c>
      <c r="AK148" s="1">
        <f t="shared" si="25"/>
        <v>216.52</v>
      </c>
      <c r="AO148" s="1">
        <v>121.265</v>
      </c>
      <c r="AP148" s="1">
        <v>133.524</v>
      </c>
      <c r="AQ148" s="1">
        <f t="shared" si="4"/>
        <v>127.3945</v>
      </c>
      <c r="AR148" s="1">
        <f t="shared" si="5"/>
        <v>220.6537466</v>
      </c>
    </row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9.75"/>
    <col customWidth="1" min="2" max="23" width="7.63"/>
    <col customWidth="1" min="24" max="24" width="17.5"/>
    <col customWidth="1" min="25" max="77" width="7.63"/>
  </cols>
  <sheetData>
    <row r="1">
      <c r="A1" s="4" t="s">
        <v>26</v>
      </c>
      <c r="C1" s="1" t="s">
        <v>27</v>
      </c>
      <c r="D1" s="1" t="s">
        <v>28</v>
      </c>
      <c r="V1" s="1" t="s">
        <v>29</v>
      </c>
      <c r="W1" s="1">
        <v>0.84</v>
      </c>
      <c r="X1" s="4" t="s">
        <v>30</v>
      </c>
      <c r="Y1" s="1" t="s">
        <v>31</v>
      </c>
      <c r="Z1" s="2">
        <v>2.0</v>
      </c>
      <c r="AH1" s="2">
        <v>3.0</v>
      </c>
      <c r="AP1" s="2">
        <v>5.0</v>
      </c>
      <c r="AX1" s="2">
        <v>6.0</v>
      </c>
      <c r="BE1" s="2">
        <v>9.0</v>
      </c>
      <c r="BL1" s="2">
        <v>12.0</v>
      </c>
      <c r="BT1" s="2">
        <v>14.0</v>
      </c>
    </row>
    <row r="2">
      <c r="C2" s="1">
        <v>2.0</v>
      </c>
      <c r="D2" s="1">
        <f>AVERAGE(W1:W3)</f>
        <v>0.8166666667</v>
      </c>
      <c r="E2" s="1">
        <f>_xlfn.STDEV.S(W1:W3)</f>
        <v>0.02081665999</v>
      </c>
      <c r="V2" s="1" t="s">
        <v>32</v>
      </c>
      <c r="W2" s="1">
        <v>0.81</v>
      </c>
      <c r="X2" s="4" t="s">
        <v>33</v>
      </c>
      <c r="Y2" s="4" t="s">
        <v>34</v>
      </c>
      <c r="Z2" s="1">
        <f>AVERAGE(EXTRUSION!$F$2:$F$50)</f>
        <v>0.4503406194</v>
      </c>
      <c r="AB2" s="1">
        <f>AVERAGE(EXTRUSION!$Z$2:$Z$98)</f>
        <v>208.3615357</v>
      </c>
      <c r="AD2" s="1">
        <f>AVERAGE(EXTRUSION!$AK$2:$AK$50)</f>
        <v>225.2258333</v>
      </c>
      <c r="AE2" s="1">
        <f>_xlfn.STDEV.S(EXTRUSION!$AK$2:$AK$50)</f>
        <v>1.866504241</v>
      </c>
      <c r="AH2" s="1" t="str">
        <f>AVERAGE([1]EXTRUSION!$F$2:$F$50)</f>
        <v>#ERROR!</v>
      </c>
      <c r="AI2" s="1" t="str">
        <f>_xlfn.STDEV.S([1]EXTRUSION!$F$2:$F$50)</f>
        <v>#ERROR!</v>
      </c>
      <c r="AJ2" s="1" t="str">
        <f>AVERAGE([1]EXTRUSION!$Z$2:$Z$50)</f>
        <v>#ERROR!</v>
      </c>
      <c r="AK2" s="1" t="str">
        <f>_xlfn.STDEV.S([1]EXTRUSION!$Z$2:$Z$50)</f>
        <v>#ERROR!</v>
      </c>
      <c r="AL2" s="1" t="str">
        <f>AVERAGE([1]EXTRUSION!$AK$2:$AK$50)</f>
        <v>#ERROR!</v>
      </c>
      <c r="AM2" s="1" t="str">
        <f>_xlfn.STDEV.S([1]EXTRUSION!$AK$2:$AK$50)</f>
        <v>#ERROR!</v>
      </c>
      <c r="AP2" s="1" t="str">
        <f>AVERAGE([2]EXTRUSION!$F$2:$F$50)</f>
        <v>#ERROR!</v>
      </c>
      <c r="AQ2" s="1" t="str">
        <f>_xlfn.STDEV.S([2]EXTRUSION!$F$2:$F$50)</f>
        <v>#ERROR!</v>
      </c>
      <c r="AR2" s="1" t="str">
        <f>AVERAGE([2]EXTRUSION!$Z$2:$Z$50)</f>
        <v>#ERROR!</v>
      </c>
      <c r="AS2" s="1" t="str">
        <f>_xlfn.STDEV.S([2]EXTRUSION!$Z$2:$Z$50)</f>
        <v>#ERROR!</v>
      </c>
      <c r="AT2" s="1" t="str">
        <f>AVERAGE([2]EXTRUSION!$AK$2:$AK$50)</f>
        <v>#ERROR!</v>
      </c>
      <c r="AU2" s="1" t="str">
        <f>_xlfn.STDEV.S([2]EXTRUSION!$AK$2:$AK$50)</f>
        <v>#ERROR!</v>
      </c>
      <c r="AX2" s="1" t="str">
        <f>AVERAGE([3]EXTRUSION!$F$2:$F$50)</f>
        <v>#ERROR!</v>
      </c>
      <c r="AY2" s="1" t="str">
        <f>_xlfn.STDEV.S([3]EXTRUSION!$F$2:$F$50)</f>
        <v>#ERROR!</v>
      </c>
      <c r="AZ2" s="1" t="str">
        <f>AVERAGE([3]EXTRUSION!$Z$2:$Z$50)</f>
        <v>#ERROR!</v>
      </c>
      <c r="BA2" s="1" t="str">
        <f>_xlfn.STDEV.S([3]EXTRUSION!$Z$2:$Z$50)</f>
        <v>#ERROR!</v>
      </c>
      <c r="BB2" s="1" t="str">
        <f>AVERAGE([3]EXTRUSION!$AK$2:$AK$50)</f>
        <v>#ERROR!</v>
      </c>
      <c r="BC2" s="1" t="str">
        <f>_xlfn.STDEV.S([3]EXTRUSION!$AK$2:$AK$50)</f>
        <v>#ERROR!</v>
      </c>
      <c r="BE2" s="1" t="str">
        <f>AVERAGE([4]EXTRUSION!$F$2:$F$50)</f>
        <v>#ERROR!</v>
      </c>
      <c r="BF2" s="1" t="str">
        <f>_xlfn.STDEV.S([4]EXTRUSION!$F$2:$F$50)</f>
        <v>#ERROR!</v>
      </c>
      <c r="BG2" s="1" t="str">
        <f>AVERAGE([4]EXTRUSION!$Z$2:$Z$50)</f>
        <v>#ERROR!</v>
      </c>
      <c r="BH2" s="1" t="str">
        <f>_xlfn.STDEV.S([4]EXTRUSION!$Z$2:$Z$50)</f>
        <v>#ERROR!</v>
      </c>
      <c r="BI2" s="1" t="str">
        <f>AVERAGE([4]EXTRUSION!$AK$2:$AK$50)</f>
        <v>#ERROR!</v>
      </c>
      <c r="BJ2" s="1" t="str">
        <f>_xlfn.STDEV.S([4]EXTRUSION!$AK$2:$AK$50)</f>
        <v>#ERROR!</v>
      </c>
      <c r="BL2" s="1" t="str">
        <f>AVERAGE([5]EXTRUSION!$F$2:$F$50)</f>
        <v>#ERROR!</v>
      </c>
      <c r="BM2" s="1" t="str">
        <f>_xlfn.STDEV.S([5]EXTRUSION!$F$2:$F$50)</f>
        <v>#ERROR!</v>
      </c>
      <c r="BN2" s="1" t="str">
        <f>AVERAGE([5]EXTRUSION!$Z$2:$Z$50)</f>
        <v>#ERROR!</v>
      </c>
      <c r="BO2" s="1" t="str">
        <f>_xlfn.STDEV.S([5]EXTRUSION!$Z$2:$Z$50)</f>
        <v>#ERROR!</v>
      </c>
      <c r="BP2" s="1" t="str">
        <f>AVERAGE([5]EXTRUSION!$AK$2:$AK$50)</f>
        <v>#ERROR!</v>
      </c>
      <c r="BQ2" s="1" t="str">
        <f>_xlfn.STDEV.S([5]EXTRUSION!$AK$2:$AK$50)</f>
        <v>#ERROR!</v>
      </c>
      <c r="BT2" s="1" t="str">
        <f>AVERAGE([6]EXTRUSION!$F$2:$F$50)</f>
        <v>#ERROR!</v>
      </c>
      <c r="BU2" s="1" t="str">
        <f>_xlfn.STDEV.S([6]EXTRUSION!$F$2:$F$50)</f>
        <v>#ERROR!</v>
      </c>
      <c r="BV2" s="1" t="str">
        <f>AVERAGE([6]EXTRUSION!$Z$2:$Z$50)</f>
        <v>#ERROR!</v>
      </c>
      <c r="BW2" s="1" t="str">
        <f>_xlfn.STDEV.S([6]EXTRUSION!$Z$2:$Z$50)</f>
        <v>#ERROR!</v>
      </c>
      <c r="BX2" s="1" t="str">
        <f>AVERAGE([6]EXTRUSION!$AK$2:$AK$50)</f>
        <v>#ERROR!</v>
      </c>
      <c r="BY2" s="1" t="str">
        <f>_xlfn.STDEV.S([6]EXTRUSION!$AK$2:$AK$50)</f>
        <v>#ERROR!</v>
      </c>
    </row>
    <row r="3">
      <c r="C3" s="1">
        <v>3.0</v>
      </c>
      <c r="D3" s="1">
        <f>AVERAGE(W4:W6)</f>
        <v>0.8</v>
      </c>
      <c r="E3" s="1">
        <f>_xlfn.STDEV.S(W4:W6)</f>
        <v>0.02645751311</v>
      </c>
      <c r="V3" s="1" t="s">
        <v>35</v>
      </c>
      <c r="W3" s="1">
        <v>0.8</v>
      </c>
      <c r="X3" s="4" t="s">
        <v>36</v>
      </c>
      <c r="Y3" s="4" t="s">
        <v>37</v>
      </c>
      <c r="Z3" s="1">
        <f>AVERAGE(EXTRUSION!$F$51:$F$99)</f>
        <v>0.6237873124</v>
      </c>
      <c r="AA3" s="1">
        <f>_xlfn.STDEV.S(EXTRUSION!$F$51:$F$99)</f>
        <v>0.03427701323</v>
      </c>
      <c r="AB3" s="1">
        <f>AVERAGE(EXTRUSION!$Z$51:$Z$99)</f>
        <v>208.3245185</v>
      </c>
      <c r="AC3" s="1">
        <f>_xlfn.STDEV.S(EXTRUSION!$Z$51:$Z$99)</f>
        <v>2.18840255</v>
      </c>
      <c r="AD3" s="1">
        <f>AVERAGE(EXTRUSION!$AK$51:$AK$99)</f>
        <v>218.4581667</v>
      </c>
      <c r="AE3" s="1">
        <f>_xlfn.STDEV.S(EXTRUSION!$AK$51:$AK$99)</f>
        <v>3.581202814</v>
      </c>
      <c r="AH3" s="1" t="str">
        <f>AVERAGE([1]EXTRUSION!$F$51:$F$99)</f>
        <v>#ERROR!</v>
      </c>
      <c r="AI3" s="1" t="str">
        <f>_xlfn.STDEV.S([1]EXTRUSION!$F$51:$F$99)</f>
        <v>#ERROR!</v>
      </c>
      <c r="AJ3" s="1" t="str">
        <f>AVERAGE([1]EXTRUSION!$AE$51:$AE$99)</f>
        <v>#ERROR!</v>
      </c>
      <c r="AK3" s="1" t="str">
        <f>_xlfn.STDEV.S([1]EXTRUSION!$AE$51:$AE$99)</f>
        <v>#ERROR!</v>
      </c>
      <c r="AL3" s="1" t="str">
        <f>AVERAGE([1]EXTRUSION!$AK$51:$AK$99)</f>
        <v>#ERROR!</v>
      </c>
      <c r="AM3" s="1" t="str">
        <f>_xlfn.STDEV.S([1]EXTRUSION!$AK$51:$AK$99)</f>
        <v>#ERROR!</v>
      </c>
      <c r="AP3" s="1" t="str">
        <f>AVERAGE([2]EXTRUSION!$F$51:$F$99)</f>
        <v>#ERROR!</v>
      </c>
      <c r="AQ3" s="1" t="str">
        <f>_xlfn.STDEV.S([2]EXTRUSION!$F$51:$F$99)</f>
        <v>#ERROR!</v>
      </c>
      <c r="AR3" s="1" t="str">
        <f>AVERAGE([2]EXTRUSION!$Z$51:$Z$99)</f>
        <v>#ERROR!</v>
      </c>
      <c r="AS3" s="1" t="str">
        <f>_xlfn.STDEV.S([2]EXTRUSION!$Z$51:$Z$99)</f>
        <v>#ERROR!</v>
      </c>
      <c r="AT3" s="1" t="str">
        <f>AVERAGE([2]EXTRUSION!$AK$51:$AK$99)</f>
        <v>#ERROR!</v>
      </c>
      <c r="AU3" s="1" t="str">
        <f>_xlfn.STDEV.S([2]EXTRUSION!$AK$51:$AK$99)</f>
        <v>#ERROR!</v>
      </c>
      <c r="AX3" s="1" t="str">
        <f>AVERAGE([3]EXTRUSION!$F$51:$F$99)</f>
        <v>#ERROR!</v>
      </c>
      <c r="AY3" s="1" t="str">
        <f>_xlfn.STDEV.S([3]EXTRUSION!$F$51:$F$99)</f>
        <v>#ERROR!</v>
      </c>
      <c r="AZ3" s="1" t="str">
        <f>AVERAGE([3]EXTRUSION!$Z$51:$Z$99)</f>
        <v>#ERROR!</v>
      </c>
      <c r="BA3" s="1" t="str">
        <f>_xlfn.STDEV.S([3]EXTRUSION!$Z$51:$Z$99)</f>
        <v>#ERROR!</v>
      </c>
      <c r="BB3" s="1" t="str">
        <f>AVERAGE([3]EXTRUSION!$AK$51:$AK$99)</f>
        <v>#ERROR!</v>
      </c>
      <c r="BC3" s="1" t="str">
        <f>_xlfn.STDEV.S([3]EXTRUSION!$AK$51:$AK$99)</f>
        <v>#ERROR!</v>
      </c>
      <c r="BL3" s="1" t="str">
        <f>AVERAGE([5]EXTRUSION!$F$51:$F$99)</f>
        <v>#ERROR!</v>
      </c>
      <c r="BM3" s="1" t="str">
        <f>_xlfn.STDEV.S([5]EXTRUSION!$F$51:$F$99)</f>
        <v>#ERROR!</v>
      </c>
      <c r="BN3" s="1" t="str">
        <f>AVERAGE([5]EXTRUSION!$Z$51:$Z$99)</f>
        <v>#ERROR!</v>
      </c>
      <c r="BO3" s="1" t="str">
        <f>_xlfn.STDEV.S([5]EXTRUSION!$Z$51:$Z$99)</f>
        <v>#ERROR!</v>
      </c>
      <c r="BP3" s="1" t="str">
        <f>AVERAGE([5]EXTRUSION!$AK$51:$AK$99)</f>
        <v>#ERROR!</v>
      </c>
      <c r="BQ3" s="1" t="str">
        <f>_xlfn.STDEV.S([5]EXTRUSION!$AK$51:$AK$99)</f>
        <v>#ERROR!</v>
      </c>
      <c r="BT3" s="1" t="str">
        <f>AVERAGE([6]EXTRUSION!$F$51:$F$99)</f>
        <v>#ERROR!</v>
      </c>
      <c r="BU3" s="1" t="str">
        <f>_xlfn.STDEV.S([6]EXTRUSION!$F$51:$F$99)</f>
        <v>#ERROR!</v>
      </c>
      <c r="BV3" s="1" t="str">
        <f>AVERAGE([6]EXTRUSION!$Z$51:$Z$99)</f>
        <v>#ERROR!</v>
      </c>
      <c r="BW3" s="1" t="str">
        <f>_xlfn.STDEV.S([6]EXTRUSION!$Z$51:$Z$99)</f>
        <v>#ERROR!</v>
      </c>
      <c r="BX3" s="1" t="str">
        <f>AVERAGE([6]EXTRUSION!$AK$51:$AK$99)</f>
        <v>#ERROR!</v>
      </c>
      <c r="BY3" s="1" t="str">
        <f>_xlfn.STDEV.S([6]EXTRUSION!$AK$51:$AK$99)</f>
        <v>#ERROR!</v>
      </c>
    </row>
    <row r="4">
      <c r="C4" s="1">
        <v>5.0</v>
      </c>
      <c r="D4" s="1">
        <f>AVERAGE(W10:W12)</f>
        <v>0.44</v>
      </c>
      <c r="E4" s="1">
        <f>STDEV(W10:W12)</f>
        <v>0.03</v>
      </c>
      <c r="V4" s="1" t="s">
        <v>38</v>
      </c>
      <c r="W4" s="1">
        <v>0.82</v>
      </c>
      <c r="Y4" s="4" t="s">
        <v>39</v>
      </c>
      <c r="Z4" s="1">
        <f>AVERAGE(EXTRUSION!$F$100:$F$148)</f>
        <v>0.4745960039</v>
      </c>
      <c r="AA4" s="1">
        <f>_xlfn.STDEV.S(EXTRUSION!$F$100:$F$148)</f>
        <v>0.04887015031</v>
      </c>
      <c r="AB4" s="1">
        <f>AVERAGE(EXTRUSION!$Z$100:$Z$148)</f>
        <v>207.9247439</v>
      </c>
      <c r="AC4" s="1">
        <f>_xlfn.STDEV.S(EXTRUSION!$Z$100:$Z$148)</f>
        <v>2.260640183</v>
      </c>
      <c r="AD4" s="1">
        <f>AVERAGE(EXTRUSION!$AK$100:$AK$148)</f>
        <v>218.2399302</v>
      </c>
      <c r="AE4" s="1">
        <f>_xlfn.STDEV.S(EXTRUSION!$AK$100:$AK$148)</f>
        <v>3.751222673</v>
      </c>
      <c r="AP4" s="1" t="str">
        <f>AVERAGE([2]EXTRUSION!$F$100:$F$148)</f>
        <v>#ERROR!</v>
      </c>
      <c r="AQ4" s="1" t="str">
        <f>_xlfn.STDEV.S([2]EXTRUSION!$F$100:$F$148)</f>
        <v>#ERROR!</v>
      </c>
      <c r="AR4" s="1" t="str">
        <f>AVERAGE([2]EXTRUSION!$Z$100:$Z$148)</f>
        <v>#ERROR!</v>
      </c>
      <c r="AS4" s="1" t="str">
        <f>_xlfn.STDEV.S([2]EXTRUSION!$Z$100:$Z$148)</f>
        <v>#ERROR!</v>
      </c>
      <c r="AT4" s="1" t="str">
        <f>AVERAGE([2]EXTRUSION!$AK$100:$AK$148)</f>
        <v>#ERROR!</v>
      </c>
      <c r="AU4" s="1" t="str">
        <f>_xlfn.STDEV.S([2]EXTRUSION!$AK$100:$AK$148)</f>
        <v>#ERROR!</v>
      </c>
      <c r="BL4" s="1" t="str">
        <f>AVERAGE([5]EXTRUSION!$F$100:$F$148)</f>
        <v>#ERROR!</v>
      </c>
      <c r="BM4" s="1" t="str">
        <f>_xlfn.STDEV.S([5]EXTRUSION!$F$100:$F$148)</f>
        <v>#ERROR!</v>
      </c>
      <c r="BN4" s="1" t="str">
        <f>AVERAGE([5]EXTRUSION!$Z$100:$Z$148)</f>
        <v>#ERROR!</v>
      </c>
      <c r="BO4" s="1" t="str">
        <f>_xlfn.STDEV.S([5]EXTRUSION!$Z$100:$Z$148)</f>
        <v>#ERROR!</v>
      </c>
      <c r="BP4" s="1" t="str">
        <f>AVERAGE([5]EXTRUSION!$AK$100:$AK$148)</f>
        <v>#ERROR!</v>
      </c>
      <c r="BQ4" s="1" t="str">
        <f>_xlfn.STDEV.S([5]EXTRUSION!$AK$100:$AK$148)</f>
        <v>#ERROR!</v>
      </c>
    </row>
    <row r="5">
      <c r="C5" s="1">
        <v>6.0</v>
      </c>
      <c r="D5" s="1">
        <f>AVERAGE(W28:W30)</f>
        <v>0.7233333333</v>
      </c>
      <c r="E5" s="1">
        <f>STDEV(W28:W30)</f>
        <v>0.1069267662</v>
      </c>
      <c r="V5" s="1" t="s">
        <v>40</v>
      </c>
      <c r="W5" s="1">
        <v>0.77</v>
      </c>
      <c r="BL5" s="1" t="str">
        <f>AVERAGE([5]EXTRUSION!$F$149:$F$197)</f>
        <v>#ERROR!</v>
      </c>
      <c r="BM5" s="1" t="str">
        <f>_xlfn.STDEV.S([5]EXTRUSION!$F$149:$F$197)</f>
        <v>#ERROR!</v>
      </c>
      <c r="BN5" s="1" t="str">
        <f>AVERAGE([5]EXTRUSION!$Z$149:$Z$197)</f>
        <v>#ERROR!</v>
      </c>
      <c r="BO5" s="1" t="str">
        <f>_xlfn.STDEV.S([5]EXTRUSION!$Z$149:$Z$197)</f>
        <v>#ERROR!</v>
      </c>
      <c r="BP5" s="1" t="str">
        <f>AVERAGE([5]EXTRUSION!$AK$149:$AK$197)</f>
        <v>#ERROR!</v>
      </c>
      <c r="BQ5" s="1" t="str">
        <f>_xlfn.STDEV.S([5]EXTRUSION!$AK$149:$AK$197)</f>
        <v>#ERROR!</v>
      </c>
    </row>
    <row r="6">
      <c r="C6" s="1">
        <v>9.0</v>
      </c>
      <c r="D6" s="1">
        <f>AVERAGE(W16:W18)</f>
        <v>0.5766666667</v>
      </c>
      <c r="E6" s="1">
        <f>STDEV(W16:W18)</f>
        <v>0.02516611478</v>
      </c>
      <c r="V6" s="1" t="s">
        <v>41</v>
      </c>
      <c r="W6" s="1">
        <v>0.81</v>
      </c>
    </row>
    <row r="7">
      <c r="C7" s="1">
        <v>12.0</v>
      </c>
      <c r="D7" s="1">
        <f>AVERAGE(W25:W27)</f>
        <v>1.483333333</v>
      </c>
      <c r="E7" s="1">
        <f>STDEV(W25:W27)</f>
        <v>0.01527525232</v>
      </c>
      <c r="V7" s="1" t="s">
        <v>42</v>
      </c>
      <c r="W7" s="1">
        <v>0.83</v>
      </c>
      <c r="Y7" s="4" t="s">
        <v>43</v>
      </c>
      <c r="AH7" s="1" t="str">
        <f>AVERAGE([1]ANNEALING!$F$2:$F$50)</f>
        <v>#ERROR!</v>
      </c>
      <c r="AI7" s="1" t="str">
        <f>_xlfn.STDEV.S([1]ANNEALING!$F$2:$F$50)</f>
        <v>#ERROR!</v>
      </c>
      <c r="AJ7" s="1" t="str">
        <f>AVERAGE([1]ANNEALING!$Z$2:$Z$50)</f>
        <v>#ERROR!</v>
      </c>
      <c r="AK7" s="1" t="str">
        <f>_xlfn.STDEV.S([1]ANNEALING!$Z$2:$Z$50)</f>
        <v>#ERROR!</v>
      </c>
      <c r="AL7" s="1" t="str">
        <f>AVERAGE([1]ANNEALING!$AK$2:$AK$50)</f>
        <v>#ERROR!</v>
      </c>
      <c r="AM7" s="1" t="str">
        <f>_xlfn.STDEV.S([1]ANNEALING!$AK$2:$AK$50)</f>
        <v>#ERROR!</v>
      </c>
      <c r="AX7" s="1" t="str">
        <f>AVERAGE([3]ANNEALING!$F$2:$F$50)</f>
        <v>#ERROR!</v>
      </c>
      <c r="AY7" s="1" t="str">
        <f>_xlfn.STDEV.S([3]ANNEALING!$F$2:$F$50)</f>
        <v>#ERROR!</v>
      </c>
      <c r="AZ7" s="1" t="str">
        <f>AVERAGE([3]ANNEALING!$Z$2:$Z$49)</f>
        <v>#ERROR!</v>
      </c>
      <c r="BA7" s="1" t="str">
        <f>_xlfn.STDEV.S([3]ANNEALING!$Z$2:$Z$49)</f>
        <v>#ERROR!</v>
      </c>
      <c r="BB7" s="1" t="str">
        <f>AVERAGE([3]ANNEALING!$AK$2:$AK$50)</f>
        <v>#ERROR!</v>
      </c>
      <c r="BC7" s="1" t="str">
        <f>_xlfn.STDEV.S([3]ANNEALING!$AK$2:$AK$50)</f>
        <v>#ERROR!</v>
      </c>
      <c r="BE7" s="1" t="str">
        <f>AVERAGE([4]ANNEALING!$F$2:$F$50)</f>
        <v>#ERROR!</v>
      </c>
      <c r="BF7" s="1" t="str">
        <f>_xlfn.STDEV.S([4]ANNEALING!$F$2:$F$50)</f>
        <v>#ERROR!</v>
      </c>
      <c r="BG7" s="1" t="str">
        <f>AVERAGE([4]ANNEALING!$Z$2:$Z$50)</f>
        <v>#ERROR!</v>
      </c>
      <c r="BH7" s="1" t="str">
        <f>_xlfn.STDEV.S([4]ANNEALING!$Z$2:$Z$50)</f>
        <v>#ERROR!</v>
      </c>
      <c r="BI7" s="1" t="str">
        <f>AVERAGE([4]ANNEALING!$AK$2:$AK$50)</f>
        <v>#ERROR!</v>
      </c>
      <c r="BJ7" s="1" t="str">
        <f>_xlfn.STDEV.S([4]ANNEALING!$AK$2:$AK$50)</f>
        <v>#ERROR!</v>
      </c>
      <c r="BT7" s="1" t="str">
        <f>AVERAGE([6]ANNEALING!$F$2:$F$50)</f>
        <v>#ERROR!</v>
      </c>
      <c r="BU7" s="1" t="str">
        <f>_xlfn.STDEV.S([6]ANNEALING!$F$2:$F$50)</f>
        <v>#ERROR!</v>
      </c>
      <c r="BV7" s="1" t="str">
        <f>AVERAGE([6]ANNEALING!$Z$2:$Z$50)</f>
        <v>#ERROR!</v>
      </c>
      <c r="BW7" s="1" t="str">
        <f>_xlfn.STDEV.S([6]ANNEALING!$Z$2:$Z$50)</f>
        <v>#ERROR!</v>
      </c>
      <c r="BX7" s="1" t="str">
        <f>AVERAGE([6]ANNEALING!$AK$2:$AK$50)</f>
        <v>#ERROR!</v>
      </c>
      <c r="BY7" s="1" t="str">
        <f>_xlfn.STDEV.S([6]ANNEALING!$AK$2:$AK$50)</f>
        <v>#ERROR!</v>
      </c>
    </row>
    <row r="8">
      <c r="C8" s="1">
        <v>14.0</v>
      </c>
      <c r="D8" s="1">
        <f>AVERAGE(W34:W36)</f>
        <v>1.54</v>
      </c>
      <c r="E8" s="1">
        <f>_xlfn.STDEV.S(W34:W36)</f>
        <v>0.1135781669</v>
      </c>
      <c r="V8" s="1" t="s">
        <v>44</v>
      </c>
      <c r="W8" s="1">
        <v>0.83</v>
      </c>
      <c r="Y8" s="4">
        <v>1.0</v>
      </c>
      <c r="AH8" s="1" t="str">
        <f>AVERAGE([1]ANNEALING!$F$51:$F$99)</f>
        <v>#ERROR!</v>
      </c>
      <c r="AI8" s="1" t="str">
        <f>_xlfn.STDEV.S([1]ANNEALING!$F$51:$F$99)</f>
        <v>#ERROR!</v>
      </c>
      <c r="AJ8" s="1" t="str">
        <f>AVERAGE([1]ANNEALING!$Z$51:$Z$99)</f>
        <v>#ERROR!</v>
      </c>
      <c r="AK8" s="1" t="str">
        <f>_xlfn.STDEV.S([1]ANNEALING!$Z$51:$Z$99)</f>
        <v>#ERROR!</v>
      </c>
      <c r="AL8" s="1" t="str">
        <f>AVERAGE([1]ANNEALING!$AK$51:$AK$99)</f>
        <v>#ERROR!</v>
      </c>
      <c r="AM8" s="1" t="str">
        <f>_xlfn.STDEV.S([1]ANNEALING!$AK$51:$AK$99)</f>
        <v>#ERROR!</v>
      </c>
      <c r="AX8" s="1" t="str">
        <f>AVERAGE([3]ANNEALING!$F$51:$F$99)</f>
        <v>#ERROR!</v>
      </c>
      <c r="AY8" s="1" t="str">
        <f>_xlfn.STDEV.S([3]ANNEALING!$F$51:$F$99)</f>
        <v>#ERROR!</v>
      </c>
      <c r="AZ8" s="1" t="str">
        <f>AVERAGE([3]ANNEALING!$Z$51:$Z$99)</f>
        <v>#ERROR!</v>
      </c>
      <c r="BA8" s="1" t="str">
        <f>_xlfn.STDEV.S([3]ANNEALING!$Z$51:$Z$99)</f>
        <v>#ERROR!</v>
      </c>
      <c r="BB8" s="1" t="str">
        <f>AVERAGE([3]ANNEALING!$AK$51:$AK$99)</f>
        <v>#ERROR!</v>
      </c>
      <c r="BC8" s="1" t="str">
        <f>_xlfn.STDEV.S([3]ANNEALING!$AK$51:$AK$99)</f>
        <v>#ERROR!</v>
      </c>
      <c r="BE8" s="1" t="str">
        <f>AVERAGE([4]ANNEALING!$F$51:$F$99)</f>
        <v>#ERROR!</v>
      </c>
      <c r="BF8" s="1" t="str">
        <f>_xlfn.STDEV.S([4]ANNEALING!$F$51:$F$99)</f>
        <v>#ERROR!</v>
      </c>
      <c r="BG8" s="1" t="str">
        <f>AVERAGE([4]ANNEALING!$Z$51:$Z$99)</f>
        <v>#ERROR!</v>
      </c>
      <c r="BH8" s="1" t="str">
        <f>_xlfn.STDEV.S([4]ANNEALING!$Z$51:$Z$99)</f>
        <v>#ERROR!</v>
      </c>
      <c r="BI8" s="1" t="str">
        <f>AVERAGE([4]ANNEALING!$AK$51:$AK$99)</f>
        <v>#ERROR!</v>
      </c>
      <c r="BJ8" s="1" t="str">
        <f>_xlfn.STDEV.S([4]ANNEALING!$AK$51:$AK$99)</f>
        <v>#ERROR!</v>
      </c>
      <c r="BT8" s="1" t="str">
        <f>AVERAGE([6]ANNEALING!$F$51:$F$99)</f>
        <v>#ERROR!</v>
      </c>
      <c r="BU8" s="1" t="str">
        <f>_xlfn.STDEV.S([6]ANNEALING!$F$51:$F$99)</f>
        <v>#ERROR!</v>
      </c>
      <c r="BV8" s="1" t="str">
        <f>AVERAGE([6]ANNEALING!$Z$51:$Z$99)</f>
        <v>#ERROR!</v>
      </c>
      <c r="BW8" s="1" t="str">
        <f>_xlfn.STDEV.S([6]ANNEALING!$Z$51:$Z$99)</f>
        <v>#ERROR!</v>
      </c>
      <c r="BX8" s="1" t="str">
        <f>AVERAGE([6]ANNEALING!$AK$51:$AK$99)</f>
        <v>#ERROR!</v>
      </c>
      <c r="BY8" s="1" t="str">
        <f>_xlfn.STDEV.S([6]ANNEALING!$AK$51:$AK$99)</f>
        <v>#ERROR!</v>
      </c>
    </row>
    <row r="9">
      <c r="V9" s="1" t="s">
        <v>45</v>
      </c>
      <c r="W9" s="1">
        <v>0.8</v>
      </c>
      <c r="Y9" s="4">
        <v>2.0</v>
      </c>
      <c r="AH9" s="1" t="str">
        <f>AVERAGE([1]ANNEALING!$F$100:$F$148)</f>
        <v>#ERROR!</v>
      </c>
      <c r="AI9" s="1" t="str">
        <f>_xlfn.STDEV.S([1]ANNEALING!$F$100:$F$148)</f>
        <v>#ERROR!</v>
      </c>
      <c r="AJ9" s="1" t="str">
        <f>AVERAGE([1]ANNEALING!$Z$100:$Z$148)</f>
        <v>#ERROR!</v>
      </c>
      <c r="AK9" s="1" t="str">
        <f>_xlfn.STDEV.S([1]ANNEALING!$Z$100:$Z$148)</f>
        <v>#ERROR!</v>
      </c>
      <c r="AL9" s="1" t="str">
        <f>AVERAGE([1]ANNEALING!$AK$100:$AK$148)</f>
        <v>#ERROR!</v>
      </c>
      <c r="AM9" s="1" t="str">
        <f>_xlfn.STDEV.S([1]ANNEALING!$AK$100:$AK$148)</f>
        <v>#ERROR!</v>
      </c>
      <c r="AX9" s="1" t="str">
        <f>AVERAGE([3]ANNEALING!$F$100:$F$148)</f>
        <v>#ERROR!</v>
      </c>
      <c r="AY9" s="1" t="str">
        <f>_xlfn.STDEV.S([3]ANNEALING!$F$100:$F$148)</f>
        <v>#ERROR!</v>
      </c>
      <c r="AZ9" s="1" t="str">
        <f>AVERAGE([3]ANNEALING!$Z$100:$Z$148)</f>
        <v>#ERROR!</v>
      </c>
      <c r="BA9" s="1" t="str">
        <f>_xlfn.STDEV.S([3]ANNEALING!$Z$100:$Z$148)</f>
        <v>#ERROR!</v>
      </c>
      <c r="BB9" s="1" t="str">
        <f>AVERAGE([3]ANNEALING!$AK$100:$AK$148)</f>
        <v>#ERROR!</v>
      </c>
      <c r="BC9" s="1" t="str">
        <f>_xlfn.STDEV.S([3]ANNEALING!$AK$100:$AK$148)</f>
        <v>#ERROR!</v>
      </c>
      <c r="BE9" s="1" t="str">
        <f>AVERAGE([4]ANNEALING!$F$100:$F$148)</f>
        <v>#ERROR!</v>
      </c>
      <c r="BF9" s="1" t="str">
        <f>_xlfn.STDEV.S([4]ANNEALING!$F$100:$F$148)</f>
        <v>#ERROR!</v>
      </c>
      <c r="BG9" s="1" t="str">
        <f>AVERAGE([4]ANNEALING!$Z$100:$Z$148)</f>
        <v>#ERROR!</v>
      </c>
      <c r="BH9" s="1" t="str">
        <f>_xlfn.STDEV.S([4]ANNEALING!$Z$100:$Z$148)</f>
        <v>#ERROR!</v>
      </c>
      <c r="BI9" s="1" t="str">
        <f>AVERAGE([4]ANNEALING!$AK$100:$AK$148)</f>
        <v>#ERROR!</v>
      </c>
      <c r="BJ9" s="1" t="str">
        <f>_xlfn.STDEV.S([4]ANNEALING!$AK$100:$AK$148)</f>
        <v>#ERROR!</v>
      </c>
      <c r="BT9" s="1" t="str">
        <f>AVERAGE([6]ANNEALING!$F$100:$F$148)</f>
        <v>#ERROR!</v>
      </c>
      <c r="BU9" s="1" t="str">
        <f>_xlfn.STDEV.S([6]ANNEALING!$F$100:$F$148)</f>
        <v>#ERROR!</v>
      </c>
      <c r="BV9" s="1" t="str">
        <f>AVERAGE([6]ANNEALING!$Z$100:$Z$148)</f>
        <v>#ERROR!</v>
      </c>
      <c r="BW9" s="1" t="str">
        <f>_xlfn.STDEV.S([6]ANNEALING!$Z$100:$Z$148)</f>
        <v>#ERROR!</v>
      </c>
      <c r="BX9" s="1" t="str">
        <f>AVERAGE([6]ANNEALING!$AK$100:$AK$148)</f>
        <v>#ERROR!</v>
      </c>
      <c r="BY9" s="1" t="str">
        <f>_xlfn.STDEV.S([6]ANNEALING!$AK$100:$AK$148)</f>
        <v>#ERROR!</v>
      </c>
    </row>
    <row r="10">
      <c r="V10" s="1" t="s">
        <v>46</v>
      </c>
      <c r="W10" s="1">
        <v>0.47</v>
      </c>
      <c r="Y10" s="4">
        <v>3.0</v>
      </c>
      <c r="AH10" s="1" t="str">
        <f>AVERAGE([1]ANNEALING!$F$149:$F$197)</f>
        <v>#ERROR!</v>
      </c>
      <c r="AI10" s="1" t="str">
        <f>_xlfn.STDEV.S([1]ANNEALING!$F$149:$F$197)</f>
        <v>#ERROR!</v>
      </c>
      <c r="AJ10" s="1" t="str">
        <f>AVERAGE([1]ANNEALING!$Z$149:$Z$197)</f>
        <v>#ERROR!</v>
      </c>
      <c r="AK10" s="1" t="str">
        <f>_xlfn.STDEV.S([1]ANNEALING!$Z$149:$Z$197)</f>
        <v>#ERROR!</v>
      </c>
      <c r="AL10" s="1" t="str">
        <f>AVERAGE([1]ANNEALING!$AK$149:$AK$197)</f>
        <v>#ERROR!</v>
      </c>
      <c r="AM10" s="1" t="str">
        <f>_xlfn.STDEV.S([1]ANNEALING!$AK$149:$AK$197)</f>
        <v>#ERROR!</v>
      </c>
      <c r="AX10" s="1" t="str">
        <f>AVERAGE([3]ANNEALING!$F$149:$F$197)</f>
        <v>#ERROR!</v>
      </c>
      <c r="AY10" s="1" t="str">
        <f>_xlfn.STDEV.S([3]ANNEALING!$F$149:$F$197)</f>
        <v>#ERROR!</v>
      </c>
      <c r="AZ10" s="1" t="str">
        <f>AVERAGE([3]ANNEALING!$Z$149:$Z$197)</f>
        <v>#ERROR!</v>
      </c>
      <c r="BA10" s="1" t="str">
        <f>_xlfn.STDEV.S([3]ANNEALING!$Z$149:$Z$197)</f>
        <v>#ERROR!</v>
      </c>
      <c r="BB10" s="1" t="str">
        <f>AVERAGE([3]ANNEALING!$AK$149:$AK$197)</f>
        <v>#ERROR!</v>
      </c>
      <c r="BC10" s="1" t="str">
        <f>_xlfn.STDEV.S([3]ANNEALING!$AK$149:$AK$197)</f>
        <v>#ERROR!</v>
      </c>
      <c r="BE10" s="1" t="str">
        <f>AVERAGE([4]ANNEALING!$F$149:$F$197)</f>
        <v>#ERROR!</v>
      </c>
      <c r="BF10" s="1" t="str">
        <f>_xlfn.STDEV.S([4]ANNEALING!$F$149:$F$197)</f>
        <v>#ERROR!</v>
      </c>
      <c r="BG10" s="1" t="str">
        <f>AVERAGE([4]ANNEALING!$Z$149:$Z$197)</f>
        <v>#ERROR!</v>
      </c>
      <c r="BH10" s="1" t="str">
        <f>_xlfn.STDEV.S([4]ANNEALING!$Z$149:$Z$197)</f>
        <v>#ERROR!</v>
      </c>
      <c r="BI10" s="1" t="str">
        <f>AVERAGE([4]ANNEALING!$AK$149:$AK$197)</f>
        <v>#ERROR!</v>
      </c>
      <c r="BJ10" s="1" t="str">
        <f>_xlfn.STDEV.S([4]ANNEALING!$AK$149:$AK$197)</f>
        <v>#ERROR!</v>
      </c>
      <c r="BT10" s="1" t="str">
        <f>AVERAGE([6]ANNEALING!$F$149:$F$197)</f>
        <v>#ERROR!</v>
      </c>
      <c r="BU10" s="1" t="str">
        <f>_xlfn.STDEV.S([6]ANNEALING!$F$149:$F$197)</f>
        <v>#ERROR!</v>
      </c>
      <c r="BV10" s="1" t="str">
        <f>AVERAGE([6]ANNEALING!$Z$149:$Z$197)</f>
        <v>#ERROR!</v>
      </c>
      <c r="BW10" s="1" t="str">
        <f>_xlfn.STDEV.S([6]ANNEALING!$Z$149:$Z$197)</f>
        <v>#ERROR!</v>
      </c>
      <c r="BX10" s="1" t="str">
        <f>AVERAGE([6]ANNEALING!$AK$149:$AK$197)</f>
        <v>#ERROR!</v>
      </c>
      <c r="BY10" s="1" t="str">
        <f>_xlfn.STDEV.S([6]ANNEALING!$AK$149:$AK$197)</f>
        <v>#ERROR!</v>
      </c>
    </row>
    <row r="11">
      <c r="F11" s="1" t="s">
        <v>47</v>
      </c>
      <c r="I11" s="1" t="s">
        <v>48</v>
      </c>
      <c r="L11" s="1">
        <v>3.0</v>
      </c>
      <c r="V11" s="1" t="s">
        <v>49</v>
      </c>
      <c r="W11" s="1">
        <v>0.44</v>
      </c>
      <c r="Y11" s="4">
        <v>4.0</v>
      </c>
      <c r="AH11" s="1" t="str">
        <f>AVERAGE([1]ANNEALING!$F$198:$F$246)</f>
        <v>#ERROR!</v>
      </c>
      <c r="AI11" s="1" t="str">
        <f>_xlfn.STDEV.S([1]ANNEALING!$F$198:$F$246)</f>
        <v>#ERROR!</v>
      </c>
      <c r="AJ11" s="1" t="str">
        <f>AVERAGE([1]ANNEALING!$Z$198:$Z$246)</f>
        <v>#ERROR!</v>
      </c>
      <c r="AK11" s="1" t="str">
        <f>_xlfn.STDEV.S([1]ANNEALING!$Z$198:$Z$246)</f>
        <v>#ERROR!</v>
      </c>
      <c r="AL11" s="1" t="str">
        <f>AVERAGE([1]ANNEALING!$AK$198:$AK$246)</f>
        <v>#ERROR!</v>
      </c>
      <c r="AM11" s="1" t="str">
        <f>_xlfn.STDEV.S([1]ANNEALING!$AK$198:$AK$246)</f>
        <v>#ERROR!</v>
      </c>
      <c r="AX11" s="1" t="str">
        <f>AVERAGE([3]ANNEALING!$F$198:$F$246)</f>
        <v>#ERROR!</v>
      </c>
      <c r="AY11" s="1" t="str">
        <f>_xlfn.STDEV.S([3]ANNEALING!$F$198:$F$246)</f>
        <v>#ERROR!</v>
      </c>
      <c r="AZ11" s="1" t="str">
        <f>AVERAGE([3]ANNEALING!$Z$198:$Z$246)</f>
        <v>#ERROR!</v>
      </c>
      <c r="BA11" s="1" t="str">
        <f>_xlfn.STDEV.S([3]ANNEALING!$Z$198:$Z$246)</f>
        <v>#ERROR!</v>
      </c>
      <c r="BB11" s="1" t="str">
        <f>AVERAGE([3]ANNEALING!$AK$198:$AK$246)</f>
        <v>#ERROR!</v>
      </c>
      <c r="BC11" s="1" t="str">
        <f>_xlfn.STDEV.S([3]ANNEALING!$AK$198:$AK$246)</f>
        <v>#ERROR!</v>
      </c>
      <c r="BE11" s="1" t="str">
        <f>AVERAGE([4]ANNEALING!$F$198:$F$246)</f>
        <v>#ERROR!</v>
      </c>
      <c r="BF11" s="1" t="str">
        <f>_xlfn.STDEV.S([4]ANNEALING!$F$198:$F$246)</f>
        <v>#ERROR!</v>
      </c>
      <c r="BG11" s="1" t="str">
        <f>AVERAGE([4]ANNEALING!$Z$198:$Z$246)</f>
        <v>#ERROR!</v>
      </c>
      <c r="BH11" s="1" t="str">
        <f>_xlfn.STDEV.S([4]ANNEALING!$Z$198:$Z$246)</f>
        <v>#ERROR!</v>
      </c>
      <c r="BI11" s="1" t="str">
        <f>AVERAGE([4]ANNEALING!$AK$198:$AK$246)</f>
        <v>#ERROR!</v>
      </c>
      <c r="BJ11" s="1" t="str">
        <f>_xlfn.STDEV.S([4]ANNEALING!$AK$198:$AK$246)</f>
        <v>#ERROR!</v>
      </c>
      <c r="BT11" s="1" t="str">
        <f>AVERAGE([6]ANNEALING!$F$198:$F$246)</f>
        <v>#ERROR!</v>
      </c>
      <c r="BU11" s="1" t="str">
        <f>_xlfn.STDEV.S([6]ANNEALING!$F$198:$F$246)</f>
        <v>#ERROR!</v>
      </c>
      <c r="BV11" s="1" t="str">
        <f>AVERAGE([6]ANNEALING!$Z$198:$Z$246)</f>
        <v>#ERROR!</v>
      </c>
      <c r="BW11" s="1" t="str">
        <f>_xlfn.STDEV.S([6]ANNEALING!$Z$198:$Z$246)</f>
        <v>#ERROR!</v>
      </c>
      <c r="BX11" s="1" t="str">
        <f>AVERAGE([6]ANNEALING!$AK$198:$AK$246)</f>
        <v>#ERROR!</v>
      </c>
      <c r="BY11" s="1" t="str">
        <f>_xlfn.STDEV.S([6]ANNEALING!$AK$198:$AK$246)</f>
        <v>#ERROR!</v>
      </c>
    </row>
    <row r="12">
      <c r="V12" s="1" t="s">
        <v>50</v>
      </c>
      <c r="W12" s="1">
        <v>0.41</v>
      </c>
      <c r="Y12" s="4">
        <v>5.0</v>
      </c>
      <c r="AH12" s="1" t="str">
        <f>AVERAGE([1]ANNEALING!$F$247:$F$295)</f>
        <v>#ERROR!</v>
      </c>
      <c r="AI12" s="1" t="str">
        <f>_xlfn.STDEV.S([1]ANNEALING!$F$247:$F$295)</f>
        <v>#ERROR!</v>
      </c>
      <c r="AJ12" s="1" t="str">
        <f>AVERAGE([1]ANNEALING!$Z$247:$Z$295)</f>
        <v>#ERROR!</v>
      </c>
      <c r="AK12" s="1" t="str">
        <f>_xlfn.STDEV.S([1]ANNEALING!$Z$247:$Z$295)</f>
        <v>#ERROR!</v>
      </c>
      <c r="AL12" s="1" t="str">
        <f>AVERAGE([1]ANNEALING!$AK$247:$AK$295)</f>
        <v>#ERROR!</v>
      </c>
      <c r="AM12" s="1" t="str">
        <f>_xlfn.STDEV.S([1]ANNEALING!$AK$247:$AK$295)</f>
        <v>#ERROR!</v>
      </c>
      <c r="AX12" s="1" t="str">
        <f>AVERAGE([3]ANNEALING!$F$247:$F$295)</f>
        <v>#ERROR!</v>
      </c>
      <c r="AY12" s="1" t="str">
        <f>_xlfn.STDEV.S([3]ANNEALING!$F$247:$F$295)</f>
        <v>#ERROR!</v>
      </c>
      <c r="AZ12" s="1" t="str">
        <f>AVERAGE([3]ANNEALING!$Z$247:$Z$295)</f>
        <v>#ERROR!</v>
      </c>
      <c r="BA12" s="1" t="str">
        <f>_xlfn.STDEV.S([3]ANNEALING!$Z$247:$Z$295)</f>
        <v>#ERROR!</v>
      </c>
      <c r="BB12" s="1" t="str">
        <f>AVERAGE([3]ANNEALING!$AK$247:$AK$295)</f>
        <v>#ERROR!</v>
      </c>
      <c r="BC12" s="1" t="str">
        <f>_xlfn.STDEV.S([3]ANNEALING!$AK$247:$AK$295)</f>
        <v>#ERROR!</v>
      </c>
      <c r="BE12" s="1" t="str">
        <f>AVERAGE([4]ANNEALING!$F$247:$F$295)</f>
        <v>#ERROR!</v>
      </c>
      <c r="BF12" s="1" t="str">
        <f>_xlfn.STDEV.S([4]ANNEALING!$F$247:$F$295)</f>
        <v>#ERROR!</v>
      </c>
      <c r="BG12" s="1" t="str">
        <f>AVERAGE([4]ANNEALING!$Z$247:$Z$295)</f>
        <v>#ERROR!</v>
      </c>
      <c r="BH12" s="1" t="str">
        <f>_xlfn.STDEV.S([4]ANNEALING!$Z$247:$Z$295)</f>
        <v>#ERROR!</v>
      </c>
      <c r="BI12" s="1" t="str">
        <f>AVERAGE([4]ANNEALING!$AK$247:$AK$295)</f>
        <v>#ERROR!</v>
      </c>
      <c r="BJ12" s="1" t="str">
        <f>_xlfn.STDEV.S([4]ANNEALING!$AK$247:$AK$295)</f>
        <v>#ERROR!</v>
      </c>
      <c r="BT12" s="1" t="str">
        <f>AVERAGE([6]ANNEALING!$F$247:$F$295)</f>
        <v>#ERROR!</v>
      </c>
      <c r="BU12" s="1" t="str">
        <f>_xlfn.STDEV.S([6]ANNEALING!$F$247:$F$295)</f>
        <v>#ERROR!</v>
      </c>
      <c r="BV12" s="1" t="str">
        <f>AVERAGE([6]ANNEALING!$Z$247:$Z$295)</f>
        <v>#ERROR!</v>
      </c>
      <c r="BW12" s="1" t="str">
        <f>_xlfn.STDEV.S([6]ANNEALING!$Z$247:$Z$295)</f>
        <v>#ERROR!</v>
      </c>
      <c r="BX12" s="1" t="str">
        <f>AVERAGE([6]ANNEALING!$AK$247:$AK$295)</f>
        <v>#ERROR!</v>
      </c>
      <c r="BY12" s="1" t="str">
        <f>_xlfn.STDEV.S([6]ANNEALING!$AK$247:$AK$295)</f>
        <v>#ERROR!</v>
      </c>
    </row>
    <row r="13">
      <c r="C13" s="1" t="s">
        <v>28</v>
      </c>
      <c r="V13" s="1" t="s">
        <v>51</v>
      </c>
      <c r="W13" s="1">
        <v>0.6</v>
      </c>
      <c r="Y13" s="4">
        <v>6.0</v>
      </c>
      <c r="AH13" s="1" t="str">
        <f>AVERAGE([1]ANNEALING!$F$296:$F$344)</f>
        <v>#ERROR!</v>
      </c>
      <c r="AI13" s="1" t="str">
        <f>_xlfn.STDEV.S([1]ANNEALING!$F$296:$F$344)</f>
        <v>#ERROR!</v>
      </c>
      <c r="AJ13" s="1" t="str">
        <f>AVERAGE([1]ANNEALING!$Z$296:$Z$344)</f>
        <v>#ERROR!</v>
      </c>
      <c r="AK13" s="1" t="str">
        <f>_xlfn.STDEV.S([1]ANNEALING!$Z$296:$Z$344)</f>
        <v>#ERROR!</v>
      </c>
      <c r="AL13" s="1" t="str">
        <f>AVERAGE([1]ANNEALING!$AK$296:$AK$344)</f>
        <v>#ERROR!</v>
      </c>
      <c r="AM13" s="1" t="str">
        <f>_xlfn.STDEV.S([1]ANNEALING!$AK$296:$AK$344)</f>
        <v>#ERROR!</v>
      </c>
      <c r="AX13" s="1" t="str">
        <f>AVERAGE([3]ANNEALING!$F$296:$F$344)</f>
        <v>#ERROR!</v>
      </c>
      <c r="AY13" s="1" t="str">
        <f>_xlfn.STDEV.S([3]ANNEALING!$F$296:$F$344)</f>
        <v>#ERROR!</v>
      </c>
      <c r="AZ13" s="1" t="str">
        <f>AVERAGE([3]ANNEALING!$Z$296:$Z$344)</f>
        <v>#ERROR!</v>
      </c>
      <c r="BA13" s="1" t="str">
        <f>_xlfn.STDEV.S([3]ANNEALING!$Z$296:$Z$344)</f>
        <v>#ERROR!</v>
      </c>
      <c r="BB13" s="1" t="str">
        <f>AVERAGE([3]ANNEALING!$AK$296:$AK$344)</f>
        <v>#ERROR!</v>
      </c>
      <c r="BC13" s="1" t="str">
        <f>_xlfn.STDEV.S([3]ANNEALING!$AK$296:$AK$344)</f>
        <v>#ERROR!</v>
      </c>
      <c r="BE13" s="1" t="str">
        <f>AVERAGE([4]ANNEALING!$F$296:$F$344)</f>
        <v>#ERROR!</v>
      </c>
      <c r="BF13" s="1" t="str">
        <f>_xlfn.STDEV.S([4]ANNEALING!$F$296:$F$344)</f>
        <v>#ERROR!</v>
      </c>
      <c r="BG13" s="1" t="str">
        <f>AVERAGE([4]ANNEALING!$Z$296:$Z$344)</f>
        <v>#ERROR!</v>
      </c>
      <c r="BH13" s="1" t="str">
        <f>_xlfn.STDEV.S([4]ANNEALING!$Z$296:$Z$344)</f>
        <v>#ERROR!</v>
      </c>
      <c r="BI13" s="1" t="str">
        <f>AVERAGE([4]ANNEALING!$AK$296:$AK$344)</f>
        <v>#ERROR!</v>
      </c>
      <c r="BJ13" s="1" t="str">
        <f>_xlfn.STDEV.S([4]ANNEALING!$AK$296:$AK$344)</f>
        <v>#ERROR!</v>
      </c>
      <c r="BT13" s="1" t="str">
        <f>AVERAGE([6]ANNEALING!$F$296:$F$344)</f>
        <v>#ERROR!</v>
      </c>
      <c r="BU13" s="1" t="str">
        <f>_xlfn.STDEV.S([6]ANNEALING!$F$296:$F$344)</f>
        <v>#ERROR!</v>
      </c>
      <c r="BV13" s="1" t="str">
        <f>AVERAGE([6]ANNEALING!$Z$296:$Z$344)</f>
        <v>#ERROR!</v>
      </c>
      <c r="BW13" s="1" t="str">
        <f>_xlfn.STDEV.S([6]ANNEALING!$Z$296:$Z$344)</f>
        <v>#ERROR!</v>
      </c>
      <c r="BX13" s="1" t="str">
        <f>AVERAGE([6]ANNEALING!$AK$296:$AK$344)</f>
        <v>#ERROR!</v>
      </c>
      <c r="BY13" s="1" t="str">
        <f>_xlfn.STDEV.S([6]ANNEALING!$AK$296:$AK$344)</f>
        <v>#ERROR!</v>
      </c>
    </row>
    <row r="14">
      <c r="B14" s="1">
        <v>5.0</v>
      </c>
      <c r="C14" s="1">
        <f t="shared" ref="C14:D14" si="1">D4</f>
        <v>0.44</v>
      </c>
      <c r="D14" s="1">
        <f t="shared" si="1"/>
        <v>0.03</v>
      </c>
      <c r="F14" s="1" t="str">
        <f t="shared" ref="F14:G14" si="2">AP2</f>
        <v>#ERROR!</v>
      </c>
      <c r="G14" s="1" t="str">
        <f t="shared" si="2"/>
        <v>#ERROR!</v>
      </c>
      <c r="I14" s="1" t="str">
        <f t="shared" ref="I14:J14" si="3">AP3</f>
        <v>#ERROR!</v>
      </c>
      <c r="J14" s="1" t="str">
        <f t="shared" si="3"/>
        <v>#ERROR!</v>
      </c>
      <c r="L14" s="1" t="str">
        <f t="shared" ref="L14:M14" si="4">AP4</f>
        <v>#ERROR!</v>
      </c>
      <c r="M14" s="1" t="str">
        <f t="shared" si="4"/>
        <v>#ERROR!</v>
      </c>
      <c r="V14" s="1" t="s">
        <v>52</v>
      </c>
      <c r="W14" s="1">
        <v>0.57</v>
      </c>
      <c r="Y14" s="4">
        <v>7.0</v>
      </c>
      <c r="AH14" s="1" t="str">
        <f>AVERAGE([1]ANNEALING!$F$345:$F$393)</f>
        <v>#ERROR!</v>
      </c>
      <c r="AI14" s="1" t="str">
        <f>_xlfn.STDEV.S([1]ANNEALING!$F$345:$F$393)</f>
        <v>#ERROR!</v>
      </c>
      <c r="AJ14" s="1" t="str">
        <f>AVERAGE([1]ANNEALING!$Z$345:$Z$393)</f>
        <v>#ERROR!</v>
      </c>
      <c r="AK14" s="1" t="str">
        <f>_xlfn.STDEV.S([1]ANNEALING!$Z$345:$Z$393)</f>
        <v>#ERROR!</v>
      </c>
      <c r="AL14" s="1" t="str">
        <f>AVERAGE([1]ANNEALING!$AK$345:$AK$393)</f>
        <v>#ERROR!</v>
      </c>
      <c r="AM14" s="1" t="str">
        <f>_xlfn.STDEV.S([1]ANNEALING!$AK$345:$AK$393)</f>
        <v>#ERROR!</v>
      </c>
      <c r="AX14" s="1" t="str">
        <f>AVERAGE([3]ANNEALING!$F$345:$F$393)</f>
        <v>#ERROR!</v>
      </c>
      <c r="AY14" s="1" t="str">
        <f>_xlfn.STDEV.S([3]ANNEALING!$F$345:$F$393)</f>
        <v>#ERROR!</v>
      </c>
      <c r="AZ14" s="1" t="str">
        <f>AVERAGE([3]ANNEALING!$Z$345:$Z$393)</f>
        <v>#ERROR!</v>
      </c>
      <c r="BA14" s="1" t="str">
        <f>_xlfn.STDEV.S([3]ANNEALING!$Z$345:$Z$393)</f>
        <v>#ERROR!</v>
      </c>
      <c r="BB14" s="1" t="str">
        <f>AVERAGE([3]ANNEALING!$AK$345:$AK$393)</f>
        <v>#ERROR!</v>
      </c>
      <c r="BC14" s="1" t="str">
        <f>_xlfn.STDEV.S([3]ANNEALING!$AK$345:$AK$393)</f>
        <v>#ERROR!</v>
      </c>
      <c r="BE14" s="1" t="str">
        <f>AVERAGE([4]ANNEALING!$F$345:$F$393)</f>
        <v>#ERROR!</v>
      </c>
      <c r="BF14" s="1" t="str">
        <f>_xlfn.STDEV.S([4]ANNEALING!$F$345:$F$393)</f>
        <v>#ERROR!</v>
      </c>
      <c r="BG14" s="1" t="str">
        <f>AVERAGE([4]ANNEALING!$Z$345:$Z$393)</f>
        <v>#ERROR!</v>
      </c>
      <c r="BH14" s="1" t="str">
        <f>_xlfn.STDEV.S([4]ANNEALING!$Z$345:$Z$393)</f>
        <v>#ERROR!</v>
      </c>
      <c r="BI14" s="1" t="str">
        <f>AVERAGE([4]ANNEALING!$AK$345:$AK$393)</f>
        <v>#ERROR!</v>
      </c>
      <c r="BJ14" s="1" t="str">
        <f>_xlfn.STDEV.S([4]ANNEALING!$AK$345:$AK$393)</f>
        <v>#ERROR!</v>
      </c>
      <c r="BT14" s="1" t="str">
        <f>AVERAGE([6]ANNEALING!$F$345:$F$393)</f>
        <v>#ERROR!</v>
      </c>
      <c r="BU14" s="1" t="str">
        <f>_xlfn.STDEV.S([6]ANNEALING!$F$345:$F$393)</f>
        <v>#ERROR!</v>
      </c>
      <c r="BV14" s="1" t="str">
        <f>AVERAGE([6]ANNEALING!$Z$345:$Z$393)</f>
        <v>#ERROR!</v>
      </c>
      <c r="BW14" s="1" t="str">
        <f>_xlfn.STDEV.S([6]ANNEALING!$Z$345:$Z$393)</f>
        <v>#ERROR!</v>
      </c>
      <c r="BX14" s="1" t="str">
        <f>AVERAGE([6]ANNEALING!$AK$345:$AK$393)</f>
        <v>#ERROR!</v>
      </c>
      <c r="BY14" s="1" t="str">
        <f>_xlfn.STDEV.S([6]ANNEALING!$AK$345:$AK$393)</f>
        <v>#ERROR!</v>
      </c>
    </row>
    <row r="15">
      <c r="B15" s="1">
        <v>9.0</v>
      </c>
      <c r="C15" s="1">
        <f t="shared" ref="C15:D15" si="5">D6</f>
        <v>0.5766666667</v>
      </c>
      <c r="D15" s="1">
        <f t="shared" si="5"/>
        <v>0.02516611478</v>
      </c>
      <c r="F15" s="1" t="str">
        <f t="shared" ref="F15:G15" si="6">BE2</f>
        <v>#ERROR!</v>
      </c>
      <c r="G15" s="1" t="str">
        <f t="shared" si="6"/>
        <v>#ERROR!</v>
      </c>
      <c r="V15" s="1" t="s">
        <v>53</v>
      </c>
      <c r="W15" s="1">
        <v>0.54</v>
      </c>
      <c r="Y15" s="4">
        <v>8.0</v>
      </c>
      <c r="AH15" s="1" t="str">
        <f>AVERAGE([1]ANNEALING!$F$394:$F$442)</f>
        <v>#ERROR!</v>
      </c>
      <c r="AI15" s="1" t="str">
        <f>_xlfn.STDEV.S([1]ANNEALING!$F$394:$F$442)</f>
        <v>#ERROR!</v>
      </c>
      <c r="AJ15" s="1" t="str">
        <f>AVERAGE([1]ANNEALING!$Z$394:$Z$442)</f>
        <v>#ERROR!</v>
      </c>
      <c r="AK15" s="1" t="str">
        <f>_xlfn.STDEV.S([1]ANNEALING!$Z$394:$Z$442)</f>
        <v>#ERROR!</v>
      </c>
      <c r="AL15" s="1" t="str">
        <f>AVERAGE([1]ANNEALING!$AK$394:$AK$442)</f>
        <v>#ERROR!</v>
      </c>
      <c r="AM15" s="1" t="str">
        <f>_xlfn.STDEV.S([1]ANNEALING!$AK$394:$AK$442)</f>
        <v>#ERROR!</v>
      </c>
      <c r="AX15" s="1" t="str">
        <f>AVERAGE([3]ANNEALING!$F$394:$F$442)</f>
        <v>#ERROR!</v>
      </c>
      <c r="AY15" s="1" t="str">
        <f>_xlfn.STDEV.S([3]ANNEALING!$F$394:$F$442)</f>
        <v>#ERROR!</v>
      </c>
      <c r="AZ15" s="1" t="str">
        <f>AVERAGE([3]ANNEALING!$Z$394:$Z$442)</f>
        <v>#ERROR!</v>
      </c>
      <c r="BA15" s="1" t="str">
        <f>_xlfn.STDEV.S([3]ANNEALING!$Z$394:$Z$442)</f>
        <v>#ERROR!</v>
      </c>
      <c r="BB15" s="1" t="str">
        <f>AVERAGE([3]ANNEALING!$AK$394:$AK$442)</f>
        <v>#ERROR!</v>
      </c>
      <c r="BC15" s="1" t="str">
        <f>_xlfn.STDEV.S([3]ANNEALING!$AK$394:$AK$442)</f>
        <v>#ERROR!</v>
      </c>
      <c r="BE15" s="1" t="str">
        <f>AVERAGE([4]ANNEALING!$F$394:$F$442)</f>
        <v>#ERROR!</v>
      </c>
      <c r="BF15" s="1" t="str">
        <f>_xlfn.STDEV.S([4]ANNEALING!$F$394:$F$442)</f>
        <v>#ERROR!</v>
      </c>
      <c r="BG15" s="1" t="str">
        <f>AVERAGE([4]ANNEALING!$Z$394:$Z$442)</f>
        <v>#ERROR!</v>
      </c>
      <c r="BH15" s="1" t="str">
        <f>_xlfn.STDEV.S([4]ANNEALING!$Z$394:$Z$442)</f>
        <v>#ERROR!</v>
      </c>
      <c r="BI15" s="1" t="str">
        <f>AVERAGE([4]ANNEALING!$AK$394:$AK$442)</f>
        <v>#ERROR!</v>
      </c>
      <c r="BJ15" s="1" t="str">
        <f>_xlfn.STDEV.S([4]ANNEALING!$AK$394:$AK$442)</f>
        <v>#ERROR!</v>
      </c>
      <c r="BT15" s="1" t="str">
        <f>AVERAGE([6]ANNEALING!$F$394:$F$442)</f>
        <v>#ERROR!</v>
      </c>
      <c r="BU15" s="1" t="str">
        <f>_xlfn.STDEV.S([6]ANNEALING!$F$394:$F$442)</f>
        <v>#ERROR!</v>
      </c>
      <c r="BV15" s="1" t="str">
        <f>AVERAGE([6]ANNEALING!$Z$394:$Z$442)</f>
        <v>#ERROR!</v>
      </c>
      <c r="BW15" s="1" t="str">
        <f>_xlfn.STDEV.S([6]ANNEALING!$Z$394:$Z$442)</f>
        <v>#ERROR!</v>
      </c>
      <c r="BX15" s="1" t="str">
        <f>AVERAGE([6]ANNEALING!$AK$394:$AK$442)</f>
        <v>#ERROR!</v>
      </c>
      <c r="BY15" s="1" t="str">
        <f>_xlfn.STDEV.S([6]ANNEALING!$AK$394:$AK$442)</f>
        <v>#ERROR!</v>
      </c>
    </row>
    <row r="16">
      <c r="B16" s="1">
        <v>6.0</v>
      </c>
      <c r="C16" s="1">
        <f t="shared" ref="C16:D16" si="7">D5</f>
        <v>0.7233333333</v>
      </c>
      <c r="D16" s="1">
        <f t="shared" si="7"/>
        <v>0.1069267662</v>
      </c>
      <c r="F16" s="1" t="str">
        <f t="shared" ref="F16:G16" si="8">AX2</f>
        <v>#ERROR!</v>
      </c>
      <c r="G16" s="1" t="str">
        <f t="shared" si="8"/>
        <v>#ERROR!</v>
      </c>
      <c r="I16" s="1" t="str">
        <f t="shared" ref="I16:J16" si="9">AX3</f>
        <v>#ERROR!</v>
      </c>
      <c r="J16" s="1" t="str">
        <f t="shared" si="9"/>
        <v>#ERROR!</v>
      </c>
      <c r="V16" s="2" t="s">
        <v>54</v>
      </c>
      <c r="W16" s="1">
        <v>0.6</v>
      </c>
      <c r="Y16" s="4">
        <v>9.0</v>
      </c>
      <c r="AH16" s="1" t="str">
        <f>AVERAGE([1]ANNEALING!$F$443:$F$491)</f>
        <v>#ERROR!</v>
      </c>
      <c r="AI16" s="1" t="str">
        <f>_xlfn.STDEV.S([1]ANNEALING!$F$443:$F$491)</f>
        <v>#ERROR!</v>
      </c>
      <c r="AJ16" s="1" t="str">
        <f>AVERAGE([1]ANNEALING!$Z$443:$Z$491)</f>
        <v>#ERROR!</v>
      </c>
      <c r="AK16" s="1" t="str">
        <f>_xlfn.STDEV.S([1]ANNEALING!$Z$443:$Z$491)</f>
        <v>#ERROR!</v>
      </c>
      <c r="AL16" s="1" t="str">
        <f>AVERAGE([1]ANNEALING!$AK$443:$AK$491)</f>
        <v>#ERROR!</v>
      </c>
      <c r="AM16" s="1" t="str">
        <f>_xlfn.STDEV.S([1]ANNEALING!$AK$443:$AK$491)</f>
        <v>#ERROR!</v>
      </c>
      <c r="AX16" s="1" t="str">
        <f>AVERAGE([3]ANNEALING!$F$443:$F$491)</f>
        <v>#ERROR!</v>
      </c>
      <c r="AY16" s="1" t="str">
        <f>_xlfn.STDEV.S([3]ANNEALING!$F$443:$F$491)</f>
        <v>#ERROR!</v>
      </c>
      <c r="AZ16" s="1" t="str">
        <f>AVERAGE([3]ANNEALING!$Z$443:$Z$491)</f>
        <v>#ERROR!</v>
      </c>
      <c r="BA16" s="1" t="str">
        <f>_xlfn.STDEV.S([3]ANNEALING!$Z$443:$Z$491)</f>
        <v>#ERROR!</v>
      </c>
      <c r="BB16" s="1" t="str">
        <f>AVERAGE([3]ANNEALING!$AK$443:$AK$491)</f>
        <v>#ERROR!</v>
      </c>
      <c r="BC16" s="1" t="str">
        <f>_xlfn.STDEV.S([3]ANNEALING!$AK$443:$AK$491)</f>
        <v>#ERROR!</v>
      </c>
      <c r="BE16" s="1" t="str">
        <f>AVERAGE([4]ANNEALING!$F$443:$F$491)</f>
        <v>#ERROR!</v>
      </c>
      <c r="BF16" s="1" t="str">
        <f>_xlfn.STDEV.S([4]ANNEALING!$F$443:$F$491)</f>
        <v>#ERROR!</v>
      </c>
      <c r="BG16" s="1" t="str">
        <f>AVERAGE([4]ANNEALING!$Z$443:$Z$491)</f>
        <v>#ERROR!</v>
      </c>
      <c r="BH16" s="1" t="str">
        <f>_xlfn.STDEV.S([4]ANNEALING!$Z$443:$Z$491)</f>
        <v>#ERROR!</v>
      </c>
      <c r="BI16" s="1" t="str">
        <f>AVERAGE([4]ANNEALING!$AK$443:$AK$491)</f>
        <v>#ERROR!</v>
      </c>
      <c r="BJ16" s="1" t="str">
        <f>_xlfn.STDEV.S([4]ANNEALING!$AK$443:$AK$491)</f>
        <v>#ERROR!</v>
      </c>
      <c r="BT16" s="1" t="str">
        <f>AVERAGE([6]ANNEALING!$F$443:$F$491)</f>
        <v>#ERROR!</v>
      </c>
      <c r="BU16" s="1" t="str">
        <f>_xlfn.STDEV.S([6]ANNEALING!$F$443:$F$491)</f>
        <v>#ERROR!</v>
      </c>
      <c r="BV16" s="1" t="str">
        <f>AVERAGE([6]ANNEALING!$Z$443:$Z$491)</f>
        <v>#ERROR!</v>
      </c>
      <c r="BW16" s="1" t="str">
        <f>_xlfn.STDEV.S([6]ANNEALING!$Z$443:$Z$491)</f>
        <v>#ERROR!</v>
      </c>
      <c r="BX16" s="1" t="str">
        <f>AVERAGE([6]ANNEALING!$AK$443:$AK$491)</f>
        <v>#ERROR!</v>
      </c>
      <c r="BY16" s="1" t="str">
        <f>_xlfn.STDEV.S([6]ANNEALING!$AK$443:$AK$491)</f>
        <v>#ERROR!</v>
      </c>
    </row>
    <row r="17">
      <c r="B17" s="1">
        <v>3.0</v>
      </c>
      <c r="C17" s="1">
        <f t="shared" ref="C17:D17" si="10">D3</f>
        <v>0.8</v>
      </c>
      <c r="D17" s="1">
        <f t="shared" si="10"/>
        <v>0.02645751311</v>
      </c>
      <c r="F17" s="1" t="str">
        <f t="shared" ref="F17:G17" si="11">AH2</f>
        <v>#ERROR!</v>
      </c>
      <c r="G17" s="1" t="str">
        <f t="shared" si="11"/>
        <v>#ERROR!</v>
      </c>
      <c r="I17" s="1" t="str">
        <f t="shared" ref="I17:J17" si="12">AH3</f>
        <v>#ERROR!</v>
      </c>
      <c r="J17" s="1" t="str">
        <f t="shared" si="12"/>
        <v>#ERROR!</v>
      </c>
      <c r="V17" s="1" t="s">
        <v>55</v>
      </c>
      <c r="W17" s="1">
        <v>0.58</v>
      </c>
      <c r="Y17" s="4">
        <v>10.0</v>
      </c>
      <c r="AH17" s="1" t="str">
        <f>AVERAGE([1]ANNEALING!$F$492:$F$540)</f>
        <v>#ERROR!</v>
      </c>
      <c r="AI17" s="1" t="str">
        <f>_xlfn.STDEV.S([1]ANNEALING!$F$492:$F$540)</f>
        <v>#ERROR!</v>
      </c>
      <c r="AJ17" s="1" t="str">
        <f>AVERAGE([1]ANNEALING!$Z$492:$Z$540)</f>
        <v>#ERROR!</v>
      </c>
      <c r="AK17" s="1" t="str">
        <f>_xlfn.STDEV.S([1]ANNEALING!$Z$492:$Z$540)</f>
        <v>#ERROR!</v>
      </c>
      <c r="AL17" s="1" t="str">
        <f>AVERAGE([1]ANNEALING!$AK$492:$AK$540)</f>
        <v>#ERROR!</v>
      </c>
      <c r="AM17" s="1" t="str">
        <f>_xlfn.STDEV.S([1]ANNEALING!$AK$492:$AK$540)</f>
        <v>#ERROR!</v>
      </c>
      <c r="BT17" s="1" t="str">
        <f>AVERAGE([6]ANNEALING!$F$492:$F$540)</f>
        <v>#ERROR!</v>
      </c>
      <c r="BU17" s="1" t="str">
        <f>_xlfn.STDEV.S([6]ANNEALING!$F$492:$F$540)</f>
        <v>#ERROR!</v>
      </c>
    </row>
    <row r="18">
      <c r="B18" s="1">
        <v>2.0</v>
      </c>
      <c r="C18" s="1">
        <f t="shared" ref="C18:D18" si="13">D2</f>
        <v>0.8166666667</v>
      </c>
      <c r="D18" s="1">
        <f t="shared" si="13"/>
        <v>0.02081665999</v>
      </c>
      <c r="F18" s="1">
        <f t="shared" ref="F18:G18" si="14">Z2</f>
        <v>0.4503406194</v>
      </c>
      <c r="G18" s="1" t="str">
        <f t="shared" si="14"/>
        <v/>
      </c>
      <c r="I18" s="1">
        <f t="shared" ref="I18:J18" si="15">Z3</f>
        <v>0.6237873124</v>
      </c>
      <c r="J18" s="1">
        <f t="shared" si="15"/>
        <v>0.03427701323</v>
      </c>
      <c r="L18" s="1">
        <f t="shared" ref="L18:M18" si="16">Z4</f>
        <v>0.4745960039</v>
      </c>
      <c r="M18" s="1">
        <f t="shared" si="16"/>
        <v>0.04887015031</v>
      </c>
      <c r="V18" s="1" t="s">
        <v>56</v>
      </c>
      <c r="W18" s="1">
        <v>0.55</v>
      </c>
    </row>
    <row r="19">
      <c r="B19" s="1">
        <v>12.0</v>
      </c>
      <c r="C19" s="1">
        <f t="shared" ref="C19:D19" si="17">D7</f>
        <v>1.483333333</v>
      </c>
      <c r="D19" s="1">
        <f t="shared" si="17"/>
        <v>0.01527525232</v>
      </c>
      <c r="F19" s="1" t="str">
        <f t="shared" ref="F19:G19" si="18">BL2</f>
        <v>#ERROR!</v>
      </c>
      <c r="G19" s="1" t="str">
        <f t="shared" si="18"/>
        <v>#ERROR!</v>
      </c>
      <c r="I19" s="1" t="str">
        <f t="shared" ref="I19:J19" si="19">BL3</f>
        <v>#ERROR!</v>
      </c>
      <c r="J19" s="1" t="str">
        <f t="shared" si="19"/>
        <v>#ERROR!</v>
      </c>
      <c r="L19" s="1" t="str">
        <f t="shared" ref="L19:M19" si="20">BL4</f>
        <v>#ERROR!</v>
      </c>
      <c r="M19" s="1" t="str">
        <f t="shared" si="20"/>
        <v>#ERROR!</v>
      </c>
      <c r="V19" s="1" t="s">
        <v>57</v>
      </c>
      <c r="W19" s="1">
        <v>0.68</v>
      </c>
    </row>
    <row r="20">
      <c r="B20" s="1">
        <v>14.0</v>
      </c>
      <c r="C20" s="1">
        <f t="shared" ref="C20:D20" si="21">D8</f>
        <v>1.54</v>
      </c>
      <c r="D20" s="1">
        <f t="shared" si="21"/>
        <v>0.1135781669</v>
      </c>
      <c r="F20" s="1" t="str">
        <f t="shared" ref="F20:G20" si="22">BT2</f>
        <v>#ERROR!</v>
      </c>
      <c r="G20" s="1" t="str">
        <f t="shared" si="22"/>
        <v>#ERROR!</v>
      </c>
      <c r="I20" s="1" t="str">
        <f t="shared" ref="I20:J20" si="23">BT3</f>
        <v>#ERROR!</v>
      </c>
      <c r="J20" s="1" t="str">
        <f t="shared" si="23"/>
        <v>#ERROR!</v>
      </c>
      <c r="V20" s="1" t="s">
        <v>58</v>
      </c>
      <c r="W20" s="1">
        <v>0.61</v>
      </c>
    </row>
    <row r="21" ht="15.75" customHeight="1">
      <c r="V21" s="1" t="s">
        <v>59</v>
      </c>
      <c r="W21" s="1">
        <v>0.55</v>
      </c>
      <c r="Y21" s="4" t="s">
        <v>60</v>
      </c>
      <c r="Z21" s="1">
        <f>AVERAGE(COOL!F2:F50)</f>
        <v>0.3996654649</v>
      </c>
      <c r="AA21" s="1">
        <f>_xlfn.STDEV.S(COOL!F2:F50)</f>
        <v>0.08003415015</v>
      </c>
      <c r="AB21" s="1">
        <f>AVERAGE(COOL!AB2:AB50)</f>
        <v>216.14</v>
      </c>
      <c r="AC21" s="1">
        <f>_xlfn.STDEV.S(COOL!AB2:AB50)</f>
        <v>2.95555052</v>
      </c>
      <c r="AD21" s="1">
        <f>AVERAGE(COOL!AM2:AM50)</f>
        <v>216.851641</v>
      </c>
      <c r="AE21" s="1">
        <f>_xlfn.STDEV.S(COOL!AM2:AM50)</f>
        <v>2.803043736</v>
      </c>
      <c r="AH21" s="1" t="str">
        <f>AVERAGE([1]COOLING!$F$2:$F$50)</f>
        <v>#ERROR!</v>
      </c>
      <c r="AI21" s="1" t="str">
        <f>_xlfn.STDEV.S([1]COOLING!$F$2:$F$50)</f>
        <v>#ERROR!</v>
      </c>
      <c r="AJ21" s="1" t="str">
        <f>AVERAGE([1]COOLING!$Z$2:$Z$50)</f>
        <v>#ERROR!</v>
      </c>
      <c r="AK21" s="1" t="str">
        <f>_xlfn.STDEV.S([1]COOLING!$Z$2:$Z$50)</f>
        <v>#ERROR!</v>
      </c>
      <c r="AL21" s="1" t="str">
        <f>AVERAGE([1]COOLING!$AJ$2:$AJ$50)</f>
        <v>#ERROR!</v>
      </c>
      <c r="AM21" s="1" t="str">
        <f>_xlfn.STDEV.S([1]COOLING!$AJ$2:$AJ$50)</f>
        <v>#ERROR!</v>
      </c>
      <c r="AP21" s="1" t="str">
        <f>AVERAGE([2]COOLING!$F$2:$F$50)</f>
        <v>#ERROR!</v>
      </c>
      <c r="AQ21" s="1" t="str">
        <f>_xlfn.STDEV.S([2]COOLING!$F$2:$F$50)</f>
        <v>#ERROR!</v>
      </c>
      <c r="AR21" s="1" t="str">
        <f>AVERAGE([2]COOLING!$Z$2:$Z$50)</f>
        <v>#ERROR!</v>
      </c>
      <c r="AS21" s="1" t="str">
        <f>_xlfn.STDEV.S([2]COOLING!$Z$2:$Z$50)</f>
        <v>#ERROR!</v>
      </c>
      <c r="AT21" s="1" t="str">
        <f>AVERAGE([2]COOLING!$AK$2:$AK$50)</f>
        <v>#ERROR!</v>
      </c>
      <c r="AU21" s="1" t="str">
        <f>_xlfn.STDEV.S([2]COOLING!$AK$2:$AK$50)</f>
        <v>#ERROR!</v>
      </c>
      <c r="AX21" s="1" t="str">
        <f>AVERAGE([3]COOLING!$F$2:$F$50)</f>
        <v>#ERROR!</v>
      </c>
      <c r="AY21" s="1" t="str">
        <f>_xlfn.STDEV.S([3]COOLING!$F$2:$F$50)</f>
        <v>#ERROR!</v>
      </c>
      <c r="AZ21" s="1" t="str">
        <f>AVERAGE([3]COOLING!$Z$2:$Z$50)</f>
        <v>#ERROR!</v>
      </c>
      <c r="BA21" s="1" t="str">
        <f>_xlfn.STDEV.S([3]COOLING!$Z$2:$Z$50)</f>
        <v>#ERROR!</v>
      </c>
      <c r="BB21" s="1" t="str">
        <f>AVERAGE([3]COOLING!$AK$2:$AK$50)</f>
        <v>#ERROR!</v>
      </c>
      <c r="BC21" s="1" t="str">
        <f>_xlfn.STDEV.S([3]COOLING!$AK$2:$AK$50)</f>
        <v>#ERROR!</v>
      </c>
      <c r="BE21" s="1" t="str">
        <f>AVERAGE([4]COOLING!$F$2:$F$50)</f>
        <v>#ERROR!</v>
      </c>
      <c r="BF21" s="1" t="str">
        <f>_xlfn.STDEV.S([4]COOLING!$F$2:$F$50)</f>
        <v>#ERROR!</v>
      </c>
      <c r="BG21" s="1" t="str">
        <f>AVERAGE([4]COOLING!$Z$2:$Z$50)</f>
        <v>#ERROR!</v>
      </c>
      <c r="BH21" s="1" t="str">
        <f>_xlfn.STDEV.S([4]COOLING!$Z$2:$Z$50)</f>
        <v>#ERROR!</v>
      </c>
      <c r="BI21" s="1" t="str">
        <f>AVERAGE([4]COOLING!$AK$2:$AK$50)</f>
        <v>#ERROR!</v>
      </c>
      <c r="BJ21" s="1" t="str">
        <f>_xlfn.STDEV.S([4]COOLING!$AK$2:$AK$50)</f>
        <v>#ERROR!</v>
      </c>
      <c r="BL21" s="1" t="str">
        <f>AVERAGE([5]COOLING!$F$2:$F$50)</f>
        <v>#ERROR!</v>
      </c>
      <c r="BM21" s="1" t="str">
        <f>_xlfn.STDEV.S([5]COOLING!$F$2:$F$50)</f>
        <v>#ERROR!</v>
      </c>
      <c r="BN21" s="1" t="str">
        <f>AVERAGE([5]COOLING!$Z$2:$Z$50)</f>
        <v>#ERROR!</v>
      </c>
      <c r="BO21" s="1" t="str">
        <f>_xlfn.STDEV.S([5]COOLING!$Z$2:$Z$50)</f>
        <v>#ERROR!</v>
      </c>
      <c r="BP21" s="1" t="str">
        <f>AVERAGE([5]COOLING!$AK$2:$AK$50)</f>
        <v>#ERROR!</v>
      </c>
      <c r="BQ21" s="1" t="str">
        <f>_xlfn.STDEV.S([5]COOLING!$AK$2:$AK$50)</f>
        <v>#ERROR!</v>
      </c>
      <c r="BT21" s="1" t="str">
        <f>AVERAGE([6]COOLING!$F$2:$F$50)</f>
        <v>#ERROR!</v>
      </c>
      <c r="BU21" s="1" t="str">
        <f>AVERAGE([6]COOLING!$F$2:$F$50)</f>
        <v>#ERROR!</v>
      </c>
      <c r="BV21" s="1" t="str">
        <f>AVERAGE([6]COOLING!$Z$2:$Z$50)</f>
        <v>#ERROR!</v>
      </c>
      <c r="BW21" s="1" t="str">
        <f>_xlfn.STDEV.S([6]COOLING!$Z$2:$Z$50)</f>
        <v>#ERROR!</v>
      </c>
      <c r="BX21" s="1" t="str">
        <f>AVERAGE([6]COOLING!$AK$2:$AK$50)</f>
        <v>#ERROR!</v>
      </c>
      <c r="BY21" s="1" t="str">
        <f>_xlfn.STDEV.S([6]COOLING!$AK$2:$AK$50)</f>
        <v>#ERROR!</v>
      </c>
    </row>
    <row r="22" ht="15.75" customHeight="1">
      <c r="F22" s="1" t="str">
        <f t="shared" ref="F22:G22" si="24">AR2</f>
        <v>#ERROR!</v>
      </c>
      <c r="G22" s="1" t="str">
        <f t="shared" si="24"/>
        <v>#ERROR!</v>
      </c>
      <c r="I22" s="1" t="str">
        <f t="shared" ref="I22:J22" si="25">AR3</f>
        <v>#ERROR!</v>
      </c>
      <c r="J22" s="1" t="str">
        <f t="shared" si="25"/>
        <v>#ERROR!</v>
      </c>
      <c r="L22" s="1" t="str">
        <f t="shared" ref="L22:M22" si="26">AR4</f>
        <v>#ERROR!</v>
      </c>
      <c r="M22" s="1" t="str">
        <f t="shared" si="26"/>
        <v>#ERROR!</v>
      </c>
      <c r="V22" s="1" t="s">
        <v>61</v>
      </c>
      <c r="W22" s="1">
        <v>1.47</v>
      </c>
      <c r="Z22" s="1">
        <f>AVERAGE(COOL!F51:F99)</f>
        <v>0.4045545538</v>
      </c>
      <c r="AA22" s="1">
        <f>_xlfn.STDEV.S(COOL!F51:F99)</f>
        <v>0.08131937964</v>
      </c>
      <c r="AB22" s="1">
        <f>AVERAGE(COOL!AB51:AB99)</f>
        <v>217.5660204</v>
      </c>
      <c r="AC22" s="1">
        <f>_xlfn.STDEV.S(COOL!AB51:AB99)</f>
        <v>3.113910453</v>
      </c>
      <c r="AD22" s="1">
        <f>AVERAGE(COOL!AM51:AM99)</f>
        <v>217.1849091</v>
      </c>
      <c r="AE22" s="1">
        <f>_xlfn.STDEV.S(COOL!AM51:AM99)</f>
        <v>3.765623503</v>
      </c>
      <c r="AH22" s="1" t="str">
        <f>AVERAGE([1]COOLING!$F$51:$F$99)</f>
        <v>#ERROR!</v>
      </c>
      <c r="AI22" s="1" t="str">
        <f>_xlfn.STDEV.S([1]COOLING!$F$51:$F$99)</f>
        <v>#ERROR!</v>
      </c>
      <c r="AJ22" s="1" t="str">
        <f>AVERAGE([1]COOLING!$Z$51:$Z$99)</f>
        <v>#ERROR!</v>
      </c>
      <c r="AK22" s="1" t="str">
        <f>_xlfn.STDEV.S([1]COOLING!$Z$51:$Z$99)</f>
        <v>#ERROR!</v>
      </c>
      <c r="AL22" s="1" t="str">
        <f>AVERAGE([1]COOLING!$AJ$51:$AJ$99)</f>
        <v>#ERROR!</v>
      </c>
      <c r="AM22" s="1" t="str">
        <f>_xlfn.STDEV.S([1]COOLING!$AJ$51:$AJ$99)</f>
        <v>#ERROR!</v>
      </c>
      <c r="AP22" s="1" t="str">
        <f>AVERAGE([2]COOLING!$F$51:$F$99)</f>
        <v>#ERROR!</v>
      </c>
      <c r="AQ22" s="1" t="str">
        <f>_xlfn.STDEV.S([2]COOLING!$F$51:$F$99)</f>
        <v>#ERROR!</v>
      </c>
      <c r="AR22" s="1" t="str">
        <f>AVERAGE([2]COOLING!$Z$51:$Z$99)</f>
        <v>#ERROR!</v>
      </c>
      <c r="AS22" s="1" t="str">
        <f>_xlfn.STDEV.S([2]COOLING!$Z$51:$Z$99)</f>
        <v>#ERROR!</v>
      </c>
      <c r="AT22" s="1" t="str">
        <f>AVERAGE([2]COOLING!$AK$51:$AK$99)</f>
        <v>#ERROR!</v>
      </c>
      <c r="AU22" s="1" t="str">
        <f>_xlfn.STDEV.S([2]COOLING!$AK$51:$AK$99)</f>
        <v>#ERROR!</v>
      </c>
      <c r="AX22" s="1" t="str">
        <f>AVERAGE([3]COOLING!$F$51:$F$99)</f>
        <v>#ERROR!</v>
      </c>
      <c r="AY22" s="1" t="str">
        <f>_xlfn.STDEV.S([3]COOLING!$F$51:$F$99)</f>
        <v>#ERROR!</v>
      </c>
      <c r="AZ22" s="1" t="str">
        <f>AVERAGE([3]COOLING!$Z$51:$Z$99)</f>
        <v>#ERROR!</v>
      </c>
      <c r="BA22" s="1" t="str">
        <f>_xlfn.STDEV.S([3]COOLING!$Z$51:$Z$99)</f>
        <v>#ERROR!</v>
      </c>
      <c r="BB22" s="1" t="str">
        <f>AVERAGE([3]COOLING!$AK$51:$AK$99)</f>
        <v>#ERROR!</v>
      </c>
      <c r="BC22" s="1" t="str">
        <f>_xlfn.STDEV.S([3]COOLING!$AK$51:$AK$99)</f>
        <v>#ERROR!</v>
      </c>
      <c r="BE22" s="1" t="str">
        <f>AVERAGE([4]COOLING!$F$51:$F$99)</f>
        <v>#ERROR!</v>
      </c>
      <c r="BF22" s="1" t="str">
        <f>_xlfn.STDEV.S([4]COOLING!$F$51:$F$99)</f>
        <v>#ERROR!</v>
      </c>
      <c r="BG22" s="1" t="str">
        <f>AVERAGE([4]COOLING!$Z$51:$Z$99)</f>
        <v>#ERROR!</v>
      </c>
      <c r="BH22" s="1" t="str">
        <f>_xlfn.STDEV.S([4]COOLING!$Z$51:$Z$99)</f>
        <v>#ERROR!</v>
      </c>
      <c r="BI22" s="1" t="str">
        <f>AVERAGE([4]COOLING!$AK$51:$AK$99)</f>
        <v>#ERROR!</v>
      </c>
      <c r="BJ22" s="1" t="str">
        <f>_xlfn.STDEV.S([4]COOLING!$AK$51:$AK$99)</f>
        <v>#ERROR!</v>
      </c>
      <c r="BL22" s="1" t="str">
        <f>AVERAGE([5]COOLING!$F$51:$F$99)</f>
        <v>#ERROR!</v>
      </c>
      <c r="BM22" s="1" t="str">
        <f>_xlfn.STDEV.S([5]COOLING!$F$51:$F$99)</f>
        <v>#ERROR!</v>
      </c>
      <c r="BN22" s="1" t="str">
        <f>AVERAGE([5]COOLING!$Z$51:$Z$99)</f>
        <v>#ERROR!</v>
      </c>
      <c r="BO22" s="1" t="str">
        <f>_xlfn.STDEV.S([5]COOLING!$Z$51:$Z$99)</f>
        <v>#ERROR!</v>
      </c>
      <c r="BP22" s="1" t="str">
        <f>AVERAGE([5]COOLING!$AK$51:$AK$99)</f>
        <v>#ERROR!</v>
      </c>
      <c r="BQ22" s="1" t="str">
        <f>_xlfn.STDEV.S([5]COOLING!$AK$51:$AK$99)</f>
        <v>#ERROR!</v>
      </c>
      <c r="BT22" s="1" t="str">
        <f>AVERAGE([6]COOLING!$F$51:$F$99)</f>
        <v>#ERROR!</v>
      </c>
      <c r="BU22" s="1" t="str">
        <f>AVERAGE([6]COOLING!$F$51:$F$99)</f>
        <v>#ERROR!</v>
      </c>
      <c r="BV22" s="1" t="str">
        <f>AVERAGE([6]COOLING!$Z$51:$Z$99)</f>
        <v>#ERROR!</v>
      </c>
      <c r="BW22" s="1" t="str">
        <f>_xlfn.STDEV.S([6]COOLING!$Z$51:$Z$99)</f>
        <v>#ERROR!</v>
      </c>
      <c r="BX22" s="1" t="str">
        <f>AVERAGE([6]COOLING!$AK$51:$AK$99)</f>
        <v>#ERROR!</v>
      </c>
      <c r="BY22" s="1" t="str">
        <f>_xlfn.STDEV.S([6]COOLING!$AK$51:$AK$99)</f>
        <v>#ERROR!</v>
      </c>
    </row>
    <row r="23" ht="15.75" customHeight="1">
      <c r="F23" s="1" t="str">
        <f t="shared" ref="F23:G23" si="27">BG2</f>
        <v>#ERROR!</v>
      </c>
      <c r="G23" s="1" t="str">
        <f t="shared" si="27"/>
        <v>#ERROR!</v>
      </c>
      <c r="V23" s="1" t="s">
        <v>62</v>
      </c>
      <c r="W23" s="1">
        <v>1.51</v>
      </c>
      <c r="Z23" s="1">
        <f>AVERAGE(COOL!F100:F148)</f>
        <v>0.4034661624</v>
      </c>
      <c r="AA23" s="1">
        <f>_xlfn.STDEV.S(COOL!F100:F148)</f>
        <v>0.09105439597</v>
      </c>
      <c r="AB23" s="1">
        <f>AVERAGE(COOL!AB100:AB148)</f>
        <v>216.8606633</v>
      </c>
      <c r="AC23" s="1">
        <f>_xlfn.STDEV.S(COOL!AB100:AB148)</f>
        <v>5.16396973</v>
      </c>
      <c r="AD23" s="1">
        <f>AVERAGE(COOL!AM100:AM148)</f>
        <v>216.2366512</v>
      </c>
      <c r="AE23" s="1">
        <f>_xlfn.STDEV.S(COOL!AM100:AM148)</f>
        <v>3.730022124</v>
      </c>
      <c r="AH23" s="1" t="str">
        <f>AVERAGE([1]COOLING!$F$100:$F$148)</f>
        <v>#ERROR!</v>
      </c>
      <c r="AI23" s="1" t="str">
        <f>_xlfn.STDEV.S([1]COOLING!$F$100:$F$148)</f>
        <v>#ERROR!</v>
      </c>
      <c r="AJ23" s="1" t="str">
        <f>AVERAGE([1]COOLING!$Z$100:$Z$148)</f>
        <v>#ERROR!</v>
      </c>
      <c r="AK23" s="1" t="str">
        <f>_xlfn.STDEV.S([1]COOLING!$Z$100:$Z$148)</f>
        <v>#ERROR!</v>
      </c>
      <c r="AL23" s="1" t="str">
        <f>AVERAGE([1]COOLING!$AJ$100:$AJ$148)</f>
        <v>#ERROR!</v>
      </c>
      <c r="AM23" s="1" t="str">
        <f>_xlfn.STDEV.S([1]COOLING!$AJ$100:$AJ$148)</f>
        <v>#ERROR!</v>
      </c>
      <c r="AP23" s="1" t="str">
        <f>AVERAGE([2]COOLING!$F$100:$F$148)</f>
        <v>#ERROR!</v>
      </c>
      <c r="AQ23" s="1" t="str">
        <f>_xlfn.STDEV.S([2]COOLING!$F$100:$F$148)</f>
        <v>#ERROR!</v>
      </c>
      <c r="AR23" s="1" t="str">
        <f>AVERAGE([2]COOLING!$Z$100:$Z$148)</f>
        <v>#ERROR!</v>
      </c>
      <c r="AS23" s="1" t="str">
        <f>_xlfn.STDEV.S([2]COOLING!$Z$100:$Z$148)</f>
        <v>#ERROR!</v>
      </c>
      <c r="AT23" s="1" t="str">
        <f>AVERAGE([2]COOLING!$AK$100:$AK$148)</f>
        <v>#ERROR!</v>
      </c>
      <c r="AU23" s="1" t="str">
        <f>_xlfn.STDEV.S([2]COOLING!$AK$100:$AK$148)</f>
        <v>#ERROR!</v>
      </c>
      <c r="AX23" s="1" t="str">
        <f>AVERAGE([3]COOLING!$F$100:$F$148)</f>
        <v>#ERROR!</v>
      </c>
      <c r="AY23" s="1" t="str">
        <f>_xlfn.STDEV.S([3]COOLING!$F$100:$F$148)</f>
        <v>#ERROR!</v>
      </c>
      <c r="AZ23" s="1" t="str">
        <f>AVERAGE([3]COOLING!$Z$100:$Z$148)</f>
        <v>#ERROR!</v>
      </c>
      <c r="BA23" s="1" t="str">
        <f>_xlfn.STDEV.S([3]COOLING!$Z$100:$Z$148)</f>
        <v>#ERROR!</v>
      </c>
      <c r="BB23" s="1" t="str">
        <f>AVERAGE([3]COOLING!$AK$100:$AK$148)</f>
        <v>#ERROR!</v>
      </c>
      <c r="BC23" s="1" t="str">
        <f>_xlfn.STDEV.S([3]COOLING!$AK$100:$AK$148)</f>
        <v>#ERROR!</v>
      </c>
      <c r="BE23" s="1" t="str">
        <f>AVERAGE([4]COOLING!$F$100:$F$148)</f>
        <v>#ERROR!</v>
      </c>
      <c r="BF23" s="1" t="str">
        <f>_xlfn.STDEV.S([4]COOLING!$F$100:$F$148)</f>
        <v>#ERROR!</v>
      </c>
      <c r="BG23" s="1" t="str">
        <f>AVERAGE([4]COOLING!$Z$100:$Z$148)</f>
        <v>#ERROR!</v>
      </c>
      <c r="BH23" s="1" t="str">
        <f>_xlfn.STDEV.S([4]COOLING!$Z$100:$Z$148)</f>
        <v>#ERROR!</v>
      </c>
      <c r="BI23" s="1" t="str">
        <f>AVERAGE([4]COOLING!$AK$100:$AK$148)</f>
        <v>#ERROR!</v>
      </c>
      <c r="BJ23" s="1" t="str">
        <f>_xlfn.STDEV.S([4]COOLING!$AK$100:$AK$148)</f>
        <v>#ERROR!</v>
      </c>
      <c r="BL23" s="1" t="str">
        <f>AVERAGE([5]COOLING!$F$100:$F$148)</f>
        <v>#ERROR!</v>
      </c>
      <c r="BM23" s="1" t="str">
        <f>_xlfn.STDEV.S([5]COOLING!$F$100:$F$148)</f>
        <v>#ERROR!</v>
      </c>
      <c r="BN23" s="1" t="str">
        <f>AVERAGE([5]COOLING!$Z$100:$Z$148)</f>
        <v>#ERROR!</v>
      </c>
      <c r="BO23" s="1" t="str">
        <f>_xlfn.STDEV.S([5]COOLING!$Z$100:$Z$148)</f>
        <v>#ERROR!</v>
      </c>
      <c r="BP23" s="1" t="str">
        <f>AVERAGE([5]COOLING!$AK$100:$AK$148)</f>
        <v>#ERROR!</v>
      </c>
      <c r="BQ23" s="1" t="str">
        <f>_xlfn.STDEV.S([5]COOLING!$AK$100:$AK$148)</f>
        <v>#ERROR!</v>
      </c>
      <c r="BT23" s="1" t="str">
        <f>AVERAGE([6]COOLING!$F$100:$F$148)</f>
        <v>#ERROR!</v>
      </c>
      <c r="BU23" s="1" t="str">
        <f>AVERAGE([6]COOLING!$F$100:$F$148)</f>
        <v>#ERROR!</v>
      </c>
      <c r="BV23" s="1" t="str">
        <f>AVERAGE([6]COOLING!$Z$100:$Z$148)</f>
        <v>#ERROR!</v>
      </c>
      <c r="BW23" s="1" t="str">
        <f>_xlfn.STDEV.S([6]COOLING!$Z$100:$Z$148)</f>
        <v>#ERROR!</v>
      </c>
      <c r="BX23" s="1" t="str">
        <f>AVERAGE([6]COOLING!$AK$100:$AK$148)</f>
        <v>#ERROR!</v>
      </c>
      <c r="BY23" s="1" t="str">
        <f>_xlfn.STDEV.S([6]COOLING!$AK$100:$AK$148)</f>
        <v>#ERROR!</v>
      </c>
    </row>
    <row r="24" ht="15.75" customHeight="1">
      <c r="F24" s="1" t="str">
        <f t="shared" ref="F24:G24" si="28">AZ2</f>
        <v>#ERROR!</v>
      </c>
      <c r="G24" s="1" t="str">
        <f t="shared" si="28"/>
        <v>#ERROR!</v>
      </c>
      <c r="I24" s="1" t="str">
        <f t="shared" ref="I24:J24" si="29">AZ3</f>
        <v>#ERROR!</v>
      </c>
      <c r="J24" s="1" t="str">
        <f t="shared" si="29"/>
        <v>#ERROR!</v>
      </c>
      <c r="V24" s="1" t="s">
        <v>63</v>
      </c>
      <c r="W24" s="1">
        <v>1.46</v>
      </c>
      <c r="BE24" s="1" t="str">
        <f>AVERAGE([4]COOLING!$F$149:$F$197)</f>
        <v>#ERROR!</v>
      </c>
      <c r="BF24" s="1" t="str">
        <f>_xlfn.STDEV.S([4]COOLING!$F$149:$F$197)</f>
        <v>#ERROR!</v>
      </c>
      <c r="BG24" s="1" t="str">
        <f>AVERAGE([4]COOLING!$Z$149:$Z$197)</f>
        <v>#ERROR!</v>
      </c>
      <c r="BH24" s="1" t="str">
        <f>_xlfn.STDEV.S([4]COOLING!$Z$149:$Z$197)</f>
        <v>#ERROR!</v>
      </c>
      <c r="BI24" s="1" t="str">
        <f>AVERAGE([4]COOLING!$AK$149:$AK$197)</f>
        <v>#ERROR!</v>
      </c>
      <c r="BJ24" s="1" t="str">
        <f>_xlfn.STDEV.S([4]COOLING!$AK$149:$AK$197)</f>
        <v>#ERROR!</v>
      </c>
      <c r="BL24" s="1" t="str">
        <f>AVERAGE([5]COOLING!$F$149:$F$197)</f>
        <v>#ERROR!</v>
      </c>
      <c r="BM24" s="1" t="str">
        <f>_xlfn.STDEV.S([5]COOLING!$F$149:$F$197)</f>
        <v>#ERROR!</v>
      </c>
      <c r="BN24" s="1" t="str">
        <f>AVERAGE([5]COOLING!$Z$149:$Z$197)</f>
        <v>#ERROR!</v>
      </c>
      <c r="BO24" s="1" t="str">
        <f>_xlfn.STDEV.S([5]COOLING!$Z$149:$Z$197)</f>
        <v>#ERROR!</v>
      </c>
      <c r="BP24" s="1" t="str">
        <f>AVERAGE([5]COOLING!$AK$149:$AK$197)</f>
        <v>#ERROR!</v>
      </c>
      <c r="BQ24" s="1" t="str">
        <f>_xlfn.STDEV.S([5]COOLING!$AK$149:$AK$197)</f>
        <v>#ERROR!</v>
      </c>
      <c r="BT24" s="1" t="str">
        <f>AVERAGE([6]COOLING!$F$149:$F$197)</f>
        <v>#ERROR!</v>
      </c>
      <c r="BU24" s="1" t="str">
        <f>AVERAGE([6]COOLING!$F$149:$F$197)</f>
        <v>#ERROR!</v>
      </c>
      <c r="BV24" s="1" t="str">
        <f>AVERAGE([6]COOLING!$Z$149:$Z$197)</f>
        <v>#ERROR!</v>
      </c>
      <c r="BW24" s="1" t="str">
        <f>_xlfn.STDEV.S([6]COOLING!$Z$149:$Z$197)</f>
        <v>#ERROR!</v>
      </c>
      <c r="BX24" s="1" t="str">
        <f>AVERAGE([6]COOLING!$AK$149:$AK$197)</f>
        <v>#ERROR!</v>
      </c>
      <c r="BY24" s="1" t="str">
        <f>_xlfn.STDEV.S([6]COOLING!$AK$149:$AK$197)</f>
        <v>#ERROR!</v>
      </c>
    </row>
    <row r="25" ht="15.75" customHeight="1">
      <c r="F25" s="1" t="str">
        <f t="shared" ref="F25:G25" si="30">AJ2</f>
        <v>#ERROR!</v>
      </c>
      <c r="G25" s="1" t="str">
        <f t="shared" si="30"/>
        <v>#ERROR!</v>
      </c>
      <c r="I25" s="1" t="str">
        <f t="shared" ref="I25:J25" si="31">AJ3</f>
        <v>#ERROR!</v>
      </c>
      <c r="J25" s="1" t="str">
        <f t="shared" si="31"/>
        <v>#ERROR!</v>
      </c>
      <c r="V25" s="2" t="s">
        <v>64</v>
      </c>
      <c r="W25" s="1">
        <v>1.47</v>
      </c>
    </row>
    <row r="26" ht="15.75" customHeight="1">
      <c r="F26" s="1">
        <f t="shared" ref="F26:G26" si="32">AB2</f>
        <v>208.3615357</v>
      </c>
      <c r="G26" s="1" t="str">
        <f t="shared" si="32"/>
        <v/>
      </c>
      <c r="I26" s="1">
        <f t="shared" ref="I26:J26" si="33">AB3</f>
        <v>208.3245185</v>
      </c>
      <c r="J26" s="1">
        <f t="shared" si="33"/>
        <v>2.18840255</v>
      </c>
      <c r="L26" s="1">
        <f t="shared" ref="L26:M26" si="34">AB4</f>
        <v>207.9247439</v>
      </c>
      <c r="M26" s="1">
        <f t="shared" si="34"/>
        <v>2.260640183</v>
      </c>
      <c r="V26" s="1" t="s">
        <v>65</v>
      </c>
      <c r="W26" s="1">
        <v>1.5</v>
      </c>
    </row>
    <row r="27" ht="15.75" customHeight="1">
      <c r="F27" s="1" t="str">
        <f t="shared" ref="F27:G27" si="35">BN2</f>
        <v>#ERROR!</v>
      </c>
      <c r="G27" s="1" t="str">
        <f t="shared" si="35"/>
        <v>#ERROR!</v>
      </c>
      <c r="I27" s="1" t="str">
        <f t="shared" ref="I27:J27" si="36">BN3</f>
        <v>#ERROR!</v>
      </c>
      <c r="J27" s="1" t="str">
        <f t="shared" si="36"/>
        <v>#ERROR!</v>
      </c>
      <c r="L27" s="1" t="str">
        <f t="shared" ref="L27:M27" si="37">BN4</f>
        <v>#ERROR!</v>
      </c>
      <c r="M27" s="1" t="str">
        <f t="shared" si="37"/>
        <v>#ERROR!</v>
      </c>
      <c r="V27" s="1" t="s">
        <v>66</v>
      </c>
      <c r="W27" s="1">
        <v>1.48</v>
      </c>
    </row>
    <row r="28" ht="15.75" customHeight="1">
      <c r="F28" s="1" t="str">
        <f t="shared" ref="F28:G28" si="38">BV2</f>
        <v>#ERROR!</v>
      </c>
      <c r="G28" s="1" t="str">
        <f t="shared" si="38"/>
        <v>#ERROR!</v>
      </c>
      <c r="I28" s="1" t="str">
        <f t="shared" ref="I28:J28" si="39">BV3</f>
        <v>#ERROR!</v>
      </c>
      <c r="J28" s="1" t="str">
        <f t="shared" si="39"/>
        <v>#ERROR!</v>
      </c>
      <c r="V28" s="1" t="s">
        <v>67</v>
      </c>
      <c r="W28" s="1">
        <v>0.84</v>
      </c>
    </row>
    <row r="29" ht="15.75" customHeight="1">
      <c r="V29" s="1" t="s">
        <v>68</v>
      </c>
      <c r="W29" s="1">
        <v>0.7</v>
      </c>
    </row>
    <row r="30" ht="15.75" customHeight="1">
      <c r="F30" s="1" t="str">
        <f t="shared" ref="F30:G30" si="40">AT2</f>
        <v>#ERROR!</v>
      </c>
      <c r="G30" s="1" t="str">
        <f t="shared" si="40"/>
        <v>#ERROR!</v>
      </c>
      <c r="I30" s="1" t="str">
        <f t="shared" ref="I30:J30" si="41">AT3</f>
        <v>#ERROR!</v>
      </c>
      <c r="J30" s="1" t="str">
        <f t="shared" si="41"/>
        <v>#ERROR!</v>
      </c>
      <c r="L30" s="1" t="str">
        <f t="shared" ref="L30:M30" si="42">AT4</f>
        <v>#ERROR!</v>
      </c>
      <c r="M30" s="1" t="str">
        <f t="shared" si="42"/>
        <v>#ERROR!</v>
      </c>
      <c r="V30" s="1" t="s">
        <v>69</v>
      </c>
      <c r="W30" s="1">
        <v>0.63</v>
      </c>
    </row>
    <row r="31" ht="15.75" customHeight="1">
      <c r="F31" s="1" t="str">
        <f t="shared" ref="F31:G31" si="43">BI2</f>
        <v>#ERROR!</v>
      </c>
      <c r="G31" s="1" t="str">
        <f t="shared" si="43"/>
        <v>#ERROR!</v>
      </c>
      <c r="V31" s="1" t="s">
        <v>70</v>
      </c>
      <c r="W31" s="1">
        <v>0.73</v>
      </c>
    </row>
    <row r="32" ht="15.75" customHeight="1">
      <c r="F32" s="1" t="str">
        <f t="shared" ref="F32:G32" si="44">BB2</f>
        <v>#ERROR!</v>
      </c>
      <c r="G32" s="1" t="str">
        <f t="shared" si="44"/>
        <v>#ERROR!</v>
      </c>
      <c r="I32" s="1" t="str">
        <f t="shared" ref="I32:J32" si="45">BB3</f>
        <v>#ERROR!</v>
      </c>
      <c r="J32" s="1" t="str">
        <f t="shared" si="45"/>
        <v>#ERROR!</v>
      </c>
      <c r="V32" s="1" t="s">
        <v>71</v>
      </c>
      <c r="W32" s="1">
        <v>0.66</v>
      </c>
    </row>
    <row r="33" ht="15.75" customHeight="1">
      <c r="F33" s="1" t="str">
        <f t="shared" ref="F33:G33" si="46">AL2</f>
        <v>#ERROR!</v>
      </c>
      <c r="G33" s="1" t="str">
        <f t="shared" si="46"/>
        <v>#ERROR!</v>
      </c>
      <c r="I33" s="1" t="str">
        <f t="shared" ref="I33:J33" si="47">AL3</f>
        <v>#ERROR!</v>
      </c>
      <c r="J33" s="1" t="str">
        <f t="shared" si="47"/>
        <v>#ERROR!</v>
      </c>
      <c r="V33" s="1" t="s">
        <v>72</v>
      </c>
      <c r="W33" s="1">
        <v>0.55</v>
      </c>
    </row>
    <row r="34" ht="15.75" customHeight="1">
      <c r="F34" s="1">
        <f t="shared" ref="F34:G34" si="48">AD2</f>
        <v>225.2258333</v>
      </c>
      <c r="G34" s="1">
        <f t="shared" si="48"/>
        <v>1.866504241</v>
      </c>
      <c r="I34" s="1">
        <f t="shared" ref="I34:J34" si="49">AD3</f>
        <v>218.4581667</v>
      </c>
      <c r="J34" s="1">
        <f t="shared" si="49"/>
        <v>3.581202814</v>
      </c>
      <c r="L34" s="1">
        <f t="shared" ref="L34:M34" si="50">AD4</f>
        <v>218.2399302</v>
      </c>
      <c r="M34" s="1">
        <f t="shared" si="50"/>
        <v>3.751222673</v>
      </c>
      <c r="V34" s="1" t="s">
        <v>73</v>
      </c>
      <c r="W34" s="1">
        <v>1.67</v>
      </c>
    </row>
    <row r="35" ht="15.75" customHeight="1">
      <c r="F35" s="1" t="str">
        <f t="shared" ref="F35:G35" si="51">BP2</f>
        <v>#ERROR!</v>
      </c>
      <c r="G35" s="1" t="str">
        <f t="shared" si="51"/>
        <v>#ERROR!</v>
      </c>
      <c r="I35" s="1" t="str">
        <f t="shared" ref="I35:J35" si="52">BP3</f>
        <v>#ERROR!</v>
      </c>
      <c r="J35" s="1" t="str">
        <f t="shared" si="52"/>
        <v>#ERROR!</v>
      </c>
      <c r="L35" s="1" t="str">
        <f t="shared" ref="L35:M35" si="53">BP4</f>
        <v>#ERROR!</v>
      </c>
      <c r="M35" s="1" t="str">
        <f t="shared" si="53"/>
        <v>#ERROR!</v>
      </c>
      <c r="V35" s="1" t="s">
        <v>74</v>
      </c>
      <c r="W35" s="1">
        <v>1.46</v>
      </c>
    </row>
    <row r="36" ht="15.75" customHeight="1">
      <c r="F36" s="1" t="str">
        <f t="shared" ref="F36:G36" si="54">BX2</f>
        <v>#ERROR!</v>
      </c>
      <c r="G36" s="1" t="str">
        <f t="shared" si="54"/>
        <v>#ERROR!</v>
      </c>
      <c r="I36" s="1" t="str">
        <f t="shared" ref="I36:J36" si="55">BX3</f>
        <v>#ERROR!</v>
      </c>
      <c r="J36" s="1" t="str">
        <f t="shared" si="55"/>
        <v>#ERROR!</v>
      </c>
      <c r="V36" s="1" t="s">
        <v>75</v>
      </c>
      <c r="W36" s="1">
        <v>1.49</v>
      </c>
    </row>
    <row r="37" ht="15.75" customHeight="1"/>
    <row r="38" ht="15.75" customHeight="1"/>
    <row r="39" ht="15.75" customHeight="1">
      <c r="E39" s="1" t="s">
        <v>76</v>
      </c>
    </row>
    <row r="40" ht="15.75" customHeight="1"/>
    <row r="41" ht="15.75" customHeight="1">
      <c r="E41" s="1" t="str">
        <f t="shared" ref="E41:F41" si="56">AP21</f>
        <v>#ERROR!</v>
      </c>
      <c r="F41" s="1" t="str">
        <f t="shared" si="56"/>
        <v>#ERROR!</v>
      </c>
      <c r="H41" s="1" t="str">
        <f t="shared" ref="H41:I41" si="57">AP22</f>
        <v>#ERROR!</v>
      </c>
      <c r="I41" s="1" t="str">
        <f t="shared" si="57"/>
        <v>#ERROR!</v>
      </c>
      <c r="K41" s="1" t="str">
        <f t="shared" ref="K41:L41" si="58">AP23</f>
        <v>#ERROR!</v>
      </c>
      <c r="L41" s="1" t="str">
        <f t="shared" si="58"/>
        <v>#ERROR!</v>
      </c>
    </row>
    <row r="42" ht="15.75" customHeight="1">
      <c r="E42" s="1" t="str">
        <f t="shared" ref="E42:F42" si="59">BE21</f>
        <v>#ERROR!</v>
      </c>
      <c r="F42" s="1" t="str">
        <f t="shared" si="59"/>
        <v>#ERROR!</v>
      </c>
      <c r="H42" s="1" t="str">
        <f t="shared" ref="H42:I42" si="60">BE22</f>
        <v>#ERROR!</v>
      </c>
      <c r="I42" s="1" t="str">
        <f t="shared" si="60"/>
        <v>#ERROR!</v>
      </c>
      <c r="K42" s="1" t="str">
        <f t="shared" ref="K42:L42" si="61">BE23</f>
        <v>#ERROR!</v>
      </c>
      <c r="L42" s="1" t="str">
        <f t="shared" si="61"/>
        <v>#ERROR!</v>
      </c>
      <c r="M42" s="1" t="str">
        <f t="shared" ref="M42:N42" si="62">BE24</f>
        <v>#ERROR!</v>
      </c>
      <c r="N42" s="1" t="str">
        <f t="shared" si="62"/>
        <v>#ERROR!</v>
      </c>
    </row>
    <row r="43" ht="15.75" customHeight="1">
      <c r="E43" s="1" t="str">
        <f t="shared" ref="E43:F43" si="63">AX21</f>
        <v>#ERROR!</v>
      </c>
      <c r="F43" s="1" t="str">
        <f t="shared" si="63"/>
        <v>#ERROR!</v>
      </c>
      <c r="H43" s="1" t="str">
        <f t="shared" ref="H43:I43" si="64">AX22</f>
        <v>#ERROR!</v>
      </c>
      <c r="I43" s="1" t="str">
        <f t="shared" si="64"/>
        <v>#ERROR!</v>
      </c>
      <c r="K43" s="1" t="str">
        <f t="shared" ref="K43:L43" si="65">AX23</f>
        <v>#ERROR!</v>
      </c>
      <c r="L43" s="1" t="str">
        <f t="shared" si="65"/>
        <v>#ERROR!</v>
      </c>
    </row>
    <row r="44" ht="15.75" customHeight="1">
      <c r="E44" s="1" t="str">
        <f t="shared" ref="E44:F44" si="66">AH21</f>
        <v>#ERROR!</v>
      </c>
      <c r="F44" s="1" t="str">
        <f t="shared" si="66"/>
        <v>#ERROR!</v>
      </c>
      <c r="H44" s="1" t="str">
        <f t="shared" ref="H44:I44" si="67">AH22</f>
        <v>#ERROR!</v>
      </c>
      <c r="I44" s="1" t="str">
        <f t="shared" si="67"/>
        <v>#ERROR!</v>
      </c>
      <c r="K44" s="1" t="str">
        <f t="shared" ref="K44:L44" si="68">AH23</f>
        <v>#ERROR!</v>
      </c>
      <c r="L44" s="1" t="str">
        <f t="shared" si="68"/>
        <v>#ERROR!</v>
      </c>
    </row>
    <row r="45" ht="15.75" customHeight="1">
      <c r="E45" s="1">
        <f t="shared" ref="E45:F45" si="69">Z21</f>
        <v>0.3996654649</v>
      </c>
      <c r="F45" s="1">
        <f t="shared" si="69"/>
        <v>0.08003415015</v>
      </c>
      <c r="H45" s="1">
        <f t="shared" ref="H45:I45" si="70">Z22</f>
        <v>0.4045545538</v>
      </c>
      <c r="I45" s="1">
        <f t="shared" si="70"/>
        <v>0.08131937964</v>
      </c>
      <c r="K45" s="1">
        <f t="shared" ref="K45:L45" si="71">Z23</f>
        <v>0.4034661624</v>
      </c>
      <c r="L45" s="1">
        <f t="shared" si="71"/>
        <v>0.09105439597</v>
      </c>
    </row>
    <row r="46" ht="15.75" customHeight="1">
      <c r="E46" s="1" t="str">
        <f t="shared" ref="E46:F46" si="72">BL21</f>
        <v>#ERROR!</v>
      </c>
      <c r="F46" s="1" t="str">
        <f t="shared" si="72"/>
        <v>#ERROR!</v>
      </c>
      <c r="H46" s="1" t="str">
        <f t="shared" ref="H46:I46" si="73">BL22</f>
        <v>#ERROR!</v>
      </c>
      <c r="I46" s="1" t="str">
        <f t="shared" si="73"/>
        <v>#ERROR!</v>
      </c>
      <c r="K46" s="1" t="str">
        <f t="shared" ref="K46:L46" si="74">BL23</f>
        <v>#ERROR!</v>
      </c>
      <c r="L46" s="1" t="str">
        <f t="shared" si="74"/>
        <v>#ERROR!</v>
      </c>
      <c r="M46" s="1" t="str">
        <f t="shared" ref="M46:N46" si="75">BL24</f>
        <v>#ERROR!</v>
      </c>
      <c r="N46" s="1" t="str">
        <f t="shared" si="75"/>
        <v>#ERROR!</v>
      </c>
    </row>
    <row r="47" ht="15.75" customHeight="1">
      <c r="E47" s="1" t="str">
        <f t="shared" ref="E47:F47" si="76">BT21</f>
        <v>#ERROR!</v>
      </c>
      <c r="F47" s="1" t="str">
        <f t="shared" si="76"/>
        <v>#ERROR!</v>
      </c>
      <c r="H47" s="1" t="str">
        <f t="shared" ref="H47:I47" si="77">BT22</f>
        <v>#ERROR!</v>
      </c>
      <c r="I47" s="1" t="str">
        <f t="shared" si="77"/>
        <v>#ERROR!</v>
      </c>
      <c r="K47" s="1" t="str">
        <f t="shared" ref="K47:L47" si="78">BT23</f>
        <v>#ERROR!</v>
      </c>
      <c r="L47" s="1" t="str">
        <f t="shared" si="78"/>
        <v>#ERROR!</v>
      </c>
      <c r="M47" s="1" t="str">
        <f t="shared" ref="M47:N47" si="79">BT24</f>
        <v>#ERROR!</v>
      </c>
      <c r="N47" s="1" t="str">
        <f t="shared" si="79"/>
        <v>#ERROR!</v>
      </c>
    </row>
    <row r="48" ht="15.75" customHeight="1"/>
    <row r="49" ht="15.75" customHeight="1"/>
    <row r="50" ht="15.75" customHeight="1">
      <c r="E50" s="1" t="str">
        <f t="shared" ref="E50:F50" si="80">AR21</f>
        <v>#ERROR!</v>
      </c>
      <c r="F50" s="1" t="str">
        <f t="shared" si="80"/>
        <v>#ERROR!</v>
      </c>
      <c r="G50" s="1" t="str">
        <f t="shared" ref="G50:H50" si="81">AR22</f>
        <v>#ERROR!</v>
      </c>
      <c r="H50" s="1" t="str">
        <f t="shared" si="81"/>
        <v>#ERROR!</v>
      </c>
      <c r="I50" s="1" t="str">
        <f t="shared" ref="I50:J50" si="82">AR23</f>
        <v>#ERROR!</v>
      </c>
      <c r="J50" s="1" t="str">
        <f t="shared" si="82"/>
        <v>#ERROR!</v>
      </c>
    </row>
    <row r="51" ht="15.75" customHeight="1">
      <c r="E51" s="1" t="str">
        <f t="shared" ref="E51:F51" si="83">BG21</f>
        <v>#ERROR!</v>
      </c>
      <c r="F51" s="1" t="str">
        <f t="shared" si="83"/>
        <v>#ERROR!</v>
      </c>
      <c r="G51" s="1" t="str">
        <f t="shared" ref="G51:H51" si="84">BG22</f>
        <v>#ERROR!</v>
      </c>
      <c r="H51" s="1" t="str">
        <f t="shared" si="84"/>
        <v>#ERROR!</v>
      </c>
      <c r="I51" s="1" t="str">
        <f t="shared" ref="I51:J51" si="85">BG23</f>
        <v>#ERROR!</v>
      </c>
      <c r="J51" s="1" t="str">
        <f t="shared" si="85"/>
        <v>#ERROR!</v>
      </c>
      <c r="K51" s="1" t="str">
        <f t="shared" ref="K51:L51" si="86">BG24</f>
        <v>#ERROR!</v>
      </c>
      <c r="L51" s="1" t="str">
        <f t="shared" si="86"/>
        <v>#ERROR!</v>
      </c>
    </row>
    <row r="52" ht="15.75" customHeight="1">
      <c r="E52" s="1" t="str">
        <f t="shared" ref="E52:F52" si="87">AZ21</f>
        <v>#ERROR!</v>
      </c>
      <c r="F52" s="1" t="str">
        <f t="shared" si="87"/>
        <v>#ERROR!</v>
      </c>
      <c r="G52" s="1" t="str">
        <f t="shared" ref="G52:H52" si="88">AZ22</f>
        <v>#ERROR!</v>
      </c>
      <c r="H52" s="1" t="str">
        <f t="shared" si="88"/>
        <v>#ERROR!</v>
      </c>
      <c r="I52" s="1" t="str">
        <f t="shared" ref="I52:J52" si="89">AZ23</f>
        <v>#ERROR!</v>
      </c>
      <c r="J52" s="1" t="str">
        <f t="shared" si="89"/>
        <v>#ERROR!</v>
      </c>
    </row>
    <row r="53" ht="15.75" customHeight="1">
      <c r="E53" s="1" t="str">
        <f t="shared" ref="E53:F53" si="90">AJ21</f>
        <v>#ERROR!</v>
      </c>
      <c r="F53" s="1" t="str">
        <f t="shared" si="90"/>
        <v>#ERROR!</v>
      </c>
      <c r="G53" s="1" t="str">
        <f t="shared" ref="G53:H53" si="91">AJ22</f>
        <v>#ERROR!</v>
      </c>
      <c r="H53" s="1" t="str">
        <f t="shared" si="91"/>
        <v>#ERROR!</v>
      </c>
      <c r="I53" s="1" t="str">
        <f t="shared" ref="I53:J53" si="92">AJ23</f>
        <v>#ERROR!</v>
      </c>
      <c r="J53" s="1" t="str">
        <f t="shared" si="92"/>
        <v>#ERROR!</v>
      </c>
    </row>
    <row r="54" ht="15.75" customHeight="1">
      <c r="E54" s="1">
        <f t="shared" ref="E54:F54" si="93">AB21</f>
        <v>216.14</v>
      </c>
      <c r="F54" s="1">
        <f t="shared" si="93"/>
        <v>2.95555052</v>
      </c>
      <c r="G54" s="1">
        <f t="shared" ref="G54:H54" si="94">AB22</f>
        <v>217.5660204</v>
      </c>
      <c r="H54" s="1">
        <f t="shared" si="94"/>
        <v>3.113910453</v>
      </c>
      <c r="I54" s="1">
        <f t="shared" ref="I54:J54" si="95">AB23</f>
        <v>216.8606633</v>
      </c>
      <c r="J54" s="1">
        <f t="shared" si="95"/>
        <v>5.16396973</v>
      </c>
    </row>
    <row r="55" ht="15.75" customHeight="1">
      <c r="E55" s="1" t="str">
        <f t="shared" ref="E55:F55" si="96">BN21</f>
        <v>#ERROR!</v>
      </c>
      <c r="F55" s="1" t="str">
        <f t="shared" si="96"/>
        <v>#ERROR!</v>
      </c>
      <c r="G55" s="1" t="str">
        <f t="shared" ref="G55:H55" si="97">BN22</f>
        <v>#ERROR!</v>
      </c>
      <c r="H55" s="1" t="str">
        <f t="shared" si="97"/>
        <v>#ERROR!</v>
      </c>
      <c r="I55" s="1" t="str">
        <f t="shared" ref="I55:J55" si="98">BN23</f>
        <v>#ERROR!</v>
      </c>
      <c r="J55" s="1" t="str">
        <f t="shared" si="98"/>
        <v>#ERROR!</v>
      </c>
      <c r="K55" s="1" t="str">
        <f t="shared" ref="K55:L55" si="99">BN24</f>
        <v>#ERROR!</v>
      </c>
      <c r="L55" s="1" t="str">
        <f t="shared" si="99"/>
        <v>#ERROR!</v>
      </c>
    </row>
    <row r="56" ht="15.75" customHeight="1">
      <c r="E56" s="1" t="str">
        <f t="shared" ref="E56:F56" si="100">BV21</f>
        <v>#ERROR!</v>
      </c>
      <c r="F56" s="1" t="str">
        <f t="shared" si="100"/>
        <v>#ERROR!</v>
      </c>
      <c r="G56" s="1" t="str">
        <f t="shared" ref="G56:H56" si="101">BV22</f>
        <v>#ERROR!</v>
      </c>
      <c r="H56" s="1" t="str">
        <f t="shared" si="101"/>
        <v>#ERROR!</v>
      </c>
      <c r="I56" s="1" t="str">
        <f t="shared" ref="I56:J56" si="102">BV23</f>
        <v>#ERROR!</v>
      </c>
      <c r="J56" s="1" t="str">
        <f t="shared" si="102"/>
        <v>#ERROR!</v>
      </c>
      <c r="K56" s="1" t="str">
        <f t="shared" ref="K56:L56" si="103">BV24</f>
        <v>#ERROR!</v>
      </c>
      <c r="L56" s="1" t="str">
        <f t="shared" si="103"/>
        <v>#ERROR!</v>
      </c>
    </row>
    <row r="57" ht="15.75" customHeight="1"/>
    <row r="58" ht="15.75" customHeight="1"/>
    <row r="59" ht="15.75" customHeight="1"/>
    <row r="60" ht="15.75" customHeight="1">
      <c r="E60" s="1" t="str">
        <f t="shared" ref="E60:F60" si="104">AT21</f>
        <v>#ERROR!</v>
      </c>
      <c r="F60" s="1" t="str">
        <f t="shared" si="104"/>
        <v>#ERROR!</v>
      </c>
      <c r="G60" s="1" t="str">
        <f t="shared" ref="G60:H60" si="105">AT22</f>
        <v>#ERROR!</v>
      </c>
      <c r="H60" s="1" t="str">
        <f t="shared" si="105"/>
        <v>#ERROR!</v>
      </c>
      <c r="I60" s="1" t="str">
        <f t="shared" ref="I60:J60" si="106">AT23</f>
        <v>#ERROR!</v>
      </c>
      <c r="J60" s="1" t="str">
        <f t="shared" si="106"/>
        <v>#ERROR!</v>
      </c>
    </row>
    <row r="61" ht="15.75" customHeight="1">
      <c r="E61" s="1" t="str">
        <f t="shared" ref="E61:F61" si="107">BI21</f>
        <v>#ERROR!</v>
      </c>
      <c r="F61" s="1" t="str">
        <f t="shared" si="107"/>
        <v>#ERROR!</v>
      </c>
      <c r="G61" s="1" t="str">
        <f t="shared" ref="G61:H61" si="108">BI22</f>
        <v>#ERROR!</v>
      </c>
      <c r="H61" s="1" t="str">
        <f t="shared" si="108"/>
        <v>#ERROR!</v>
      </c>
      <c r="I61" s="1" t="str">
        <f t="shared" ref="I61:J61" si="109">BI23</f>
        <v>#ERROR!</v>
      </c>
      <c r="J61" s="1" t="str">
        <f t="shared" si="109"/>
        <v>#ERROR!</v>
      </c>
      <c r="K61" s="1" t="str">
        <f t="shared" ref="K61:L61" si="110">BI24</f>
        <v>#ERROR!</v>
      </c>
      <c r="L61" s="1" t="str">
        <f t="shared" si="110"/>
        <v>#ERROR!</v>
      </c>
    </row>
    <row r="62" ht="15.75" customHeight="1">
      <c r="E62" s="1" t="str">
        <f t="shared" ref="E62:F62" si="111">BB21</f>
        <v>#ERROR!</v>
      </c>
      <c r="F62" s="1" t="str">
        <f t="shared" si="111"/>
        <v>#ERROR!</v>
      </c>
      <c r="G62" s="1" t="str">
        <f t="shared" ref="G62:H62" si="112">BB22</f>
        <v>#ERROR!</v>
      </c>
      <c r="H62" s="1" t="str">
        <f t="shared" si="112"/>
        <v>#ERROR!</v>
      </c>
      <c r="I62" s="1" t="str">
        <f t="shared" ref="I62:J62" si="113">BB23</f>
        <v>#ERROR!</v>
      </c>
      <c r="J62" s="1" t="str">
        <f t="shared" si="113"/>
        <v>#ERROR!</v>
      </c>
    </row>
    <row r="63" ht="15.75" customHeight="1">
      <c r="E63" s="1" t="str">
        <f t="shared" ref="E63:F63" si="114">AL21</f>
        <v>#ERROR!</v>
      </c>
      <c r="F63" s="1" t="str">
        <f t="shared" si="114"/>
        <v>#ERROR!</v>
      </c>
      <c r="G63" s="1" t="str">
        <f t="shared" ref="G63:H63" si="115">AL22</f>
        <v>#ERROR!</v>
      </c>
      <c r="H63" s="1" t="str">
        <f t="shared" si="115"/>
        <v>#ERROR!</v>
      </c>
      <c r="I63" s="1" t="str">
        <f t="shared" ref="I63:J63" si="116">AL23</f>
        <v>#ERROR!</v>
      </c>
      <c r="J63" s="1" t="str">
        <f t="shared" si="116"/>
        <v>#ERROR!</v>
      </c>
    </row>
    <row r="64" ht="15.75" customHeight="1">
      <c r="E64" s="1">
        <f t="shared" ref="E64:F64" si="117">AD21</f>
        <v>216.851641</v>
      </c>
      <c r="F64" s="1">
        <f t="shared" si="117"/>
        <v>2.803043736</v>
      </c>
      <c r="G64" s="1">
        <f t="shared" ref="G64:H64" si="118">AD22</f>
        <v>217.1849091</v>
      </c>
      <c r="H64" s="1">
        <f t="shared" si="118"/>
        <v>3.765623503</v>
      </c>
      <c r="I64" s="1">
        <f t="shared" ref="I64:J64" si="119">AD23</f>
        <v>216.2366512</v>
      </c>
      <c r="J64" s="1">
        <f t="shared" si="119"/>
        <v>3.730022124</v>
      </c>
    </row>
    <row r="65" ht="15.75" customHeight="1">
      <c r="E65" s="1" t="str">
        <f t="shared" ref="E65:F65" si="120">BP21</f>
        <v>#ERROR!</v>
      </c>
      <c r="F65" s="1" t="str">
        <f t="shared" si="120"/>
        <v>#ERROR!</v>
      </c>
      <c r="G65" s="1" t="str">
        <f t="shared" ref="G65:H65" si="121">BP22</f>
        <v>#ERROR!</v>
      </c>
      <c r="H65" s="1" t="str">
        <f t="shared" si="121"/>
        <v>#ERROR!</v>
      </c>
      <c r="I65" s="1" t="str">
        <f t="shared" ref="I65:J65" si="122">BP23</f>
        <v>#ERROR!</v>
      </c>
      <c r="J65" s="1" t="str">
        <f t="shared" si="122"/>
        <v>#ERROR!</v>
      </c>
      <c r="K65" s="1" t="str">
        <f t="shared" ref="K65:L65" si="123">BP24</f>
        <v>#ERROR!</v>
      </c>
      <c r="L65" s="1" t="str">
        <f t="shared" si="123"/>
        <v>#ERROR!</v>
      </c>
    </row>
    <row r="66" ht="15.75" customHeight="1">
      <c r="E66" s="1" t="str">
        <f t="shared" ref="E66:F66" si="124">BX21</f>
        <v>#ERROR!</v>
      </c>
      <c r="F66" s="1" t="str">
        <f t="shared" si="124"/>
        <v>#ERROR!</v>
      </c>
      <c r="G66" s="1" t="str">
        <f t="shared" ref="G66:H66" si="125">BX22</f>
        <v>#ERROR!</v>
      </c>
      <c r="H66" s="1" t="str">
        <f t="shared" si="125"/>
        <v>#ERROR!</v>
      </c>
      <c r="I66" s="1" t="str">
        <f t="shared" ref="I66:J66" si="126">BX23</f>
        <v>#ERROR!</v>
      </c>
      <c r="J66" s="1" t="str">
        <f t="shared" si="126"/>
        <v>#ERROR!</v>
      </c>
      <c r="K66" s="1" t="str">
        <f t="shared" ref="K66:L66" si="127">BX24</f>
        <v>#ERROR!</v>
      </c>
      <c r="L66" s="1" t="str">
        <f t="shared" si="127"/>
        <v>#ERROR!</v>
      </c>
    </row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2.13"/>
    <col customWidth="1" min="2" max="6" width="7.63"/>
    <col customWidth="1" min="7" max="7" width="11.63"/>
    <col customWidth="1" min="8" max="8" width="22.13"/>
    <col customWidth="1" min="9" max="85" width="7.63"/>
  </cols>
  <sheetData>
    <row r="2">
      <c r="A2" s="1" t="s">
        <v>77</v>
      </c>
    </row>
    <row r="3">
      <c r="A3" s="2" t="s">
        <v>76</v>
      </c>
      <c r="K3" s="2" t="s">
        <v>43</v>
      </c>
    </row>
    <row r="4">
      <c r="A4" s="1" t="s">
        <v>78</v>
      </c>
      <c r="C4" s="1" t="s">
        <v>79</v>
      </c>
      <c r="E4" s="1" t="s">
        <v>80</v>
      </c>
      <c r="G4" s="1" t="s">
        <v>81</v>
      </c>
      <c r="H4" s="1" t="s">
        <v>82</v>
      </c>
      <c r="K4" s="1" t="s">
        <v>78</v>
      </c>
      <c r="M4" s="1" t="s">
        <v>79</v>
      </c>
      <c r="O4" s="1" t="s">
        <v>80</v>
      </c>
      <c r="Q4" s="1" t="s">
        <v>83</v>
      </c>
    </row>
    <row r="5">
      <c r="A5" s="1" t="str">
        <f>AVERAGE(COOL!F2,[1]COOLING!F2,[2]COOLING!F2,[3]COOLING!F2,[4]COOLING!F2,[5]COOLING!F2,[6]COOLING!F2)</f>
        <v>#ERROR!</v>
      </c>
      <c r="B5" s="1" t="str">
        <f>_xlfn.STDEV.S(COOL!F2,[1]COOLING!F2,[2]COOLING!F2,[3]COOLING!F2,[4]COOLING!F2,[5]COOLING!F2,[6]COOLING!F2)</f>
        <v>#ERROR!</v>
      </c>
      <c r="C5" s="1" t="str">
        <f>AVERAGE(COOL!AM2,[1]COOLING!AJ2,[2]COOLING!AK2,[3]COOLING!AK2,[5]COOLING!AK2,[6]COOLING!AK2,[4]COOLING!AK2)</f>
        <v>#ERROR!</v>
      </c>
      <c r="D5" s="1" t="str">
        <f>_xlfn.STDEV.S(COOL!AM2,[1]COOLING!AJ2,[2]COOLING!AK2,[3]COOLING!AK2,[5]COOLING!AK2,[6]COOLING!AK2,[4]COOLING!AK2)</f>
        <v>#ERROR!</v>
      </c>
      <c r="E5" s="1" t="str">
        <f>AVERAGE(COOL!AB2,[1]COOLING!Z2,[2]COOLING!Z2,[3]COOLING!Z2,[4]COOLING!Z2,[5]COOLING!Z2,[6]COOLING!Z2)</f>
        <v>#ERROR!</v>
      </c>
      <c r="F5" s="1" t="str">
        <f>_xlfn.STDEV.S(COOL!AB2,[1]COOLING!Z2,[2]COOLING!Z2,[3]COOLING!Z2,[4]COOLING!Z2,[5]COOLING!Z2,[6]COOLING!Z2)</f>
        <v>#ERROR!</v>
      </c>
      <c r="G5" s="1">
        <f>COOL!H2</f>
        <v>0</v>
      </c>
      <c r="H5" s="1">
        <f>1</f>
        <v>1</v>
      </c>
      <c r="I5" s="1">
        <f t="shared" ref="I5:I53" si="1">H5/$H$53</f>
        <v>0.02040816327</v>
      </c>
      <c r="K5" s="1" t="str">
        <f>AVERAGE([1]ANNEALING!F2,[3]ANNEALING!F2,[4]ANNEALING!F2,[6]ANNEALING!F2)</f>
        <v>#ERROR!</v>
      </c>
      <c r="L5" s="1" t="str">
        <f>_xlfn.STDEV.S([1]ANNEALING!F2,[3]ANNEALING!F2,[4]ANNEALING!F2,[6]ANNEALING!F2)</f>
        <v>#ERROR!</v>
      </c>
      <c r="M5" s="1" t="str">
        <f>AVERAGE([1]ANNEALING!AK2,[3]ANNEALING!AK2,[4]ANNEALING!AK2,[6]ANNEALING!AK2)</f>
        <v>#ERROR!</v>
      </c>
      <c r="N5" s="1" t="str">
        <f>_xlfn.STDEV.S([1]ANNEALING!AK2,[3]ANNEALING!AK2,[4]ANNEALING!AK2,[6]ANNEALING!AK2)</f>
        <v>#ERROR!</v>
      </c>
      <c r="O5" s="1" t="str">
        <f>AVERAGE([1]ANNEALING!Z2,[3]ANNEALING!Z2,[4]ANNEALING!Z2,[6]ANNEALING!Z2)</f>
        <v>#ERROR!</v>
      </c>
      <c r="P5" s="1" t="str">
        <f>_xlfn.STDEV.S([1]ANNEALING!Z2,[3]ANNEALING!Z2,[4]ANNEALING!Z2,[6]ANNEALING!Z2)</f>
        <v>#ERROR!</v>
      </c>
      <c r="Q5" s="1">
        <f t="shared" ref="Q5:Q151" si="2">G5</f>
        <v>0</v>
      </c>
      <c r="R5" s="1">
        <f>1</f>
        <v>1</v>
      </c>
    </row>
    <row r="6">
      <c r="A6" s="1" t="str">
        <f>AVERAGE(COOL!F3,[1]COOLING!F3,[2]COOLING!F3,[3]COOLING!F3,[4]COOLING!F3,[5]COOLING!F3,[6]COOLING!F3)</f>
        <v>#ERROR!</v>
      </c>
      <c r="B6" s="1" t="str">
        <f>_xlfn.STDEV.S(COOL!F3,[1]COOLING!F3,[2]COOLING!F3,[3]COOLING!F3,[4]COOLING!F3,[5]COOLING!F3,[6]COOLING!F3)</f>
        <v>#ERROR!</v>
      </c>
      <c r="C6" s="1" t="str">
        <f>AVERAGE(COOL!AM3,[1]COOLING!AJ3,[2]COOLING!AK3,[3]COOLING!AK3,[5]COOLING!AK3,[6]COOLING!AK3,[4]COOLING!AK3)</f>
        <v>#ERROR!</v>
      </c>
      <c r="D6" s="1" t="str">
        <f>_xlfn.STDEV.S(COOL!AM3,[1]COOLING!AJ3,[2]COOLING!AK3,[3]COOLING!AK3,[5]COOLING!AK3,[6]COOLING!AK3,[4]COOLING!AK3)</f>
        <v>#ERROR!</v>
      </c>
      <c r="E6" s="1" t="str">
        <f>AVERAGE(COOL!AB3,[1]COOLING!Z3,[2]COOLING!Z3,[3]COOLING!Z3,[4]COOLING!Z3,[5]COOLING!Z3,[6]COOLING!Z3)</f>
        <v>#ERROR!</v>
      </c>
      <c r="F6" s="1" t="str">
        <f>_xlfn.STDEV.S(COOL!AB3,[1]COOLING!Z3,[2]COOLING!Z3,[3]COOLING!Z3,[4]COOLING!Z3,[5]COOLING!Z3,[6]COOLING!Z3)</f>
        <v>#ERROR!</v>
      </c>
      <c r="G6" s="1">
        <f>COOL!H3</f>
        <v>5</v>
      </c>
      <c r="H6" s="1">
        <f t="shared" ref="H6:H53" si="3">H5+1</f>
        <v>2</v>
      </c>
      <c r="I6" s="1">
        <f t="shared" si="1"/>
        <v>0.04081632653</v>
      </c>
      <c r="K6" s="1" t="str">
        <f>AVERAGE([1]ANNEALING!F3,[3]ANNEALING!F3,[4]ANNEALING!F3,[6]ANNEALING!F3)</f>
        <v>#ERROR!</v>
      </c>
      <c r="L6" s="1" t="str">
        <f>_xlfn.STDEV.S([1]ANNEALING!F3,[3]ANNEALING!F3,[4]ANNEALING!F3,[6]ANNEALING!F3)</f>
        <v>#ERROR!</v>
      </c>
      <c r="M6" s="1" t="str">
        <f>AVERAGE([1]ANNEALING!AK3,[3]ANNEALING!AK3,[4]ANNEALING!AK3,[6]ANNEALING!AK3)</f>
        <v>#ERROR!</v>
      </c>
      <c r="N6" s="1" t="str">
        <f>_xlfn.STDEV.S([1]ANNEALING!AK3,[3]ANNEALING!AK3,[4]ANNEALING!AK3,[6]ANNEALING!AK3)</f>
        <v>#ERROR!</v>
      </c>
      <c r="O6" s="1" t="str">
        <f>AVERAGE([1]ANNEALING!Z3,[3]ANNEALING!Z3,[4]ANNEALING!Z3,[6]ANNEALING!Z3)</f>
        <v>#ERROR!</v>
      </c>
      <c r="P6" s="1" t="str">
        <f>_xlfn.STDEV.S([1]ANNEALING!Z3,[3]ANNEALING!Z3,[4]ANNEALING!Z3,[6]ANNEALING!Z3)</f>
        <v>#ERROR!</v>
      </c>
      <c r="Q6" s="1">
        <f t="shared" si="2"/>
        <v>5</v>
      </c>
      <c r="R6" s="1">
        <f t="shared" ref="R6:R53" si="4">1+R5</f>
        <v>2</v>
      </c>
    </row>
    <row r="7">
      <c r="A7" s="1" t="str">
        <f>AVERAGE(COOL!F4,[1]COOLING!F4,[2]COOLING!F4,[3]COOLING!F4,[4]COOLING!F4,[5]COOLING!F4,[6]COOLING!F4)</f>
        <v>#ERROR!</v>
      </c>
      <c r="B7" s="1" t="str">
        <f>_xlfn.STDEV.S(COOL!F4,[1]COOLING!F4,[2]COOLING!F4,[3]COOLING!F4,[4]COOLING!F4,[5]COOLING!F4,[6]COOLING!F4)</f>
        <v>#ERROR!</v>
      </c>
      <c r="C7" s="1" t="str">
        <f>AVERAGE(COOL!AM4,[1]COOLING!AJ4,[2]COOLING!AK4,[3]COOLING!AK4,[5]COOLING!AK4,[6]COOLING!AK4,[4]COOLING!AK4)</f>
        <v>#ERROR!</v>
      </c>
      <c r="D7" s="1" t="str">
        <f>_xlfn.STDEV.S(COOL!AM4,[1]COOLING!AJ4,[2]COOLING!AK4,[3]COOLING!AK4,[5]COOLING!AK4,[6]COOLING!AK4,[4]COOLING!AK4)</f>
        <v>#ERROR!</v>
      </c>
      <c r="E7" s="1" t="str">
        <f>AVERAGE(COOL!AB4,[1]COOLING!Z4,[2]COOLING!Z4,[3]COOLING!Z4,[4]COOLING!Z4,[5]COOLING!Z4,[6]COOLING!Z4)</f>
        <v>#ERROR!</v>
      </c>
      <c r="F7" s="1" t="str">
        <f>_xlfn.STDEV.S(COOL!AB4,[1]COOLING!Z4,[2]COOLING!Z4,[3]COOLING!Z4,[4]COOLING!Z4,[5]COOLING!Z4,[6]COOLING!Z4)</f>
        <v>#ERROR!</v>
      </c>
      <c r="G7" s="1">
        <f>COOL!H4</f>
        <v>10</v>
      </c>
      <c r="H7" s="1">
        <f t="shared" si="3"/>
        <v>3</v>
      </c>
      <c r="I7" s="1">
        <f t="shared" si="1"/>
        <v>0.0612244898</v>
      </c>
      <c r="K7" s="1" t="str">
        <f>AVERAGE([1]ANNEALING!F4,[3]ANNEALING!F4,[4]ANNEALING!F4,[6]ANNEALING!F4)</f>
        <v>#ERROR!</v>
      </c>
      <c r="L7" s="1" t="str">
        <f>_xlfn.STDEV.S([1]ANNEALING!F4,[3]ANNEALING!F4,[4]ANNEALING!F4,[6]ANNEALING!F4)</f>
        <v>#ERROR!</v>
      </c>
      <c r="M7" s="1" t="str">
        <f>AVERAGE([1]ANNEALING!AK4,[3]ANNEALING!AK4,[4]ANNEALING!AK4,[6]ANNEALING!AK4)</f>
        <v>#ERROR!</v>
      </c>
      <c r="N7" s="1" t="str">
        <f>_xlfn.STDEV.S([1]ANNEALING!AK4,[3]ANNEALING!AK4,[4]ANNEALING!AK4,[6]ANNEALING!AK4)</f>
        <v>#ERROR!</v>
      </c>
      <c r="O7" s="1" t="str">
        <f>AVERAGE([1]ANNEALING!Z4,[3]ANNEALING!Z4,[4]ANNEALING!Z4,[6]ANNEALING!Z4)</f>
        <v>#ERROR!</v>
      </c>
      <c r="P7" s="1" t="str">
        <f>_xlfn.STDEV.S([1]ANNEALING!Z4,[3]ANNEALING!Z4,[4]ANNEALING!Z4,[6]ANNEALING!Z4)</f>
        <v>#ERROR!</v>
      </c>
      <c r="Q7" s="1">
        <f t="shared" si="2"/>
        <v>10</v>
      </c>
      <c r="R7" s="1">
        <f t="shared" si="4"/>
        <v>3</v>
      </c>
    </row>
    <row r="8">
      <c r="A8" s="1" t="str">
        <f>AVERAGE(COOL!F5,[1]COOLING!F5,[2]COOLING!F5,[3]COOLING!F5,[4]COOLING!F5,[5]COOLING!F5,[6]COOLING!F5)</f>
        <v>#ERROR!</v>
      </c>
      <c r="B8" s="1" t="str">
        <f>_xlfn.STDEV.S(COOL!F5,[1]COOLING!F5,[2]COOLING!F5,[3]COOLING!F5,[4]COOLING!F5,[5]COOLING!F5,[6]COOLING!F5)</f>
        <v>#ERROR!</v>
      </c>
      <c r="C8" s="1" t="str">
        <f>AVERAGE(COOL!AM5,[1]COOLING!AJ5,[2]COOLING!AK5,[3]COOLING!AK5,[5]COOLING!AK5,[6]COOLING!AK5,[4]COOLING!AK5)</f>
        <v>#ERROR!</v>
      </c>
      <c r="D8" s="1" t="str">
        <f>_xlfn.STDEV.S(COOL!AM5,[1]COOLING!AJ5,[2]COOLING!AK5,[3]COOLING!AK5,[5]COOLING!AK5,[6]COOLING!AK5,[4]COOLING!AK5)</f>
        <v>#ERROR!</v>
      </c>
      <c r="E8" s="1" t="str">
        <f>AVERAGE(COOL!AB5,[1]COOLING!Z5,[2]COOLING!Z5,[3]COOLING!Z5,[4]COOLING!Z5,[5]COOLING!Z5,[6]COOLING!Z5)</f>
        <v>#ERROR!</v>
      </c>
      <c r="F8" s="1" t="str">
        <f>_xlfn.STDEV.S(COOL!AB5,[1]COOLING!Z5,[2]COOLING!Z5,[3]COOLING!Z5,[4]COOLING!Z5,[5]COOLING!Z5,[6]COOLING!Z5)</f>
        <v>#ERROR!</v>
      </c>
      <c r="G8" s="1">
        <f>COOL!H5</f>
        <v>15</v>
      </c>
      <c r="H8" s="1">
        <f t="shared" si="3"/>
        <v>4</v>
      </c>
      <c r="I8" s="1">
        <f t="shared" si="1"/>
        <v>0.08163265306</v>
      </c>
      <c r="K8" s="1" t="str">
        <f>AVERAGE([1]ANNEALING!F5,[3]ANNEALING!F5,[4]ANNEALING!F5,[6]ANNEALING!F5)</f>
        <v>#ERROR!</v>
      </c>
      <c r="L8" s="1" t="str">
        <f>_xlfn.STDEV.S([1]ANNEALING!F5,[3]ANNEALING!F5,[4]ANNEALING!F5,[6]ANNEALING!F5)</f>
        <v>#ERROR!</v>
      </c>
      <c r="M8" s="1" t="str">
        <f>AVERAGE([1]ANNEALING!AK5,[3]ANNEALING!AK5,[4]ANNEALING!AK5,[6]ANNEALING!AK5)</f>
        <v>#ERROR!</v>
      </c>
      <c r="N8" s="1" t="str">
        <f>_xlfn.STDEV.S([1]ANNEALING!AK5,[3]ANNEALING!AK5,[4]ANNEALING!AK5,[6]ANNEALING!AK5)</f>
        <v>#ERROR!</v>
      </c>
      <c r="O8" s="1" t="str">
        <f>AVERAGE([1]ANNEALING!Z5,[3]ANNEALING!Z5,[4]ANNEALING!Z5,[6]ANNEALING!Z5)</f>
        <v>#ERROR!</v>
      </c>
      <c r="P8" s="1" t="str">
        <f>_xlfn.STDEV.S([1]ANNEALING!Z5,[3]ANNEALING!Z5,[4]ANNEALING!Z5,[6]ANNEALING!Z5)</f>
        <v>#ERROR!</v>
      </c>
      <c r="Q8" s="1">
        <f t="shared" si="2"/>
        <v>15</v>
      </c>
      <c r="R8" s="1">
        <f t="shared" si="4"/>
        <v>4</v>
      </c>
    </row>
    <row r="9">
      <c r="A9" s="1" t="str">
        <f>AVERAGE(COOL!F6,[1]COOLING!F6,[2]COOLING!F6,[3]COOLING!F6,[4]COOLING!F6,[5]COOLING!F6,[6]COOLING!F6)</f>
        <v>#ERROR!</v>
      </c>
      <c r="B9" s="1" t="str">
        <f>_xlfn.STDEV.S(COOL!F6,[1]COOLING!F6,[2]COOLING!F6,[3]COOLING!F6,[4]COOLING!F6,[5]COOLING!F6,[6]COOLING!F6)</f>
        <v>#ERROR!</v>
      </c>
      <c r="C9" s="1" t="str">
        <f>AVERAGE(COOL!AM6,[1]COOLING!AJ6,[2]COOLING!AK6,[3]COOLING!AK6,[5]COOLING!AK6,[6]COOLING!AK6,[4]COOLING!AK6)</f>
        <v>#ERROR!</v>
      </c>
      <c r="D9" s="1" t="str">
        <f>_xlfn.STDEV.S(COOL!AM6,[1]COOLING!AJ6,[2]COOLING!AK6,[3]COOLING!AK6,[5]COOLING!AK6,[6]COOLING!AK6,[4]COOLING!AK6)</f>
        <v>#ERROR!</v>
      </c>
      <c r="E9" s="1" t="str">
        <f>AVERAGE(COOL!AB6,[1]COOLING!Z6,[2]COOLING!Z6,[3]COOLING!Z6,[4]COOLING!Z6,[5]COOLING!Z6,[6]COOLING!Z6)</f>
        <v>#ERROR!</v>
      </c>
      <c r="F9" s="1" t="str">
        <f>_xlfn.STDEV.S(COOL!AB6,[1]COOLING!Z6,[2]COOLING!Z6,[3]COOLING!Z6,[4]COOLING!Z6,[5]COOLING!Z6,[6]COOLING!Z6)</f>
        <v>#ERROR!</v>
      </c>
      <c r="G9" s="1">
        <f>COOL!H6</f>
        <v>20</v>
      </c>
      <c r="H9" s="1">
        <f t="shared" si="3"/>
        <v>5</v>
      </c>
      <c r="I9" s="1">
        <f t="shared" si="1"/>
        <v>0.1020408163</v>
      </c>
      <c r="K9" s="1" t="str">
        <f>AVERAGE([1]ANNEALING!F6,[3]ANNEALING!F6,[4]ANNEALING!F6,[6]ANNEALING!F6)</f>
        <v>#ERROR!</v>
      </c>
      <c r="L9" s="1" t="str">
        <f>_xlfn.STDEV.S([1]ANNEALING!F6,[3]ANNEALING!F6,[4]ANNEALING!F6,[6]ANNEALING!F6)</f>
        <v>#ERROR!</v>
      </c>
      <c r="M9" s="1" t="str">
        <f>AVERAGE([1]ANNEALING!AK6,[3]ANNEALING!AK6,[4]ANNEALING!AK6,[6]ANNEALING!AK6)</f>
        <v>#ERROR!</v>
      </c>
      <c r="N9" s="1" t="str">
        <f>_xlfn.STDEV.S([1]ANNEALING!AK6,[3]ANNEALING!AK6,[4]ANNEALING!AK6,[6]ANNEALING!AK6)</f>
        <v>#ERROR!</v>
      </c>
      <c r="O9" s="1" t="str">
        <f>AVERAGE([1]ANNEALING!Z6,[3]ANNEALING!Z6,[4]ANNEALING!Z6,[6]ANNEALING!Z6)</f>
        <v>#ERROR!</v>
      </c>
      <c r="P9" s="1" t="str">
        <f>_xlfn.STDEV.S([1]ANNEALING!Z6,[3]ANNEALING!Z6,[4]ANNEALING!Z6,[6]ANNEALING!Z6)</f>
        <v>#ERROR!</v>
      </c>
      <c r="Q9" s="1">
        <f t="shared" si="2"/>
        <v>20</v>
      </c>
      <c r="R9" s="1">
        <f t="shared" si="4"/>
        <v>5</v>
      </c>
    </row>
    <row r="10">
      <c r="A10" s="1" t="str">
        <f>AVERAGE(COOL!F7,[1]COOLING!F7,[2]COOLING!F7,[3]COOLING!F7,[4]COOLING!F7,[5]COOLING!F7,[6]COOLING!F7)</f>
        <v>#ERROR!</v>
      </c>
      <c r="B10" s="1" t="str">
        <f>_xlfn.STDEV.S(COOL!F7,[1]COOLING!F7,[2]COOLING!F7,[3]COOLING!F7,[4]COOLING!F7,[5]COOLING!F7,[6]COOLING!F7)</f>
        <v>#ERROR!</v>
      </c>
      <c r="C10" s="1" t="str">
        <f>AVERAGE(COOL!AM7,[1]COOLING!AJ7,[2]COOLING!AK7,[3]COOLING!AK7,[5]COOLING!AK7,[6]COOLING!AK7,[4]COOLING!AK7)</f>
        <v>#ERROR!</v>
      </c>
      <c r="D10" s="1" t="str">
        <f>_xlfn.STDEV.S(COOL!AM7,[1]COOLING!AJ7,[2]COOLING!AK7,[3]COOLING!AK7,[5]COOLING!AK7,[6]COOLING!AK7,[4]COOLING!AK7)</f>
        <v>#ERROR!</v>
      </c>
      <c r="E10" s="1" t="str">
        <f>AVERAGE(COOL!AB7,[1]COOLING!Z7,[2]COOLING!Z7,[3]COOLING!Z7,[4]COOLING!Z7,[5]COOLING!Z7,[6]COOLING!Z7)</f>
        <v>#ERROR!</v>
      </c>
      <c r="F10" s="1" t="str">
        <f>_xlfn.STDEV.S(COOL!AB7,[1]COOLING!Z7,[2]COOLING!Z7,[3]COOLING!Z7,[4]COOLING!Z7,[5]COOLING!Z7,[6]COOLING!Z7)</f>
        <v>#ERROR!</v>
      </c>
      <c r="G10" s="1">
        <f>COOL!H7</f>
        <v>25</v>
      </c>
      <c r="H10" s="1">
        <f t="shared" si="3"/>
        <v>6</v>
      </c>
      <c r="I10" s="1">
        <f t="shared" si="1"/>
        <v>0.1224489796</v>
      </c>
      <c r="K10" s="1" t="str">
        <f>AVERAGE([1]ANNEALING!F7,[3]ANNEALING!F7,[4]ANNEALING!F7,[6]ANNEALING!F7)</f>
        <v>#ERROR!</v>
      </c>
      <c r="L10" s="1" t="str">
        <f>_xlfn.STDEV.S([1]ANNEALING!F7,[3]ANNEALING!F7,[4]ANNEALING!F7,[6]ANNEALING!F7)</f>
        <v>#ERROR!</v>
      </c>
      <c r="M10" s="1" t="str">
        <f>AVERAGE([1]ANNEALING!AK7,[3]ANNEALING!AK7,[4]ANNEALING!AK7,[6]ANNEALING!AK7)</f>
        <v>#ERROR!</v>
      </c>
      <c r="N10" s="1" t="str">
        <f>_xlfn.STDEV.S([1]ANNEALING!AK7,[3]ANNEALING!AK7,[4]ANNEALING!AK7,[6]ANNEALING!AK7)</f>
        <v>#ERROR!</v>
      </c>
      <c r="O10" s="1" t="str">
        <f>AVERAGE([1]ANNEALING!Z7,[3]ANNEALING!Z7,[4]ANNEALING!Z7,[6]ANNEALING!Z7)</f>
        <v>#ERROR!</v>
      </c>
      <c r="P10" s="1" t="str">
        <f>_xlfn.STDEV.S([1]ANNEALING!Z7,[3]ANNEALING!Z7,[4]ANNEALING!Z7,[6]ANNEALING!Z7)</f>
        <v>#ERROR!</v>
      </c>
      <c r="Q10" s="1">
        <f t="shared" si="2"/>
        <v>25</v>
      </c>
      <c r="R10" s="1">
        <f t="shared" si="4"/>
        <v>6</v>
      </c>
    </row>
    <row r="11">
      <c r="A11" s="1" t="str">
        <f>AVERAGE(COOL!F8,[1]COOLING!F8,[2]COOLING!F8,[3]COOLING!F8,[4]COOLING!F8,[5]COOLING!F8,[6]COOLING!F8)</f>
        <v>#ERROR!</v>
      </c>
      <c r="B11" s="1" t="str">
        <f>_xlfn.STDEV.S(COOL!F8,[1]COOLING!F8,[2]COOLING!F8,[3]COOLING!F8,[4]COOLING!F8,[5]COOLING!F8,[6]COOLING!F8)</f>
        <v>#ERROR!</v>
      </c>
      <c r="C11" s="1" t="str">
        <f>AVERAGE(COOL!AM8,[1]COOLING!AJ8,[2]COOLING!AK8,[3]COOLING!AK8,[5]COOLING!AK8,[6]COOLING!AK8,[4]COOLING!AK8)</f>
        <v>#ERROR!</v>
      </c>
      <c r="D11" s="1" t="str">
        <f>_xlfn.STDEV.S(COOL!AM8,[1]COOLING!AJ8,[2]COOLING!AK8,[3]COOLING!AK8,[5]COOLING!AK8,[6]COOLING!AK8,[4]COOLING!AK8)</f>
        <v>#ERROR!</v>
      </c>
      <c r="E11" s="1" t="str">
        <f>AVERAGE(COOL!AB8,[1]COOLING!Z8,[2]COOLING!Z8,[3]COOLING!Z8,[4]COOLING!Z8,[5]COOLING!Z8,[6]COOLING!Z8)</f>
        <v>#ERROR!</v>
      </c>
      <c r="F11" s="1" t="str">
        <f>_xlfn.STDEV.S(COOL!AB8,[1]COOLING!Z8,[2]COOLING!Z8,[3]COOLING!Z8,[4]COOLING!Z8,[5]COOLING!Z8,[6]COOLING!Z8)</f>
        <v>#ERROR!</v>
      </c>
      <c r="G11" s="1">
        <f>COOL!H8</f>
        <v>30</v>
      </c>
      <c r="H11" s="1">
        <f t="shared" si="3"/>
        <v>7</v>
      </c>
      <c r="I11" s="1">
        <f t="shared" si="1"/>
        <v>0.1428571429</v>
      </c>
      <c r="K11" s="1" t="str">
        <f>AVERAGE([1]ANNEALING!F8,[3]ANNEALING!F8,[4]ANNEALING!F8,[6]ANNEALING!F8)</f>
        <v>#ERROR!</v>
      </c>
      <c r="L11" s="1" t="str">
        <f>_xlfn.STDEV.S([1]ANNEALING!F8,[3]ANNEALING!F8,[4]ANNEALING!F8,[6]ANNEALING!F8)</f>
        <v>#ERROR!</v>
      </c>
      <c r="M11" s="1" t="str">
        <f>AVERAGE([1]ANNEALING!AK8,[3]ANNEALING!AK8,[4]ANNEALING!AK8,[6]ANNEALING!AK8)</f>
        <v>#ERROR!</v>
      </c>
      <c r="N11" s="1" t="str">
        <f>_xlfn.STDEV.S([1]ANNEALING!AK8,[3]ANNEALING!AK8,[4]ANNEALING!AK8,[6]ANNEALING!AK8)</f>
        <v>#ERROR!</v>
      </c>
      <c r="O11" s="1" t="str">
        <f>AVERAGE([1]ANNEALING!Z8,[3]ANNEALING!Z8,[4]ANNEALING!Z8,[6]ANNEALING!Z8)</f>
        <v>#ERROR!</v>
      </c>
      <c r="P11" s="1" t="str">
        <f>_xlfn.STDEV.S([1]ANNEALING!Z8,[3]ANNEALING!Z8,[4]ANNEALING!Z8,[6]ANNEALING!Z8)</f>
        <v>#ERROR!</v>
      </c>
      <c r="Q11" s="1">
        <f t="shared" si="2"/>
        <v>30</v>
      </c>
      <c r="R11" s="1">
        <f t="shared" si="4"/>
        <v>7</v>
      </c>
    </row>
    <row r="12">
      <c r="A12" s="1" t="str">
        <f>AVERAGE(COOL!F9,[1]COOLING!F9,[2]COOLING!F9,[3]COOLING!F9,[4]COOLING!F9,[5]COOLING!F9,[6]COOLING!F9)</f>
        <v>#ERROR!</v>
      </c>
      <c r="B12" s="1" t="str">
        <f>_xlfn.STDEV.S(COOL!F9,[1]COOLING!F9,[2]COOLING!F9,[3]COOLING!F9,[4]COOLING!F9,[5]COOLING!F9,[6]COOLING!F9)</f>
        <v>#ERROR!</v>
      </c>
      <c r="C12" s="1" t="str">
        <f>AVERAGE(COOL!AM9,[1]COOLING!AJ9,[2]COOLING!AK9,[3]COOLING!AK9,[5]COOLING!AK9,[6]COOLING!AK9,[4]COOLING!AK9)</f>
        <v>#ERROR!</v>
      </c>
      <c r="D12" s="1" t="str">
        <f>_xlfn.STDEV.S(COOL!AM9,[1]COOLING!AJ9,[2]COOLING!AK9,[3]COOLING!AK9,[5]COOLING!AK9,[6]COOLING!AK9,[4]COOLING!AK9)</f>
        <v>#ERROR!</v>
      </c>
      <c r="E12" s="1" t="str">
        <f>AVERAGE(COOL!AB9,[1]COOLING!Z9,[2]COOLING!Z9,[3]COOLING!Z9,[4]COOLING!Z9,[5]COOLING!Z9,[6]COOLING!Z9)</f>
        <v>#ERROR!</v>
      </c>
      <c r="F12" s="1" t="str">
        <f>_xlfn.STDEV.S(COOL!AB9,[1]COOLING!Z9,[2]COOLING!Z9,[3]COOLING!Z9,[4]COOLING!Z9,[5]COOLING!Z9,[6]COOLING!Z9)</f>
        <v>#ERROR!</v>
      </c>
      <c r="G12" s="1">
        <f>COOL!H9</f>
        <v>35</v>
      </c>
      <c r="H12" s="1">
        <f t="shared" si="3"/>
        <v>8</v>
      </c>
      <c r="I12" s="1">
        <f t="shared" si="1"/>
        <v>0.1632653061</v>
      </c>
      <c r="K12" s="1" t="str">
        <f>AVERAGE([1]ANNEALING!F9,[3]ANNEALING!F9,[4]ANNEALING!F9,[6]ANNEALING!F9)</f>
        <v>#ERROR!</v>
      </c>
      <c r="L12" s="1" t="str">
        <f>_xlfn.STDEV.S([1]ANNEALING!F9,[3]ANNEALING!F9,[4]ANNEALING!F9,[6]ANNEALING!F9)</f>
        <v>#ERROR!</v>
      </c>
      <c r="M12" s="1" t="str">
        <f>AVERAGE([1]ANNEALING!AK9,[3]ANNEALING!AK9,[4]ANNEALING!AK9,[6]ANNEALING!AK9)</f>
        <v>#ERROR!</v>
      </c>
      <c r="N12" s="1" t="str">
        <f>_xlfn.STDEV.S([1]ANNEALING!AK9,[3]ANNEALING!AK9,[4]ANNEALING!AK9,[6]ANNEALING!AK9)</f>
        <v>#ERROR!</v>
      </c>
      <c r="O12" s="1" t="str">
        <f>AVERAGE([1]ANNEALING!Z9,[3]ANNEALING!Z9,[4]ANNEALING!Z9,[6]ANNEALING!Z9)</f>
        <v>#ERROR!</v>
      </c>
      <c r="P12" s="1" t="str">
        <f>_xlfn.STDEV.S([1]ANNEALING!Z9,[3]ANNEALING!Z9,[4]ANNEALING!Z9,[6]ANNEALING!Z9)</f>
        <v>#ERROR!</v>
      </c>
      <c r="Q12" s="1">
        <f t="shared" si="2"/>
        <v>35</v>
      </c>
      <c r="R12" s="1">
        <f t="shared" si="4"/>
        <v>8</v>
      </c>
    </row>
    <row r="13">
      <c r="A13" s="1" t="str">
        <f>AVERAGE(COOL!F10,[1]COOLING!F10,[2]COOLING!F10,[3]COOLING!F10,[4]COOLING!F10,[5]COOLING!F10,[6]COOLING!F10)</f>
        <v>#ERROR!</v>
      </c>
      <c r="B13" s="1" t="str">
        <f>_xlfn.STDEV.S(COOL!F10,[1]COOLING!F10,[2]COOLING!F10,[3]COOLING!F10,[4]COOLING!F10,[5]COOLING!F10,[6]COOLING!F10)</f>
        <v>#ERROR!</v>
      </c>
      <c r="C13" s="1" t="str">
        <f>AVERAGE(COOL!AM10,[1]COOLING!AJ10,[2]COOLING!AK10,[3]COOLING!AK10,[5]COOLING!AK10,[6]COOLING!AK10,[4]COOLING!AK10)</f>
        <v>#ERROR!</v>
      </c>
      <c r="D13" s="1" t="str">
        <f>_xlfn.STDEV.S(COOL!AM10,[1]COOLING!AJ10,[2]COOLING!AK10,[3]COOLING!AK10,[5]COOLING!AK10,[6]COOLING!AK10,[4]COOLING!AK10)</f>
        <v>#ERROR!</v>
      </c>
      <c r="E13" s="1" t="str">
        <f>AVERAGE(COOL!AB10,[1]COOLING!Z10,[2]COOLING!Z10,[3]COOLING!Z10,[4]COOLING!Z10,[5]COOLING!Z10,[6]COOLING!Z10)</f>
        <v>#ERROR!</v>
      </c>
      <c r="F13" s="1" t="str">
        <f>_xlfn.STDEV.S(COOL!AB10,[1]COOLING!Z10,[2]COOLING!Z10,[3]COOLING!Z10,[4]COOLING!Z10,[5]COOLING!Z10,[6]COOLING!Z10)</f>
        <v>#ERROR!</v>
      </c>
      <c r="G13" s="1">
        <f>COOL!H10</f>
        <v>40</v>
      </c>
      <c r="H13" s="1">
        <f t="shared" si="3"/>
        <v>9</v>
      </c>
      <c r="I13" s="1">
        <f t="shared" si="1"/>
        <v>0.1836734694</v>
      </c>
      <c r="K13" s="1" t="str">
        <f>AVERAGE([1]ANNEALING!F10,[3]ANNEALING!F10,[4]ANNEALING!F10,[6]ANNEALING!F10)</f>
        <v>#ERROR!</v>
      </c>
      <c r="L13" s="1" t="str">
        <f>_xlfn.STDEV.S([1]ANNEALING!F10,[3]ANNEALING!F10,[4]ANNEALING!F10,[6]ANNEALING!F10)</f>
        <v>#ERROR!</v>
      </c>
      <c r="M13" s="1" t="str">
        <f>AVERAGE([1]ANNEALING!AK10,[3]ANNEALING!AK10,[4]ANNEALING!AK10,[6]ANNEALING!AK10)</f>
        <v>#ERROR!</v>
      </c>
      <c r="N13" s="1" t="str">
        <f>_xlfn.STDEV.S([1]ANNEALING!AK10,[3]ANNEALING!AK10,[4]ANNEALING!AK10,[6]ANNEALING!AK10)</f>
        <v>#ERROR!</v>
      </c>
      <c r="O13" s="1" t="str">
        <f>AVERAGE([1]ANNEALING!Z10,[3]ANNEALING!Z10,[4]ANNEALING!Z10,[6]ANNEALING!Z10)</f>
        <v>#ERROR!</v>
      </c>
      <c r="P13" s="1" t="str">
        <f>_xlfn.STDEV.S([1]ANNEALING!Z10,[3]ANNEALING!Z10,[4]ANNEALING!Z10,[6]ANNEALING!Z10)</f>
        <v>#ERROR!</v>
      </c>
      <c r="Q13" s="1">
        <f t="shared" si="2"/>
        <v>40</v>
      </c>
      <c r="R13" s="1">
        <f t="shared" si="4"/>
        <v>9</v>
      </c>
    </row>
    <row r="14">
      <c r="A14" s="1" t="str">
        <f>AVERAGE(COOL!F11,[1]COOLING!F11,[2]COOLING!F11,[3]COOLING!F11,[4]COOLING!F11,[5]COOLING!F11,[6]COOLING!F11)</f>
        <v>#ERROR!</v>
      </c>
      <c r="B14" s="1" t="str">
        <f>_xlfn.STDEV.S(COOL!F11,[1]COOLING!F11,[2]COOLING!F11,[3]COOLING!F11,[4]COOLING!F11,[5]COOLING!F11,[6]COOLING!F11)</f>
        <v>#ERROR!</v>
      </c>
      <c r="C14" s="1" t="str">
        <f>AVERAGE(COOL!AM11,[1]COOLING!AJ11,[2]COOLING!AK11,[3]COOLING!AK11,[5]COOLING!AK11,[6]COOLING!AK11,[4]COOLING!AK11)</f>
        <v>#ERROR!</v>
      </c>
      <c r="D14" s="1" t="str">
        <f>_xlfn.STDEV.S(COOL!AM11,[1]COOLING!AJ11,[2]COOLING!AK11,[3]COOLING!AK11,[5]COOLING!AK11,[6]COOLING!AK11,[4]COOLING!AK11)</f>
        <v>#ERROR!</v>
      </c>
      <c r="E14" s="1" t="str">
        <f>AVERAGE(COOL!AB11,[1]COOLING!Z11,[2]COOLING!Z11,[3]COOLING!Z11,[4]COOLING!Z11,[5]COOLING!Z11,[6]COOLING!Z11)</f>
        <v>#ERROR!</v>
      </c>
      <c r="F14" s="1" t="str">
        <f>_xlfn.STDEV.S(COOL!AB11,[1]COOLING!Z11,[2]COOLING!Z11,[3]COOLING!Z11,[4]COOLING!Z11,[5]COOLING!Z11,[6]COOLING!Z11)</f>
        <v>#ERROR!</v>
      </c>
      <c r="G14" s="1">
        <f>COOL!H11</f>
        <v>45</v>
      </c>
      <c r="H14" s="1">
        <f t="shared" si="3"/>
        <v>10</v>
      </c>
      <c r="I14" s="1">
        <f t="shared" si="1"/>
        <v>0.2040816327</v>
      </c>
      <c r="K14" s="1" t="str">
        <f>AVERAGE([1]ANNEALING!F11,[3]ANNEALING!F11,[4]ANNEALING!F11,[6]ANNEALING!F11)</f>
        <v>#ERROR!</v>
      </c>
      <c r="L14" s="1" t="str">
        <f>_xlfn.STDEV.S([1]ANNEALING!F11,[3]ANNEALING!F11,[4]ANNEALING!F11,[6]ANNEALING!F11)</f>
        <v>#ERROR!</v>
      </c>
      <c r="M14" s="1" t="str">
        <f>AVERAGE([1]ANNEALING!AK11,[3]ANNEALING!AK11,[4]ANNEALING!AK11,[6]ANNEALING!AK11)</f>
        <v>#ERROR!</v>
      </c>
      <c r="N14" s="1" t="str">
        <f>_xlfn.STDEV.S([1]ANNEALING!AK11,[3]ANNEALING!AK11,[4]ANNEALING!AK11,[6]ANNEALING!AK11)</f>
        <v>#ERROR!</v>
      </c>
      <c r="O14" s="1" t="str">
        <f>AVERAGE([1]ANNEALING!Z11,[3]ANNEALING!Z11,[4]ANNEALING!Z11,[6]ANNEALING!Z11)</f>
        <v>#ERROR!</v>
      </c>
      <c r="P14" s="1" t="str">
        <f>_xlfn.STDEV.S([1]ANNEALING!Z11,[3]ANNEALING!Z11,[4]ANNEALING!Z11,[6]ANNEALING!Z11)</f>
        <v>#ERROR!</v>
      </c>
      <c r="Q14" s="1">
        <f t="shared" si="2"/>
        <v>45</v>
      </c>
      <c r="R14" s="1">
        <f t="shared" si="4"/>
        <v>10</v>
      </c>
    </row>
    <row r="15">
      <c r="A15" s="1" t="str">
        <f>AVERAGE(COOL!F12,[1]COOLING!F12,[2]COOLING!F12,[3]COOLING!F12,[4]COOLING!F12,[5]COOLING!F12,[6]COOLING!F12)</f>
        <v>#ERROR!</v>
      </c>
      <c r="B15" s="1" t="str">
        <f>_xlfn.STDEV.S(COOL!F12,[1]COOLING!F12,[2]COOLING!F12,[3]COOLING!F12,[4]COOLING!F12,[5]COOLING!F12,[6]COOLING!F12)</f>
        <v>#ERROR!</v>
      </c>
      <c r="C15" s="1" t="str">
        <f>AVERAGE(COOL!AM12,[1]COOLING!AJ12,[2]COOLING!AK12,[3]COOLING!AK12,[5]COOLING!AK12,[6]COOLING!AK12,[4]COOLING!AK12)</f>
        <v>#ERROR!</v>
      </c>
      <c r="D15" s="1" t="str">
        <f>_xlfn.STDEV.S(COOL!AM12,[1]COOLING!AJ12,[2]COOLING!AK12,[3]COOLING!AK12,[5]COOLING!AK12,[6]COOLING!AK12,[4]COOLING!AK12)</f>
        <v>#ERROR!</v>
      </c>
      <c r="E15" s="1" t="str">
        <f>AVERAGE(COOL!AB12,[1]COOLING!Z12,[2]COOLING!Z12,[3]COOLING!Z12,[4]COOLING!Z12,[5]COOLING!Z12,[6]COOLING!Z12)</f>
        <v>#ERROR!</v>
      </c>
      <c r="F15" s="1" t="str">
        <f>_xlfn.STDEV.S(COOL!AB12,[1]COOLING!Z12,[2]COOLING!Z12,[3]COOLING!Z12,[4]COOLING!Z12,[5]COOLING!Z12,[6]COOLING!Z12)</f>
        <v>#ERROR!</v>
      </c>
      <c r="G15" s="1">
        <f>COOL!H12</f>
        <v>50</v>
      </c>
      <c r="H15" s="1">
        <f t="shared" si="3"/>
        <v>11</v>
      </c>
      <c r="I15" s="1">
        <f t="shared" si="1"/>
        <v>0.2244897959</v>
      </c>
      <c r="K15" s="1" t="str">
        <f>AVERAGE([1]ANNEALING!F12,[3]ANNEALING!F12,[4]ANNEALING!F12,[6]ANNEALING!F12)</f>
        <v>#ERROR!</v>
      </c>
      <c r="L15" s="1" t="str">
        <f>_xlfn.STDEV.S([1]ANNEALING!F12,[3]ANNEALING!F12,[4]ANNEALING!F12,[6]ANNEALING!F12)</f>
        <v>#ERROR!</v>
      </c>
      <c r="M15" s="1" t="str">
        <f>AVERAGE([1]ANNEALING!AK12,[3]ANNEALING!AK12,[4]ANNEALING!AK12,[6]ANNEALING!AK12)</f>
        <v>#ERROR!</v>
      </c>
      <c r="N15" s="1" t="str">
        <f>_xlfn.STDEV.S([1]ANNEALING!AK12,[3]ANNEALING!AK12,[4]ANNEALING!AK12,[6]ANNEALING!AK12)</f>
        <v>#ERROR!</v>
      </c>
      <c r="O15" s="1" t="str">
        <f>AVERAGE([1]ANNEALING!Z12,[3]ANNEALING!Z12,[4]ANNEALING!Z12,[6]ANNEALING!Z12)</f>
        <v>#ERROR!</v>
      </c>
      <c r="P15" s="1" t="str">
        <f>_xlfn.STDEV.S([1]ANNEALING!Z12,[3]ANNEALING!Z12,[4]ANNEALING!Z12,[6]ANNEALING!Z12)</f>
        <v>#ERROR!</v>
      </c>
      <c r="Q15" s="1">
        <f t="shared" si="2"/>
        <v>50</v>
      </c>
      <c r="R15" s="1">
        <f t="shared" si="4"/>
        <v>11</v>
      </c>
    </row>
    <row r="16">
      <c r="A16" s="1" t="str">
        <f>AVERAGE(COOL!F13,[1]COOLING!F13,[2]COOLING!F13,[3]COOLING!F13,[4]COOLING!F13,[5]COOLING!F13,[6]COOLING!F13)</f>
        <v>#ERROR!</v>
      </c>
      <c r="B16" s="1" t="str">
        <f>_xlfn.STDEV.S(COOL!F13,[1]COOLING!F13,[2]COOLING!F13,[3]COOLING!F13,[4]COOLING!F13,[5]COOLING!F13,[6]COOLING!F13)</f>
        <v>#ERROR!</v>
      </c>
      <c r="C16" s="1" t="str">
        <f>AVERAGE(COOL!AM13,[1]COOLING!AJ13,[2]COOLING!AK13,[3]COOLING!AK13,[5]COOLING!AK13,[6]COOLING!AK13,[4]COOLING!AK13)</f>
        <v>#ERROR!</v>
      </c>
      <c r="D16" s="1" t="str">
        <f>_xlfn.STDEV.S(COOL!AM13,[1]COOLING!AJ13,[2]COOLING!AK13,[3]COOLING!AK13,[5]COOLING!AK13,[6]COOLING!AK13,[4]COOLING!AK13)</f>
        <v>#ERROR!</v>
      </c>
      <c r="E16" s="1" t="str">
        <f>AVERAGE(COOL!AB13,[1]COOLING!Z13,[2]COOLING!Z13,[3]COOLING!Z13,[4]COOLING!Z13,[5]COOLING!Z13,[6]COOLING!Z13)</f>
        <v>#ERROR!</v>
      </c>
      <c r="F16" s="1" t="str">
        <f>_xlfn.STDEV.S(COOL!AB13,[1]COOLING!Z13,[2]COOLING!Z13,[3]COOLING!Z13,[4]COOLING!Z13,[5]COOLING!Z13,[6]COOLING!Z13)</f>
        <v>#ERROR!</v>
      </c>
      <c r="G16" s="1">
        <f>COOL!H13</f>
        <v>55</v>
      </c>
      <c r="H16" s="1">
        <f t="shared" si="3"/>
        <v>12</v>
      </c>
      <c r="I16" s="1">
        <f t="shared" si="1"/>
        <v>0.2448979592</v>
      </c>
      <c r="K16" s="1" t="str">
        <f>AVERAGE([1]ANNEALING!F13,[3]ANNEALING!F13,[4]ANNEALING!F13,[6]ANNEALING!F13)</f>
        <v>#ERROR!</v>
      </c>
      <c r="L16" s="1" t="str">
        <f>_xlfn.STDEV.S([1]ANNEALING!F13,[3]ANNEALING!F13,[4]ANNEALING!F13,[6]ANNEALING!F13)</f>
        <v>#ERROR!</v>
      </c>
      <c r="M16" s="1" t="str">
        <f>AVERAGE([1]ANNEALING!AK13,[3]ANNEALING!AK13,[4]ANNEALING!AK13,[6]ANNEALING!AK13)</f>
        <v>#ERROR!</v>
      </c>
      <c r="N16" s="1" t="str">
        <f>_xlfn.STDEV.S([1]ANNEALING!AK13,[3]ANNEALING!AK13,[4]ANNEALING!AK13,[6]ANNEALING!AK13)</f>
        <v>#ERROR!</v>
      </c>
      <c r="O16" s="1" t="str">
        <f>AVERAGE([1]ANNEALING!Z13,[3]ANNEALING!Z13,[4]ANNEALING!Z13,[6]ANNEALING!Z13)</f>
        <v>#ERROR!</v>
      </c>
      <c r="P16" s="1" t="str">
        <f>_xlfn.STDEV.S([1]ANNEALING!Z13,[3]ANNEALING!Z13,[4]ANNEALING!Z13,[6]ANNEALING!Z13)</f>
        <v>#ERROR!</v>
      </c>
      <c r="Q16" s="1">
        <f t="shared" si="2"/>
        <v>55</v>
      </c>
      <c r="R16" s="1">
        <f t="shared" si="4"/>
        <v>12</v>
      </c>
    </row>
    <row r="17">
      <c r="A17" s="1" t="str">
        <f>AVERAGE(COOL!F14,[1]COOLING!F14,[2]COOLING!F14,[3]COOLING!F14,[4]COOLING!F14,[5]COOLING!F14,[6]COOLING!F14)</f>
        <v>#ERROR!</v>
      </c>
      <c r="B17" s="1" t="str">
        <f>_xlfn.STDEV.S(COOL!F14,[1]COOLING!F14,[2]COOLING!F14,[3]COOLING!F14,[4]COOLING!F14,[5]COOLING!F14,[6]COOLING!F14)</f>
        <v>#ERROR!</v>
      </c>
      <c r="C17" s="1" t="str">
        <f>AVERAGE(COOL!AM14,[1]COOLING!AJ14,[2]COOLING!AK14,[3]COOLING!AK14,[5]COOLING!AK14,[6]COOLING!AK14,[4]COOLING!AK14)</f>
        <v>#ERROR!</v>
      </c>
      <c r="D17" s="1" t="str">
        <f>_xlfn.STDEV.S(COOL!AM14,[1]COOLING!AJ14,[2]COOLING!AK14,[3]COOLING!AK14,[5]COOLING!AK14,[6]COOLING!AK14,[4]COOLING!AK14)</f>
        <v>#ERROR!</v>
      </c>
      <c r="E17" s="1" t="str">
        <f>AVERAGE(COOL!AB14,[1]COOLING!Z14,[2]COOLING!Z14,[3]COOLING!Z14,[4]COOLING!Z14,[5]COOLING!Z14,[6]COOLING!Z14)</f>
        <v>#ERROR!</v>
      </c>
      <c r="F17" s="1" t="str">
        <f>_xlfn.STDEV.S(COOL!AB14,[1]COOLING!Z14,[2]COOLING!Z14,[3]COOLING!Z14,[4]COOLING!Z14,[5]COOLING!Z14,[6]COOLING!Z14)</f>
        <v>#ERROR!</v>
      </c>
      <c r="G17" s="1">
        <f>COOL!H14</f>
        <v>60</v>
      </c>
      <c r="H17" s="1">
        <f t="shared" si="3"/>
        <v>13</v>
      </c>
      <c r="I17" s="1">
        <f t="shared" si="1"/>
        <v>0.2653061224</v>
      </c>
      <c r="K17" s="1" t="str">
        <f>AVERAGE([1]ANNEALING!F14,[3]ANNEALING!F14,[4]ANNEALING!F14,[6]ANNEALING!F14)</f>
        <v>#ERROR!</v>
      </c>
      <c r="L17" s="1" t="str">
        <f>_xlfn.STDEV.S([1]ANNEALING!F14,[3]ANNEALING!F14,[4]ANNEALING!F14,[6]ANNEALING!F14)</f>
        <v>#ERROR!</v>
      </c>
      <c r="M17" s="1" t="str">
        <f>AVERAGE([1]ANNEALING!AK14,[3]ANNEALING!AK14,[4]ANNEALING!AK14,[6]ANNEALING!AK14)</f>
        <v>#ERROR!</v>
      </c>
      <c r="N17" s="1" t="str">
        <f>_xlfn.STDEV.S([1]ANNEALING!AK14,[3]ANNEALING!AK14,[4]ANNEALING!AK14,[6]ANNEALING!AK14)</f>
        <v>#ERROR!</v>
      </c>
      <c r="O17" s="1" t="str">
        <f>AVERAGE([1]ANNEALING!Z14,[3]ANNEALING!Z14,[4]ANNEALING!Z14,[6]ANNEALING!Z14)</f>
        <v>#ERROR!</v>
      </c>
      <c r="P17" s="1" t="str">
        <f>_xlfn.STDEV.S([1]ANNEALING!Z14,[3]ANNEALING!Z14,[4]ANNEALING!Z14,[6]ANNEALING!Z14)</f>
        <v>#ERROR!</v>
      </c>
      <c r="Q17" s="1">
        <f t="shared" si="2"/>
        <v>60</v>
      </c>
      <c r="R17" s="1">
        <f t="shared" si="4"/>
        <v>13</v>
      </c>
    </row>
    <row r="18">
      <c r="A18" s="1" t="str">
        <f>AVERAGE(COOL!F15,[1]COOLING!F15,[2]COOLING!F15,[3]COOLING!F15,[4]COOLING!F15,[5]COOLING!F15,[6]COOLING!F15)</f>
        <v>#ERROR!</v>
      </c>
      <c r="B18" s="1" t="str">
        <f>_xlfn.STDEV.S(COOL!F15,[1]COOLING!F15,[2]COOLING!F15,[3]COOLING!F15,[4]COOLING!F15,[5]COOLING!F15,[6]COOLING!F15)</f>
        <v>#ERROR!</v>
      </c>
      <c r="C18" s="1" t="str">
        <f>AVERAGE(COOL!AM15,[1]COOLING!AJ15,[2]COOLING!AK15,[3]COOLING!AK15,[5]COOLING!AK15,[6]COOLING!AK15,[4]COOLING!AK15)</f>
        <v>#ERROR!</v>
      </c>
      <c r="D18" s="1" t="str">
        <f>_xlfn.STDEV.S(COOL!AM15,[1]COOLING!AJ15,[2]COOLING!AK15,[3]COOLING!AK15,[5]COOLING!AK15,[6]COOLING!AK15,[4]COOLING!AK15)</f>
        <v>#ERROR!</v>
      </c>
      <c r="E18" s="1" t="str">
        <f>AVERAGE(COOL!AB15,[1]COOLING!Z15,[2]COOLING!Z15,[3]COOLING!Z15,[4]COOLING!Z15,[5]COOLING!Z15,[6]COOLING!Z15)</f>
        <v>#ERROR!</v>
      </c>
      <c r="F18" s="1" t="str">
        <f>_xlfn.STDEV.S(COOL!AB15,[1]COOLING!Z15,[2]COOLING!Z15,[3]COOLING!Z15,[4]COOLING!Z15,[5]COOLING!Z15,[6]COOLING!Z15)</f>
        <v>#ERROR!</v>
      </c>
      <c r="G18" s="1">
        <f>COOL!H15</f>
        <v>65</v>
      </c>
      <c r="H18" s="1">
        <f t="shared" si="3"/>
        <v>14</v>
      </c>
      <c r="I18" s="1">
        <f t="shared" si="1"/>
        <v>0.2857142857</v>
      </c>
      <c r="K18" s="1" t="str">
        <f>AVERAGE([1]ANNEALING!F15,[3]ANNEALING!F15,[4]ANNEALING!F15,[6]ANNEALING!F15)</f>
        <v>#ERROR!</v>
      </c>
      <c r="L18" s="1" t="str">
        <f>_xlfn.STDEV.S([1]ANNEALING!F15,[3]ANNEALING!F15,[4]ANNEALING!F15,[6]ANNEALING!F15)</f>
        <v>#ERROR!</v>
      </c>
      <c r="M18" s="1" t="str">
        <f>AVERAGE([1]ANNEALING!AK15,[3]ANNEALING!AK15,[4]ANNEALING!AK15,[6]ANNEALING!AK15)</f>
        <v>#ERROR!</v>
      </c>
      <c r="N18" s="1" t="str">
        <f>_xlfn.STDEV.S([1]ANNEALING!AK15,[3]ANNEALING!AK15,[4]ANNEALING!AK15,[6]ANNEALING!AK15)</f>
        <v>#ERROR!</v>
      </c>
      <c r="O18" s="1" t="str">
        <f>AVERAGE([1]ANNEALING!Z15,[3]ANNEALING!Z15,[4]ANNEALING!Z15,[6]ANNEALING!Z15)</f>
        <v>#ERROR!</v>
      </c>
      <c r="P18" s="1" t="str">
        <f>_xlfn.STDEV.S([1]ANNEALING!Z15,[3]ANNEALING!Z15,[4]ANNEALING!Z15,[6]ANNEALING!Z15)</f>
        <v>#ERROR!</v>
      </c>
      <c r="Q18" s="1">
        <f t="shared" si="2"/>
        <v>65</v>
      </c>
      <c r="R18" s="1">
        <f t="shared" si="4"/>
        <v>14</v>
      </c>
    </row>
    <row r="19">
      <c r="A19" s="1" t="str">
        <f>AVERAGE(COOL!F16,[1]COOLING!F16,[2]COOLING!F16,[3]COOLING!F16,[4]COOLING!F16,[5]COOLING!F16,[6]COOLING!F16)</f>
        <v>#ERROR!</v>
      </c>
      <c r="B19" s="1" t="str">
        <f>_xlfn.STDEV.S(COOL!F16,[1]COOLING!F16,[2]COOLING!F16,[3]COOLING!F16,[4]COOLING!F16,[5]COOLING!F16,[6]COOLING!F16)</f>
        <v>#ERROR!</v>
      </c>
      <c r="C19" s="1" t="str">
        <f>AVERAGE(COOL!AM16,[1]COOLING!AJ16,[2]COOLING!AK16,[3]COOLING!AK16,[5]COOLING!AK16,[6]COOLING!AK16,[4]COOLING!AK16)</f>
        <v>#ERROR!</v>
      </c>
      <c r="D19" s="1" t="str">
        <f>_xlfn.STDEV.S(COOL!AM16,[1]COOLING!AJ16,[2]COOLING!AK16,[3]COOLING!AK16,[5]COOLING!AK16,[6]COOLING!AK16,[4]COOLING!AK16)</f>
        <v>#ERROR!</v>
      </c>
      <c r="E19" s="1" t="str">
        <f>AVERAGE(COOL!AB16,[1]COOLING!Z16,[2]COOLING!Z16,[3]COOLING!Z16,[4]COOLING!Z16,[5]COOLING!Z16,[6]COOLING!Z16)</f>
        <v>#ERROR!</v>
      </c>
      <c r="F19" s="1" t="str">
        <f>_xlfn.STDEV.S(COOL!AB16,[1]COOLING!Z16,[2]COOLING!Z16,[3]COOLING!Z16,[4]COOLING!Z16,[5]COOLING!Z16,[6]COOLING!Z16)</f>
        <v>#ERROR!</v>
      </c>
      <c r="G19" s="1">
        <f>COOL!H16</f>
        <v>70</v>
      </c>
      <c r="H19" s="1">
        <f t="shared" si="3"/>
        <v>15</v>
      </c>
      <c r="I19" s="1">
        <f t="shared" si="1"/>
        <v>0.306122449</v>
      </c>
      <c r="K19" s="1" t="str">
        <f>AVERAGE([1]ANNEALING!F16,[3]ANNEALING!F16,[4]ANNEALING!F16,[6]ANNEALING!F16)</f>
        <v>#ERROR!</v>
      </c>
      <c r="L19" s="1" t="str">
        <f>_xlfn.STDEV.S([1]ANNEALING!F16,[3]ANNEALING!F16,[4]ANNEALING!F16,[6]ANNEALING!F16)</f>
        <v>#ERROR!</v>
      </c>
      <c r="M19" s="1" t="str">
        <f>AVERAGE([1]ANNEALING!AK16,[3]ANNEALING!AK16,[4]ANNEALING!AK16,[6]ANNEALING!AK16)</f>
        <v>#ERROR!</v>
      </c>
      <c r="N19" s="1" t="str">
        <f>_xlfn.STDEV.S([1]ANNEALING!AK16,[3]ANNEALING!AK16,[4]ANNEALING!AK16,[6]ANNEALING!AK16)</f>
        <v>#ERROR!</v>
      </c>
      <c r="O19" s="1" t="str">
        <f>AVERAGE([1]ANNEALING!Z16,[3]ANNEALING!Z16,[4]ANNEALING!Z16,[6]ANNEALING!Z16)</f>
        <v>#ERROR!</v>
      </c>
      <c r="P19" s="1" t="str">
        <f>_xlfn.STDEV.S([1]ANNEALING!Z16,[3]ANNEALING!Z16,[4]ANNEALING!Z16,[6]ANNEALING!Z16)</f>
        <v>#ERROR!</v>
      </c>
      <c r="Q19" s="1">
        <f t="shared" si="2"/>
        <v>70</v>
      </c>
      <c r="R19" s="1">
        <f t="shared" si="4"/>
        <v>15</v>
      </c>
    </row>
    <row r="20">
      <c r="A20" s="1" t="str">
        <f>AVERAGE(COOL!F17,[1]COOLING!F17,[2]COOLING!F17,[3]COOLING!F17,[4]COOLING!F17,[5]COOLING!F17,[6]COOLING!F17)</f>
        <v>#ERROR!</v>
      </c>
      <c r="B20" s="1" t="str">
        <f>_xlfn.STDEV.S(COOL!F17,[1]COOLING!F17,[2]COOLING!F17,[3]COOLING!F17,[4]COOLING!F17,[5]COOLING!F17,[6]COOLING!F17)</f>
        <v>#ERROR!</v>
      </c>
      <c r="C20" s="1" t="str">
        <f>AVERAGE(COOL!AM17,[1]COOLING!AJ17,[2]COOLING!AK17,[3]COOLING!AK17,[5]COOLING!AK17,[6]COOLING!AK17,[4]COOLING!AK17)</f>
        <v>#ERROR!</v>
      </c>
      <c r="D20" s="1" t="str">
        <f>_xlfn.STDEV.S(COOL!AM17,[1]COOLING!AJ17,[2]COOLING!AK17,[3]COOLING!AK17,[5]COOLING!AK17,[6]COOLING!AK17,[4]COOLING!AK17)</f>
        <v>#ERROR!</v>
      </c>
      <c r="E20" s="1" t="str">
        <f>AVERAGE(COOL!AB17,[1]COOLING!Z17,[2]COOLING!Z17,[3]COOLING!Z17,[4]COOLING!Z17,[5]COOLING!Z17,[6]COOLING!Z17)</f>
        <v>#ERROR!</v>
      </c>
      <c r="F20" s="1" t="str">
        <f>_xlfn.STDEV.S(COOL!AB17,[1]COOLING!Z17,[2]COOLING!Z17,[3]COOLING!Z17,[4]COOLING!Z17,[5]COOLING!Z17,[6]COOLING!Z17)</f>
        <v>#ERROR!</v>
      </c>
      <c r="G20" s="1">
        <f>COOL!H17</f>
        <v>75</v>
      </c>
      <c r="H20" s="1">
        <f t="shared" si="3"/>
        <v>16</v>
      </c>
      <c r="I20" s="1">
        <f t="shared" si="1"/>
        <v>0.3265306122</v>
      </c>
      <c r="K20" s="1" t="str">
        <f>AVERAGE([1]ANNEALING!F17,[3]ANNEALING!F17,[4]ANNEALING!F17,[6]ANNEALING!F17)</f>
        <v>#ERROR!</v>
      </c>
      <c r="L20" s="1" t="str">
        <f>_xlfn.STDEV.S([1]ANNEALING!F17,[3]ANNEALING!F17,[4]ANNEALING!F17,[6]ANNEALING!F17)</f>
        <v>#ERROR!</v>
      </c>
      <c r="M20" s="1" t="str">
        <f>AVERAGE([1]ANNEALING!AK17,[3]ANNEALING!AK17,[4]ANNEALING!AK17,[6]ANNEALING!AK17)</f>
        <v>#ERROR!</v>
      </c>
      <c r="N20" s="1" t="str">
        <f>_xlfn.STDEV.S([1]ANNEALING!AK17,[3]ANNEALING!AK17,[4]ANNEALING!AK17,[6]ANNEALING!AK17)</f>
        <v>#ERROR!</v>
      </c>
      <c r="O20" s="1" t="str">
        <f>AVERAGE([1]ANNEALING!Z17,[3]ANNEALING!Z17,[4]ANNEALING!Z17,[6]ANNEALING!Z17)</f>
        <v>#ERROR!</v>
      </c>
      <c r="P20" s="1" t="str">
        <f>_xlfn.STDEV.S([1]ANNEALING!Z17,[3]ANNEALING!Z17,[4]ANNEALING!Z17,[6]ANNEALING!Z17)</f>
        <v>#ERROR!</v>
      </c>
      <c r="Q20" s="1">
        <f t="shared" si="2"/>
        <v>75</v>
      </c>
      <c r="R20" s="1">
        <f t="shared" si="4"/>
        <v>16</v>
      </c>
    </row>
    <row r="21" ht="15.75" customHeight="1">
      <c r="A21" s="1" t="str">
        <f>AVERAGE(COOL!F18,[1]COOLING!F18,[2]COOLING!F18,[3]COOLING!F18,[4]COOLING!F18,[5]COOLING!F18,[6]COOLING!F18)</f>
        <v>#ERROR!</v>
      </c>
      <c r="B21" s="1" t="str">
        <f>_xlfn.STDEV.S(COOL!F18,[1]COOLING!F18,[2]COOLING!F18,[3]COOLING!F18,[4]COOLING!F18,[5]COOLING!F18,[6]COOLING!F18)</f>
        <v>#ERROR!</v>
      </c>
      <c r="C21" s="1" t="str">
        <f>AVERAGE(COOL!AM18,[1]COOLING!AJ18,[2]COOLING!AK18,[3]COOLING!AK18,[5]COOLING!AK18,[6]COOLING!AK18,[4]COOLING!AK18)</f>
        <v>#ERROR!</v>
      </c>
      <c r="D21" s="1" t="str">
        <f>_xlfn.STDEV.S(COOL!AM18,[1]COOLING!AJ18,[2]COOLING!AK18,[3]COOLING!AK18,[5]COOLING!AK18,[6]COOLING!AK18,[4]COOLING!AK18)</f>
        <v>#ERROR!</v>
      </c>
      <c r="E21" s="1" t="str">
        <f>AVERAGE(COOL!AB18,[1]COOLING!Z18,[2]COOLING!Z18,[3]COOLING!Z18,[4]COOLING!Z18,[5]COOLING!Z18,[6]COOLING!Z18)</f>
        <v>#ERROR!</v>
      </c>
      <c r="F21" s="1" t="str">
        <f>_xlfn.STDEV.S(COOL!AB18,[1]COOLING!Z18,[2]COOLING!Z18,[3]COOLING!Z18,[4]COOLING!Z18,[5]COOLING!Z18,[6]COOLING!Z18)</f>
        <v>#ERROR!</v>
      </c>
      <c r="G21" s="1">
        <f>COOL!H18</f>
        <v>80</v>
      </c>
      <c r="H21" s="1">
        <f t="shared" si="3"/>
        <v>17</v>
      </c>
      <c r="I21" s="1">
        <f t="shared" si="1"/>
        <v>0.3469387755</v>
      </c>
      <c r="K21" s="1" t="str">
        <f>AVERAGE([1]ANNEALING!F18,[3]ANNEALING!F18,[4]ANNEALING!F18,[6]ANNEALING!F18)</f>
        <v>#ERROR!</v>
      </c>
      <c r="L21" s="1" t="str">
        <f>_xlfn.STDEV.S([1]ANNEALING!F18,[3]ANNEALING!F18,[4]ANNEALING!F18,[6]ANNEALING!F18)</f>
        <v>#ERROR!</v>
      </c>
      <c r="M21" s="1" t="str">
        <f>AVERAGE([1]ANNEALING!AK18,[3]ANNEALING!AK18,[4]ANNEALING!AK18,[6]ANNEALING!AK18)</f>
        <v>#ERROR!</v>
      </c>
      <c r="N21" s="1" t="str">
        <f>_xlfn.STDEV.S([1]ANNEALING!AK18,[3]ANNEALING!AK18,[4]ANNEALING!AK18,[6]ANNEALING!AK18)</f>
        <v>#ERROR!</v>
      </c>
      <c r="O21" s="1" t="str">
        <f>AVERAGE([1]ANNEALING!Z18,[3]ANNEALING!Z18,[4]ANNEALING!Z18,[6]ANNEALING!Z18)</f>
        <v>#ERROR!</v>
      </c>
      <c r="P21" s="1" t="str">
        <f>_xlfn.STDEV.S([1]ANNEALING!Z18,[3]ANNEALING!Z18,[4]ANNEALING!Z18,[6]ANNEALING!Z18)</f>
        <v>#ERROR!</v>
      </c>
      <c r="Q21" s="1">
        <f t="shared" si="2"/>
        <v>80</v>
      </c>
      <c r="R21" s="1">
        <f t="shared" si="4"/>
        <v>17</v>
      </c>
    </row>
    <row r="22" ht="15.75" customHeight="1">
      <c r="A22" s="1" t="str">
        <f>AVERAGE(COOL!F19,[1]COOLING!F19,[2]COOLING!F19,[3]COOLING!F19,[4]COOLING!F19,[5]COOLING!F19,[6]COOLING!F19)</f>
        <v>#ERROR!</v>
      </c>
      <c r="B22" s="1" t="str">
        <f>_xlfn.STDEV.S(COOL!F19,[1]COOLING!F19,[2]COOLING!F19,[3]COOLING!F19,[4]COOLING!F19,[5]COOLING!F19,[6]COOLING!F19)</f>
        <v>#ERROR!</v>
      </c>
      <c r="C22" s="1" t="str">
        <f>AVERAGE(COOL!AM19,[1]COOLING!AJ19,[2]COOLING!AK19,[3]COOLING!AK19,[5]COOLING!AK19,[6]COOLING!AK19,[4]COOLING!AK19)</f>
        <v>#ERROR!</v>
      </c>
      <c r="D22" s="1" t="str">
        <f>_xlfn.STDEV.S(COOL!AM19,[1]COOLING!AJ19,[2]COOLING!AK19,[3]COOLING!AK19,[5]COOLING!AK19,[6]COOLING!AK19,[4]COOLING!AK19)</f>
        <v>#ERROR!</v>
      </c>
      <c r="E22" s="1" t="str">
        <f>AVERAGE(COOL!AB19,[1]COOLING!Z19,[2]COOLING!Z19,[3]COOLING!Z19,[4]COOLING!Z19,[5]COOLING!Z19,[6]COOLING!Z19)</f>
        <v>#ERROR!</v>
      </c>
      <c r="F22" s="1" t="str">
        <f>_xlfn.STDEV.S(COOL!AB19,[1]COOLING!Z19,[2]COOLING!Z19,[3]COOLING!Z19,[4]COOLING!Z19,[5]COOLING!Z19,[6]COOLING!Z19)</f>
        <v>#ERROR!</v>
      </c>
      <c r="G22" s="1">
        <f>COOL!H19</f>
        <v>85</v>
      </c>
      <c r="H22" s="1">
        <f t="shared" si="3"/>
        <v>18</v>
      </c>
      <c r="I22" s="1">
        <f t="shared" si="1"/>
        <v>0.3673469388</v>
      </c>
      <c r="K22" s="1" t="str">
        <f>AVERAGE([1]ANNEALING!F19,[3]ANNEALING!F19,[4]ANNEALING!F19,[6]ANNEALING!F19)</f>
        <v>#ERROR!</v>
      </c>
      <c r="L22" s="1" t="str">
        <f>_xlfn.STDEV.S([1]ANNEALING!F19,[3]ANNEALING!F19,[4]ANNEALING!F19,[6]ANNEALING!F19)</f>
        <v>#ERROR!</v>
      </c>
      <c r="M22" s="1" t="str">
        <f>AVERAGE([1]ANNEALING!AK19,[3]ANNEALING!AK19,[4]ANNEALING!AK19,[6]ANNEALING!AK19)</f>
        <v>#ERROR!</v>
      </c>
      <c r="N22" s="1" t="str">
        <f>_xlfn.STDEV.S([1]ANNEALING!AK19,[3]ANNEALING!AK19,[4]ANNEALING!AK19,[6]ANNEALING!AK19)</f>
        <v>#ERROR!</v>
      </c>
      <c r="O22" s="1" t="str">
        <f>AVERAGE([1]ANNEALING!Z19,[3]ANNEALING!Z19,[4]ANNEALING!Z19,[6]ANNEALING!Z19)</f>
        <v>#ERROR!</v>
      </c>
      <c r="P22" s="1" t="str">
        <f>_xlfn.STDEV.S([1]ANNEALING!Z19,[3]ANNEALING!Z19,[4]ANNEALING!Z19,[6]ANNEALING!Z19)</f>
        <v>#ERROR!</v>
      </c>
      <c r="Q22" s="1">
        <f t="shared" si="2"/>
        <v>85</v>
      </c>
      <c r="R22" s="1">
        <f t="shared" si="4"/>
        <v>18</v>
      </c>
    </row>
    <row r="23" ht="15.75" customHeight="1">
      <c r="A23" s="1" t="str">
        <f>AVERAGE(COOL!F20,[1]COOLING!F20,[2]COOLING!F20,[3]COOLING!F20,[4]COOLING!F20,[5]COOLING!F20,[6]COOLING!F20)</f>
        <v>#ERROR!</v>
      </c>
      <c r="B23" s="1" t="str">
        <f>_xlfn.STDEV.S(COOL!F20,[1]COOLING!F20,[2]COOLING!F20,[3]COOLING!F20,[4]COOLING!F20,[5]COOLING!F20,[6]COOLING!F20)</f>
        <v>#ERROR!</v>
      </c>
      <c r="C23" s="1" t="str">
        <f>AVERAGE(COOL!AM20,[1]COOLING!AJ20,[2]COOLING!AK20,[3]COOLING!AK20,[5]COOLING!AK20,[6]COOLING!AK20,[4]COOLING!AK20)</f>
        <v>#ERROR!</v>
      </c>
      <c r="D23" s="1" t="str">
        <f>_xlfn.STDEV.S(COOL!AM20,[1]COOLING!AJ20,[2]COOLING!AK20,[3]COOLING!AK20,[5]COOLING!AK20,[6]COOLING!AK20,[4]COOLING!AK20)</f>
        <v>#ERROR!</v>
      </c>
      <c r="E23" s="1" t="str">
        <f>AVERAGE(COOL!AB20,[1]COOLING!Z20,[2]COOLING!Z20,[3]COOLING!Z20,[4]COOLING!Z20,[5]COOLING!Z20,[6]COOLING!Z20)</f>
        <v>#ERROR!</v>
      </c>
      <c r="F23" s="1" t="str">
        <f>_xlfn.STDEV.S(COOL!AB20,[1]COOLING!Z20,[2]COOLING!Z20,[3]COOLING!Z20,[4]COOLING!Z20,[5]COOLING!Z20,[6]COOLING!Z20)</f>
        <v>#ERROR!</v>
      </c>
      <c r="G23" s="1">
        <f>COOL!H20</f>
        <v>90</v>
      </c>
      <c r="H23" s="1">
        <f t="shared" si="3"/>
        <v>19</v>
      </c>
      <c r="I23" s="1">
        <f t="shared" si="1"/>
        <v>0.387755102</v>
      </c>
      <c r="K23" s="1" t="str">
        <f>AVERAGE([1]ANNEALING!F20,[3]ANNEALING!F20,[4]ANNEALING!F20,[6]ANNEALING!F20)</f>
        <v>#ERROR!</v>
      </c>
      <c r="L23" s="1" t="str">
        <f>_xlfn.STDEV.S([1]ANNEALING!F20,[3]ANNEALING!F20,[4]ANNEALING!F20,[6]ANNEALING!F20)</f>
        <v>#ERROR!</v>
      </c>
      <c r="M23" s="1" t="str">
        <f>AVERAGE([1]ANNEALING!AK20,[3]ANNEALING!AK20,[4]ANNEALING!AK20,[6]ANNEALING!AK20)</f>
        <v>#ERROR!</v>
      </c>
      <c r="N23" s="1" t="str">
        <f>_xlfn.STDEV.S([1]ANNEALING!AK20,[3]ANNEALING!AK20,[4]ANNEALING!AK20,[6]ANNEALING!AK20)</f>
        <v>#ERROR!</v>
      </c>
      <c r="O23" s="1" t="str">
        <f>AVERAGE([1]ANNEALING!Z20,[3]ANNEALING!Z20,[4]ANNEALING!Z20,[6]ANNEALING!Z20)</f>
        <v>#ERROR!</v>
      </c>
      <c r="P23" s="1" t="str">
        <f>_xlfn.STDEV.S([1]ANNEALING!Z20,[3]ANNEALING!Z20,[4]ANNEALING!Z20,[6]ANNEALING!Z20)</f>
        <v>#ERROR!</v>
      </c>
      <c r="Q23" s="1">
        <f t="shared" si="2"/>
        <v>90</v>
      </c>
      <c r="R23" s="1">
        <f t="shared" si="4"/>
        <v>19</v>
      </c>
    </row>
    <row r="24" ht="15.75" customHeight="1">
      <c r="A24" s="1" t="str">
        <f>AVERAGE(COOL!F21,[1]COOLING!F21,[2]COOLING!F21,[3]COOLING!F21,[4]COOLING!F21,[5]COOLING!F21,[6]COOLING!F21)</f>
        <v>#ERROR!</v>
      </c>
      <c r="B24" s="1" t="str">
        <f>_xlfn.STDEV.S(COOL!F21,[1]COOLING!F21,[2]COOLING!F21,[3]COOLING!F21,[4]COOLING!F21,[5]COOLING!F21,[6]COOLING!F21)</f>
        <v>#ERROR!</v>
      </c>
      <c r="C24" s="1" t="str">
        <f>AVERAGE(COOL!AM21,[1]COOLING!AJ21,[2]COOLING!AK21,[3]COOLING!AK21,[5]COOLING!AK21,[6]COOLING!AK21,[4]COOLING!AK21)</f>
        <v>#ERROR!</v>
      </c>
      <c r="D24" s="1" t="str">
        <f>_xlfn.STDEV.S(COOL!AM21,[1]COOLING!AJ21,[2]COOLING!AK21,[3]COOLING!AK21,[5]COOLING!AK21,[6]COOLING!AK21,[4]COOLING!AK21)</f>
        <v>#ERROR!</v>
      </c>
      <c r="E24" s="1" t="str">
        <f>AVERAGE(COOL!AB21,[1]COOLING!Z21,[2]COOLING!Z21,[3]COOLING!Z21,[4]COOLING!Z21,[5]COOLING!Z21,[6]COOLING!Z21)</f>
        <v>#ERROR!</v>
      </c>
      <c r="F24" s="1" t="str">
        <f>_xlfn.STDEV.S(COOL!AB21,[1]COOLING!Z21,[2]COOLING!Z21,[3]COOLING!Z21,[4]COOLING!Z21,[5]COOLING!Z21,[6]COOLING!Z21)</f>
        <v>#ERROR!</v>
      </c>
      <c r="G24" s="1">
        <f>COOL!H21</f>
        <v>95</v>
      </c>
      <c r="H24" s="1">
        <f t="shared" si="3"/>
        <v>20</v>
      </c>
      <c r="I24" s="1">
        <f t="shared" si="1"/>
        <v>0.4081632653</v>
      </c>
      <c r="K24" s="1" t="str">
        <f>AVERAGE([1]ANNEALING!F21,[3]ANNEALING!F21,[4]ANNEALING!F21,[6]ANNEALING!F21)</f>
        <v>#ERROR!</v>
      </c>
      <c r="L24" s="1" t="str">
        <f>_xlfn.STDEV.S([1]ANNEALING!F21,[3]ANNEALING!F21,[4]ANNEALING!F21,[6]ANNEALING!F21)</f>
        <v>#ERROR!</v>
      </c>
      <c r="M24" s="1" t="str">
        <f>AVERAGE([1]ANNEALING!AK21,[3]ANNEALING!AK21,[4]ANNEALING!AK21,[6]ANNEALING!AK21)</f>
        <v>#ERROR!</v>
      </c>
      <c r="N24" s="1" t="str">
        <f>_xlfn.STDEV.S([1]ANNEALING!AK21,[3]ANNEALING!AK21,[4]ANNEALING!AK21,[6]ANNEALING!AK21)</f>
        <v>#ERROR!</v>
      </c>
      <c r="O24" s="1" t="str">
        <f>AVERAGE([1]ANNEALING!Z21,[3]ANNEALING!Z21,[4]ANNEALING!Z21,[6]ANNEALING!Z21)</f>
        <v>#ERROR!</v>
      </c>
      <c r="P24" s="1" t="str">
        <f>_xlfn.STDEV.S([1]ANNEALING!Z21,[3]ANNEALING!Z21,[4]ANNEALING!Z21,[6]ANNEALING!Z21)</f>
        <v>#ERROR!</v>
      </c>
      <c r="Q24" s="1">
        <f t="shared" si="2"/>
        <v>95</v>
      </c>
      <c r="R24" s="1">
        <f t="shared" si="4"/>
        <v>20</v>
      </c>
    </row>
    <row r="25" ht="15.75" customHeight="1">
      <c r="A25" s="1" t="str">
        <f>AVERAGE(COOL!F22,[1]COOLING!F22,[2]COOLING!F22,[3]COOLING!F22,[4]COOLING!F22,[5]COOLING!F22,[6]COOLING!F22)</f>
        <v>#ERROR!</v>
      </c>
      <c r="B25" s="1" t="str">
        <f>_xlfn.STDEV.S(COOL!F22,[1]COOLING!F22,[2]COOLING!F22,[3]COOLING!F22,[4]COOLING!F22,[5]COOLING!F22,[6]COOLING!F22)</f>
        <v>#ERROR!</v>
      </c>
      <c r="C25" s="1" t="str">
        <f>AVERAGE(COOL!AM22,[1]COOLING!AJ22,[2]COOLING!AK22,[3]COOLING!AK22,[5]COOLING!AK22,[6]COOLING!AK22,[4]COOLING!AK22)</f>
        <v>#ERROR!</v>
      </c>
      <c r="D25" s="1" t="str">
        <f>_xlfn.STDEV.S(COOL!AM22,[1]COOLING!AJ22,[2]COOLING!AK22,[3]COOLING!AK22,[5]COOLING!AK22,[6]COOLING!AK22,[4]COOLING!AK22)</f>
        <v>#ERROR!</v>
      </c>
      <c r="E25" s="1" t="str">
        <f>AVERAGE(COOL!AB22,[1]COOLING!Z22,[2]COOLING!Z22,[3]COOLING!Z22,[4]COOLING!Z22,[5]COOLING!Z22,[6]COOLING!Z22)</f>
        <v>#ERROR!</v>
      </c>
      <c r="F25" s="1" t="str">
        <f>_xlfn.STDEV.S(COOL!AB22,[1]COOLING!Z22,[2]COOLING!Z22,[3]COOLING!Z22,[4]COOLING!Z22,[5]COOLING!Z22,[6]COOLING!Z22)</f>
        <v>#ERROR!</v>
      </c>
      <c r="G25" s="1">
        <f>COOL!H22</f>
        <v>100</v>
      </c>
      <c r="H25" s="1">
        <f t="shared" si="3"/>
        <v>21</v>
      </c>
      <c r="I25" s="1">
        <f t="shared" si="1"/>
        <v>0.4285714286</v>
      </c>
      <c r="K25" s="1" t="str">
        <f>AVERAGE([1]ANNEALING!F22,[3]ANNEALING!F22,[4]ANNEALING!F22,[6]ANNEALING!F22)</f>
        <v>#ERROR!</v>
      </c>
      <c r="L25" s="1" t="str">
        <f>_xlfn.STDEV.S([1]ANNEALING!F22,[3]ANNEALING!F22,[4]ANNEALING!F22,[6]ANNEALING!F22)</f>
        <v>#ERROR!</v>
      </c>
      <c r="M25" s="1" t="str">
        <f>AVERAGE([1]ANNEALING!AK22,[3]ANNEALING!AK22,[4]ANNEALING!AK22,[6]ANNEALING!AK22)</f>
        <v>#ERROR!</v>
      </c>
      <c r="N25" s="1" t="str">
        <f>_xlfn.STDEV.S([1]ANNEALING!AK22,[3]ANNEALING!AK22,[4]ANNEALING!AK22,[6]ANNEALING!AK22)</f>
        <v>#ERROR!</v>
      </c>
      <c r="O25" s="1" t="str">
        <f>AVERAGE([1]ANNEALING!Z22,[3]ANNEALING!Z22,[4]ANNEALING!Z22,[6]ANNEALING!Z22)</f>
        <v>#ERROR!</v>
      </c>
      <c r="P25" s="1" t="str">
        <f>_xlfn.STDEV.S([1]ANNEALING!Z22,[3]ANNEALING!Z22,[4]ANNEALING!Z22,[6]ANNEALING!Z22)</f>
        <v>#ERROR!</v>
      </c>
      <c r="Q25" s="1">
        <f t="shared" si="2"/>
        <v>100</v>
      </c>
      <c r="R25" s="1">
        <f t="shared" si="4"/>
        <v>21</v>
      </c>
    </row>
    <row r="26" ht="15.75" customHeight="1">
      <c r="A26" s="1" t="str">
        <f>AVERAGE(COOL!F23,[1]COOLING!F23,[2]COOLING!F23,[3]COOLING!F23,[4]COOLING!F23,[5]COOLING!F23,[6]COOLING!F23)</f>
        <v>#ERROR!</v>
      </c>
      <c r="B26" s="1" t="str">
        <f>_xlfn.STDEV.S(COOL!F23,[1]COOLING!F23,[2]COOLING!F23,[3]COOLING!F23,[4]COOLING!F23,[5]COOLING!F23,[6]COOLING!F23)</f>
        <v>#ERROR!</v>
      </c>
      <c r="C26" s="1" t="str">
        <f>AVERAGE(COOL!AM23,[1]COOLING!AJ23,[2]COOLING!AK23,[3]COOLING!AK23,[5]COOLING!AK23,[6]COOLING!AK23,[4]COOLING!AK23)</f>
        <v>#ERROR!</v>
      </c>
      <c r="D26" s="1" t="str">
        <f>_xlfn.STDEV.S(COOL!AM23,[1]COOLING!AJ23,[2]COOLING!AK23,[3]COOLING!AK23,[5]COOLING!AK23,[6]COOLING!AK23,[4]COOLING!AK23)</f>
        <v>#ERROR!</v>
      </c>
      <c r="E26" s="1" t="str">
        <f>AVERAGE(COOL!AB23,[1]COOLING!Z23,[2]COOLING!Z23,[3]COOLING!Z23,[4]COOLING!Z23,[5]COOLING!Z23,[6]COOLING!Z23)</f>
        <v>#ERROR!</v>
      </c>
      <c r="F26" s="1" t="str">
        <f>_xlfn.STDEV.S(COOL!AB23,[1]COOLING!Z23,[2]COOLING!Z23,[3]COOLING!Z23,[4]COOLING!Z23,[5]COOLING!Z23,[6]COOLING!Z23)</f>
        <v>#ERROR!</v>
      </c>
      <c r="G26" s="1">
        <f>COOL!H23</f>
        <v>105</v>
      </c>
      <c r="H26" s="1">
        <f t="shared" si="3"/>
        <v>22</v>
      </c>
      <c r="I26" s="1">
        <f t="shared" si="1"/>
        <v>0.4489795918</v>
      </c>
      <c r="K26" s="1" t="str">
        <f>AVERAGE([1]ANNEALING!F23,[3]ANNEALING!F23,[4]ANNEALING!F23,[6]ANNEALING!F23)</f>
        <v>#ERROR!</v>
      </c>
      <c r="L26" s="1" t="str">
        <f>_xlfn.STDEV.S([1]ANNEALING!F23,[3]ANNEALING!F23,[4]ANNEALING!F23,[6]ANNEALING!F23)</f>
        <v>#ERROR!</v>
      </c>
      <c r="M26" s="1" t="str">
        <f>AVERAGE([1]ANNEALING!AK23,[3]ANNEALING!AK23,[4]ANNEALING!AK23,[6]ANNEALING!AK23)</f>
        <v>#ERROR!</v>
      </c>
      <c r="N26" s="1" t="str">
        <f>_xlfn.STDEV.S([1]ANNEALING!AK23,[3]ANNEALING!AK23,[4]ANNEALING!AK23,[6]ANNEALING!AK23)</f>
        <v>#ERROR!</v>
      </c>
      <c r="O26" s="1" t="str">
        <f>AVERAGE([1]ANNEALING!Z23,[3]ANNEALING!Z23,[4]ANNEALING!Z23,[6]ANNEALING!Z23)</f>
        <v>#ERROR!</v>
      </c>
      <c r="P26" s="1" t="str">
        <f>_xlfn.STDEV.S([1]ANNEALING!Z23,[3]ANNEALING!Z23,[4]ANNEALING!Z23,[6]ANNEALING!Z23)</f>
        <v>#ERROR!</v>
      </c>
      <c r="Q26" s="1">
        <f t="shared" si="2"/>
        <v>105</v>
      </c>
      <c r="R26" s="1">
        <f t="shared" si="4"/>
        <v>22</v>
      </c>
    </row>
    <row r="27" ht="15.75" customHeight="1">
      <c r="A27" s="1" t="str">
        <f>AVERAGE(COOL!F24,[1]COOLING!F24,[2]COOLING!F24,[3]COOLING!F24,[4]COOLING!F24,[5]COOLING!F24,[6]COOLING!F24)</f>
        <v>#ERROR!</v>
      </c>
      <c r="B27" s="1" t="str">
        <f>_xlfn.STDEV.S(COOL!F24,[1]COOLING!F24,[2]COOLING!F24,[3]COOLING!F24,[4]COOLING!F24,[5]COOLING!F24,[6]COOLING!F24)</f>
        <v>#ERROR!</v>
      </c>
      <c r="C27" s="1" t="str">
        <f>AVERAGE(COOL!AM24,[1]COOLING!AJ24,[2]COOLING!AK24,[3]COOLING!AK24,[5]COOLING!AK24,[6]COOLING!AK24,[4]COOLING!AK24)</f>
        <v>#ERROR!</v>
      </c>
      <c r="D27" s="1" t="str">
        <f>_xlfn.STDEV.S(COOL!AM24,[1]COOLING!AJ24,[2]COOLING!AK24,[3]COOLING!AK24,[5]COOLING!AK24,[6]COOLING!AK24,[4]COOLING!AK24)</f>
        <v>#ERROR!</v>
      </c>
      <c r="E27" s="1" t="str">
        <f>AVERAGE(COOL!AB24,[1]COOLING!Z24,[2]COOLING!Z24,[3]COOLING!Z24,[4]COOLING!Z24,[5]COOLING!Z24,[6]COOLING!Z24)</f>
        <v>#ERROR!</v>
      </c>
      <c r="F27" s="1" t="str">
        <f>_xlfn.STDEV.S(COOL!AB24,[1]COOLING!Z24,[2]COOLING!Z24,[3]COOLING!Z24,[4]COOLING!Z24,[5]COOLING!Z24,[6]COOLING!Z24)</f>
        <v>#ERROR!</v>
      </c>
      <c r="G27" s="1">
        <f>COOL!H24</f>
        <v>110</v>
      </c>
      <c r="H27" s="1">
        <f t="shared" si="3"/>
        <v>23</v>
      </c>
      <c r="I27" s="1">
        <f t="shared" si="1"/>
        <v>0.4693877551</v>
      </c>
      <c r="K27" s="1" t="str">
        <f>AVERAGE([1]ANNEALING!F24,[3]ANNEALING!F24,[4]ANNEALING!F24,[6]ANNEALING!F24)</f>
        <v>#ERROR!</v>
      </c>
      <c r="L27" s="1" t="str">
        <f>_xlfn.STDEV.S([1]ANNEALING!F24,[3]ANNEALING!F24,[4]ANNEALING!F24,[6]ANNEALING!F24)</f>
        <v>#ERROR!</v>
      </c>
      <c r="M27" s="1" t="str">
        <f>AVERAGE([1]ANNEALING!AK24,[3]ANNEALING!AK24,[4]ANNEALING!AK24,[6]ANNEALING!AK24)</f>
        <v>#ERROR!</v>
      </c>
      <c r="N27" s="1" t="str">
        <f>_xlfn.STDEV.S([1]ANNEALING!AK24,[3]ANNEALING!AK24,[4]ANNEALING!AK24,[6]ANNEALING!AK24)</f>
        <v>#ERROR!</v>
      </c>
      <c r="O27" s="1" t="str">
        <f>AVERAGE([1]ANNEALING!Z24,[3]ANNEALING!Z24,[4]ANNEALING!Z24,[6]ANNEALING!Z24)</f>
        <v>#ERROR!</v>
      </c>
      <c r="P27" s="1" t="str">
        <f>_xlfn.STDEV.S([1]ANNEALING!Z24,[3]ANNEALING!Z24,[4]ANNEALING!Z24,[6]ANNEALING!Z24)</f>
        <v>#ERROR!</v>
      </c>
      <c r="Q27" s="1">
        <f t="shared" si="2"/>
        <v>110</v>
      </c>
      <c r="R27" s="1">
        <f t="shared" si="4"/>
        <v>23</v>
      </c>
    </row>
    <row r="28" ht="15.75" customHeight="1">
      <c r="A28" s="1" t="str">
        <f>AVERAGE(COOL!F25,[1]COOLING!F25,[2]COOLING!F25,[3]COOLING!F25,[4]COOLING!F25,[5]COOLING!F25,[6]COOLING!F25)</f>
        <v>#ERROR!</v>
      </c>
      <c r="B28" s="1" t="str">
        <f>_xlfn.STDEV.S(COOL!F25,[1]COOLING!F25,[2]COOLING!F25,[3]COOLING!F25,[4]COOLING!F25,[5]COOLING!F25,[6]COOLING!F25)</f>
        <v>#ERROR!</v>
      </c>
      <c r="C28" s="1" t="str">
        <f>AVERAGE(COOL!AM25,[1]COOLING!AJ25,[2]COOLING!AK25,[3]COOLING!AK25,[5]COOLING!AK25,[6]COOLING!AK25,[4]COOLING!AK25)</f>
        <v>#ERROR!</v>
      </c>
      <c r="D28" s="1" t="str">
        <f>_xlfn.STDEV.S(COOL!AM25,[1]COOLING!AJ25,[2]COOLING!AK25,[3]COOLING!AK25,[5]COOLING!AK25,[6]COOLING!AK25,[4]COOLING!AK25)</f>
        <v>#ERROR!</v>
      </c>
      <c r="E28" s="1" t="str">
        <f>AVERAGE(COOL!AB25,[1]COOLING!Z25,[2]COOLING!Z25,[3]COOLING!Z25,[4]COOLING!Z25,[5]COOLING!Z25,[6]COOLING!Z25)</f>
        <v>#ERROR!</v>
      </c>
      <c r="F28" s="1" t="str">
        <f>_xlfn.STDEV.S(COOL!AB25,[1]COOLING!Z25,[2]COOLING!Z25,[3]COOLING!Z25,[4]COOLING!Z25,[5]COOLING!Z25,[6]COOLING!Z25)</f>
        <v>#ERROR!</v>
      </c>
      <c r="G28" s="1">
        <f>COOL!H25</f>
        <v>115</v>
      </c>
      <c r="H28" s="1">
        <f t="shared" si="3"/>
        <v>24</v>
      </c>
      <c r="I28" s="1">
        <f t="shared" si="1"/>
        <v>0.4897959184</v>
      </c>
      <c r="K28" s="1" t="str">
        <f>AVERAGE([1]ANNEALING!F25,[3]ANNEALING!F25,[4]ANNEALING!F25,[6]ANNEALING!F25)</f>
        <v>#ERROR!</v>
      </c>
      <c r="L28" s="1" t="str">
        <f>_xlfn.STDEV.S([1]ANNEALING!F25,[3]ANNEALING!F25,[4]ANNEALING!F25,[6]ANNEALING!F25)</f>
        <v>#ERROR!</v>
      </c>
      <c r="M28" s="1" t="str">
        <f>AVERAGE([1]ANNEALING!AK25,[3]ANNEALING!AK25,[4]ANNEALING!AK25,[6]ANNEALING!AK25)</f>
        <v>#ERROR!</v>
      </c>
      <c r="N28" s="1" t="str">
        <f>_xlfn.STDEV.S([1]ANNEALING!AK25,[3]ANNEALING!AK25,[4]ANNEALING!AK25,[6]ANNEALING!AK25)</f>
        <v>#ERROR!</v>
      </c>
      <c r="O28" s="1" t="str">
        <f>AVERAGE([1]ANNEALING!Z25,[3]ANNEALING!Z25,[4]ANNEALING!Z25,[6]ANNEALING!Z25)</f>
        <v>#ERROR!</v>
      </c>
      <c r="P28" s="1" t="str">
        <f>_xlfn.STDEV.S([1]ANNEALING!Z25,[3]ANNEALING!Z25,[4]ANNEALING!Z25,[6]ANNEALING!Z25)</f>
        <v>#ERROR!</v>
      </c>
      <c r="Q28" s="1">
        <f t="shared" si="2"/>
        <v>115</v>
      </c>
      <c r="R28" s="1">
        <f t="shared" si="4"/>
        <v>24</v>
      </c>
    </row>
    <row r="29" ht="15.75" customHeight="1">
      <c r="A29" s="1" t="str">
        <f>AVERAGE(COOL!F26,[1]COOLING!F26,[2]COOLING!F26,[3]COOLING!F26,[4]COOLING!F26,[5]COOLING!F26,[6]COOLING!F26)</f>
        <v>#ERROR!</v>
      </c>
      <c r="B29" s="1" t="str">
        <f>_xlfn.STDEV.S(COOL!F26,[1]COOLING!F26,[2]COOLING!F26,[3]COOLING!F26,[4]COOLING!F26,[5]COOLING!F26,[6]COOLING!F26)</f>
        <v>#ERROR!</v>
      </c>
      <c r="C29" s="1" t="str">
        <f>AVERAGE(COOL!AM26,[1]COOLING!AJ26,[2]COOLING!AK26,[3]COOLING!AK26,[5]COOLING!AK26,[6]COOLING!AK26,[4]COOLING!AK26)</f>
        <v>#ERROR!</v>
      </c>
      <c r="D29" s="1" t="str">
        <f>_xlfn.STDEV.S(COOL!AM26,[1]COOLING!AJ26,[2]COOLING!AK26,[3]COOLING!AK26,[5]COOLING!AK26,[6]COOLING!AK26,[4]COOLING!AK26)</f>
        <v>#ERROR!</v>
      </c>
      <c r="E29" s="1" t="str">
        <f>AVERAGE(COOL!AB26,[1]COOLING!Z26,[2]COOLING!Z26,[3]COOLING!Z26,[4]COOLING!Z26,[5]COOLING!Z26,[6]COOLING!Z26)</f>
        <v>#ERROR!</v>
      </c>
      <c r="F29" s="1" t="str">
        <f>_xlfn.STDEV.S(COOL!AB26,[1]COOLING!Z26,[2]COOLING!Z26,[3]COOLING!Z26,[4]COOLING!Z26,[5]COOLING!Z26,[6]COOLING!Z26)</f>
        <v>#ERROR!</v>
      </c>
      <c r="G29" s="1">
        <f>COOL!H26</f>
        <v>120</v>
      </c>
      <c r="H29" s="1">
        <f t="shared" si="3"/>
        <v>25</v>
      </c>
      <c r="I29" s="1">
        <f t="shared" si="1"/>
        <v>0.5102040816</v>
      </c>
      <c r="K29" s="1" t="str">
        <f>AVERAGE([1]ANNEALING!F26,[3]ANNEALING!F26,[4]ANNEALING!F26,[6]ANNEALING!F26)</f>
        <v>#ERROR!</v>
      </c>
      <c r="L29" s="1" t="str">
        <f>_xlfn.STDEV.S([1]ANNEALING!F26,[3]ANNEALING!F26,[4]ANNEALING!F26,[6]ANNEALING!F26)</f>
        <v>#ERROR!</v>
      </c>
      <c r="M29" s="1" t="str">
        <f>AVERAGE([1]ANNEALING!AK26,[3]ANNEALING!AK26,[4]ANNEALING!AK26,[6]ANNEALING!AK26)</f>
        <v>#ERROR!</v>
      </c>
      <c r="O29" s="1" t="str">
        <f>AVERAGE([1]ANNEALING!Z26,[3]ANNEALING!Z26,[4]ANNEALING!Z26,[6]ANNEALING!Z26)</f>
        <v>#ERROR!</v>
      </c>
      <c r="P29" s="1" t="str">
        <f>_xlfn.STDEV.S([1]ANNEALING!Z26,[3]ANNEALING!Z26,[4]ANNEALING!Z26,[6]ANNEALING!Z26)</f>
        <v>#ERROR!</v>
      </c>
      <c r="Q29" s="1">
        <f t="shared" si="2"/>
        <v>120</v>
      </c>
      <c r="R29" s="1">
        <f t="shared" si="4"/>
        <v>25</v>
      </c>
    </row>
    <row r="30" ht="15.75" customHeight="1">
      <c r="A30" s="1" t="str">
        <f>AVERAGE(COOL!F27,[1]COOLING!F27,[2]COOLING!F27,[3]COOLING!F27,[4]COOLING!F27,[5]COOLING!F27,[6]COOLING!F27)</f>
        <v>#ERROR!</v>
      </c>
      <c r="B30" s="1" t="str">
        <f>_xlfn.STDEV.S(COOL!F27,[1]COOLING!F27,[2]COOLING!F27,[3]COOLING!F27,[4]COOLING!F27,[5]COOLING!F27,[6]COOLING!F27)</f>
        <v>#ERROR!</v>
      </c>
      <c r="C30" s="1" t="str">
        <f>AVERAGE(COOL!AM27,[1]COOLING!AJ27,[2]COOLING!AK27,[3]COOLING!AK27,[5]COOLING!AK27,[6]COOLING!AK27,[4]COOLING!AK27)</f>
        <v>#ERROR!</v>
      </c>
      <c r="D30" s="1" t="str">
        <f>_xlfn.STDEV.S(COOL!AM27,[1]COOLING!AJ27,[2]COOLING!AK27,[3]COOLING!AK27,[5]COOLING!AK27,[6]COOLING!AK27,[4]COOLING!AK27)</f>
        <v>#ERROR!</v>
      </c>
      <c r="E30" s="1" t="str">
        <f>AVERAGE(COOL!AB27,[1]COOLING!Z27,[2]COOLING!Z27,[3]COOLING!Z27,[4]COOLING!Z27,[5]COOLING!Z27,[6]COOLING!Z27)</f>
        <v>#ERROR!</v>
      </c>
      <c r="F30" s="1" t="str">
        <f>_xlfn.STDEV.S(COOL!AB27,[1]COOLING!Z27,[2]COOLING!Z27,[3]COOLING!Z27,[4]COOLING!Z27,[5]COOLING!Z27,[6]COOLING!Z27)</f>
        <v>#ERROR!</v>
      </c>
      <c r="G30" s="1">
        <f>COOL!H27</f>
        <v>125</v>
      </c>
      <c r="H30" s="1">
        <f t="shared" si="3"/>
        <v>26</v>
      </c>
      <c r="I30" s="1">
        <f t="shared" si="1"/>
        <v>0.5306122449</v>
      </c>
      <c r="K30" s="1" t="str">
        <f>AVERAGE([1]ANNEALING!F27,[3]ANNEALING!F27,[4]ANNEALING!F27,[6]ANNEALING!F27)</f>
        <v>#ERROR!</v>
      </c>
      <c r="L30" s="1" t="str">
        <f>_xlfn.STDEV.S([1]ANNEALING!F27,[3]ANNEALING!F27,[4]ANNEALING!F27,[6]ANNEALING!F27)</f>
        <v>#ERROR!</v>
      </c>
      <c r="M30" s="1" t="str">
        <f>AVERAGE([1]ANNEALING!AK27,[3]ANNEALING!AK27,[4]ANNEALING!AK27,[6]ANNEALING!AK27)</f>
        <v>#ERROR!</v>
      </c>
      <c r="N30" s="1" t="str">
        <f>_xlfn.STDEV.S([1]ANNEALING!AK27,[3]ANNEALING!AK27,[4]ANNEALING!AK27,[6]ANNEALING!AK27)</f>
        <v>#ERROR!</v>
      </c>
      <c r="O30" s="1" t="str">
        <f>AVERAGE([1]ANNEALING!Z27,[3]ANNEALING!Z27,[4]ANNEALING!Z27,[6]ANNEALING!Z27)</f>
        <v>#ERROR!</v>
      </c>
      <c r="P30" s="1" t="str">
        <f>_xlfn.STDEV.S([1]ANNEALING!Z27,[3]ANNEALING!Z27,[4]ANNEALING!Z27,[6]ANNEALING!Z27)</f>
        <v>#ERROR!</v>
      </c>
      <c r="Q30" s="1">
        <f t="shared" si="2"/>
        <v>125</v>
      </c>
      <c r="R30" s="1">
        <f t="shared" si="4"/>
        <v>26</v>
      </c>
    </row>
    <row r="31" ht="15.75" customHeight="1">
      <c r="A31" s="1" t="str">
        <f>AVERAGE(COOL!F28,[1]COOLING!F28,[2]COOLING!F28,[3]COOLING!F28,[4]COOLING!F28,[5]COOLING!F28,[6]COOLING!F28)</f>
        <v>#ERROR!</v>
      </c>
      <c r="B31" s="1" t="str">
        <f>_xlfn.STDEV.S(COOL!F28,[1]COOLING!F28,[2]COOLING!F28,[3]COOLING!F28,[4]COOLING!F28,[5]COOLING!F28,[6]COOLING!F28)</f>
        <v>#ERROR!</v>
      </c>
      <c r="C31" s="1" t="str">
        <f>AVERAGE(COOL!AM28,[1]COOLING!AJ28,[2]COOLING!AK28,[3]COOLING!AK28,[5]COOLING!AK28,[6]COOLING!AK28,[4]COOLING!AK28)</f>
        <v>#ERROR!</v>
      </c>
      <c r="D31" s="1" t="str">
        <f>_xlfn.STDEV.S(COOL!AM28,[1]COOLING!AJ28,[2]COOLING!AK28,[3]COOLING!AK28,[5]COOLING!AK28,[6]COOLING!AK28,[4]COOLING!AK28)</f>
        <v>#ERROR!</v>
      </c>
      <c r="E31" s="1" t="str">
        <f>AVERAGE(COOL!AB28,[1]COOLING!Z28,[2]COOLING!Z28,[3]COOLING!Z28,[4]COOLING!Z28,[5]COOLING!Z28,[6]COOLING!Z28)</f>
        <v>#ERROR!</v>
      </c>
      <c r="F31" s="1" t="str">
        <f>_xlfn.STDEV.S(COOL!AB28,[1]COOLING!Z28,[2]COOLING!Z28,[3]COOLING!Z28,[4]COOLING!Z28,[5]COOLING!Z28,[6]COOLING!Z28)</f>
        <v>#ERROR!</v>
      </c>
      <c r="G31" s="1">
        <f>COOL!H28</f>
        <v>130</v>
      </c>
      <c r="H31" s="1">
        <f t="shared" si="3"/>
        <v>27</v>
      </c>
      <c r="I31" s="1">
        <f t="shared" si="1"/>
        <v>0.5510204082</v>
      </c>
      <c r="K31" s="1" t="str">
        <f>AVERAGE([1]ANNEALING!F28,[3]ANNEALING!F28,[4]ANNEALING!F28,[6]ANNEALING!F28)</f>
        <v>#ERROR!</v>
      </c>
      <c r="L31" s="1" t="str">
        <f>_xlfn.STDEV.S([1]ANNEALING!F28,[3]ANNEALING!F28,[4]ANNEALING!F28,[6]ANNEALING!F28)</f>
        <v>#ERROR!</v>
      </c>
      <c r="M31" s="1" t="str">
        <f>AVERAGE([1]ANNEALING!AK28,[3]ANNEALING!AK28,[4]ANNEALING!AK28,[6]ANNEALING!AK28)</f>
        <v>#ERROR!</v>
      </c>
      <c r="N31" s="1" t="str">
        <f>_xlfn.STDEV.S([1]ANNEALING!AK28,[3]ANNEALING!AK28,[4]ANNEALING!AK28,[6]ANNEALING!AK28)</f>
        <v>#ERROR!</v>
      </c>
      <c r="O31" s="1" t="str">
        <f>AVERAGE([1]ANNEALING!Z28,[3]ANNEALING!Z28,[4]ANNEALING!Z28,[6]ANNEALING!Z28)</f>
        <v>#ERROR!</v>
      </c>
      <c r="P31" s="1" t="str">
        <f>_xlfn.STDEV.S([1]ANNEALING!Z28,[3]ANNEALING!Z28,[4]ANNEALING!Z28,[6]ANNEALING!Z28)</f>
        <v>#ERROR!</v>
      </c>
      <c r="Q31" s="1">
        <f t="shared" si="2"/>
        <v>130</v>
      </c>
      <c r="R31" s="1">
        <f t="shared" si="4"/>
        <v>27</v>
      </c>
    </row>
    <row r="32" ht="15.75" customHeight="1">
      <c r="A32" s="1" t="str">
        <f>AVERAGE(COOL!F29,[1]COOLING!F29,[2]COOLING!F29,[3]COOLING!F29,[4]COOLING!F29,[5]COOLING!F29,[6]COOLING!F29)</f>
        <v>#ERROR!</v>
      </c>
      <c r="B32" s="1" t="str">
        <f>_xlfn.STDEV.S(COOL!F29,[1]COOLING!F29,[2]COOLING!F29,[3]COOLING!F29,[4]COOLING!F29,[5]COOLING!F29,[6]COOLING!F29)</f>
        <v>#ERROR!</v>
      </c>
      <c r="C32" s="1" t="str">
        <f>AVERAGE(COOL!AM29,[1]COOLING!AJ29,[2]COOLING!AK29,[3]COOLING!AK29,[5]COOLING!AK29,[6]COOLING!AK29,[4]COOLING!AK29)</f>
        <v>#ERROR!</v>
      </c>
      <c r="D32" s="1" t="str">
        <f>_xlfn.STDEV.S(COOL!AM29,[1]COOLING!AJ29,[2]COOLING!AK29,[3]COOLING!AK29,[5]COOLING!AK29,[6]COOLING!AK29,[4]COOLING!AK29)</f>
        <v>#ERROR!</v>
      </c>
      <c r="E32" s="1" t="str">
        <f>AVERAGE(COOL!AB29,[1]COOLING!Z29,[2]COOLING!Z29,[3]COOLING!Z29,[4]COOLING!Z29,[5]COOLING!Z29,[6]COOLING!Z29)</f>
        <v>#ERROR!</v>
      </c>
      <c r="F32" s="1" t="str">
        <f>_xlfn.STDEV.S(COOL!AB29,[1]COOLING!Z29,[2]COOLING!Z29,[3]COOLING!Z29,[4]COOLING!Z29,[5]COOLING!Z29,[6]COOLING!Z29)</f>
        <v>#ERROR!</v>
      </c>
      <c r="G32" s="1">
        <f>COOL!H29</f>
        <v>135</v>
      </c>
      <c r="H32" s="1">
        <f t="shared" si="3"/>
        <v>28</v>
      </c>
      <c r="I32" s="1">
        <f t="shared" si="1"/>
        <v>0.5714285714</v>
      </c>
      <c r="K32" s="1" t="str">
        <f>AVERAGE([1]ANNEALING!F29,[3]ANNEALING!F29,[4]ANNEALING!F29,[6]ANNEALING!F29)</f>
        <v>#ERROR!</v>
      </c>
      <c r="L32" s="1" t="str">
        <f>_xlfn.STDEV.S([1]ANNEALING!F29,[3]ANNEALING!F29,[4]ANNEALING!F29,[6]ANNEALING!F29)</f>
        <v>#ERROR!</v>
      </c>
      <c r="M32" s="1" t="str">
        <f>AVERAGE([1]ANNEALING!AK29,[3]ANNEALING!AK29,[4]ANNEALING!AK29,[6]ANNEALING!AK29)</f>
        <v>#ERROR!</v>
      </c>
      <c r="N32" s="1" t="str">
        <f>_xlfn.STDEV.S([1]ANNEALING!AK29,[3]ANNEALING!AK29,[4]ANNEALING!AK29,[6]ANNEALING!AK29)</f>
        <v>#ERROR!</v>
      </c>
      <c r="O32" s="1" t="str">
        <f>AVERAGE([1]ANNEALING!Z29,[3]ANNEALING!Z29,[4]ANNEALING!Z29,[6]ANNEALING!Z29)</f>
        <v>#ERROR!</v>
      </c>
      <c r="P32" s="1" t="str">
        <f>_xlfn.STDEV.S([1]ANNEALING!Z29,[3]ANNEALING!Z29,[4]ANNEALING!Z29,[6]ANNEALING!Z29)</f>
        <v>#ERROR!</v>
      </c>
      <c r="Q32" s="1">
        <f t="shared" si="2"/>
        <v>135</v>
      </c>
      <c r="R32" s="1">
        <f t="shared" si="4"/>
        <v>28</v>
      </c>
    </row>
    <row r="33" ht="15.75" customHeight="1">
      <c r="A33" s="1" t="str">
        <f>AVERAGE(COOL!F30,[1]COOLING!F30,[2]COOLING!F30,[3]COOLING!F30,[4]COOLING!F30,[5]COOLING!F30,[6]COOLING!F30)</f>
        <v>#ERROR!</v>
      </c>
      <c r="B33" s="1" t="str">
        <f>_xlfn.STDEV.S(COOL!F30,[1]COOLING!F30,[2]COOLING!F30,[3]COOLING!F30,[4]COOLING!F30,[5]COOLING!F30,[6]COOLING!F30)</f>
        <v>#ERROR!</v>
      </c>
      <c r="C33" s="1" t="str">
        <f>AVERAGE(COOL!AM30,[1]COOLING!AJ30,[2]COOLING!AK30,[3]COOLING!AK30,[5]COOLING!AK30,[6]COOLING!AK30,[4]COOLING!AK30)</f>
        <v>#ERROR!</v>
      </c>
      <c r="D33" s="1" t="str">
        <f>_xlfn.STDEV.S(COOL!AM30,[1]COOLING!AJ30,[2]COOLING!AK30,[3]COOLING!AK30,[5]COOLING!AK30,[6]COOLING!AK30,[4]COOLING!AK30)</f>
        <v>#ERROR!</v>
      </c>
      <c r="E33" s="1" t="str">
        <f>AVERAGE(COOL!AB30,[1]COOLING!Z30,[2]COOLING!Z30,[3]COOLING!Z30,[4]COOLING!Z30,[5]COOLING!Z30,[6]COOLING!Z30)</f>
        <v>#ERROR!</v>
      </c>
      <c r="F33" s="1" t="str">
        <f>_xlfn.STDEV.S(COOL!AB30,[1]COOLING!Z30,[2]COOLING!Z30,[3]COOLING!Z30,[4]COOLING!Z30,[5]COOLING!Z30,[6]COOLING!Z30)</f>
        <v>#ERROR!</v>
      </c>
      <c r="G33" s="1">
        <f>COOL!H30</f>
        <v>140</v>
      </c>
      <c r="H33" s="1">
        <f t="shared" si="3"/>
        <v>29</v>
      </c>
      <c r="I33" s="1">
        <f t="shared" si="1"/>
        <v>0.5918367347</v>
      </c>
      <c r="K33" s="1" t="str">
        <f>AVERAGE([1]ANNEALING!F30,[3]ANNEALING!F30,[4]ANNEALING!F30,[6]ANNEALING!F30)</f>
        <v>#ERROR!</v>
      </c>
      <c r="L33" s="1" t="str">
        <f>_xlfn.STDEV.S([1]ANNEALING!F30,[3]ANNEALING!F30,[4]ANNEALING!F30,[6]ANNEALING!F30)</f>
        <v>#ERROR!</v>
      </c>
      <c r="M33" s="1" t="str">
        <f>AVERAGE([1]ANNEALING!AK30,[3]ANNEALING!AK30,[4]ANNEALING!AK30,[6]ANNEALING!AK30)</f>
        <v>#ERROR!</v>
      </c>
      <c r="N33" s="1" t="str">
        <f>_xlfn.STDEV.S([1]ANNEALING!AK30,[3]ANNEALING!AK30,[4]ANNEALING!AK30,[6]ANNEALING!AK30)</f>
        <v>#ERROR!</v>
      </c>
      <c r="O33" s="1" t="str">
        <f>AVERAGE([1]ANNEALING!Z30,[3]ANNEALING!Z30,[4]ANNEALING!Z30,[6]ANNEALING!Z30)</f>
        <v>#ERROR!</v>
      </c>
      <c r="P33" s="1" t="str">
        <f>_xlfn.STDEV.S([1]ANNEALING!Z30,[3]ANNEALING!Z30,[4]ANNEALING!Z30,[6]ANNEALING!Z30)</f>
        <v>#ERROR!</v>
      </c>
      <c r="Q33" s="1">
        <f t="shared" si="2"/>
        <v>140</v>
      </c>
      <c r="R33" s="1">
        <f t="shared" si="4"/>
        <v>29</v>
      </c>
    </row>
    <row r="34" ht="15.75" customHeight="1">
      <c r="A34" s="1" t="str">
        <f>AVERAGE(COOL!F31,[1]COOLING!F31,[2]COOLING!F31,[3]COOLING!F31,[4]COOLING!F31,[5]COOLING!F31,[6]COOLING!F31)</f>
        <v>#ERROR!</v>
      </c>
      <c r="B34" s="1" t="str">
        <f>_xlfn.STDEV.S(COOL!F31,[1]COOLING!F31,[2]COOLING!F31,[3]COOLING!F31,[4]COOLING!F31,[5]COOLING!F31,[6]COOLING!F31)</f>
        <v>#ERROR!</v>
      </c>
      <c r="C34" s="1" t="str">
        <f>AVERAGE(COOL!AM31,[1]COOLING!AJ31,[2]COOLING!AK31,[3]COOLING!AK31,[5]COOLING!AK31,[6]COOLING!AK31,[4]COOLING!AK31)</f>
        <v>#ERROR!</v>
      </c>
      <c r="D34" s="1" t="str">
        <f>_xlfn.STDEV.S(COOL!AM31,[1]COOLING!AJ31,[2]COOLING!AK31,[3]COOLING!AK31,[5]COOLING!AK31,[6]COOLING!AK31,[4]COOLING!AK31)</f>
        <v>#ERROR!</v>
      </c>
      <c r="E34" s="1" t="str">
        <f>AVERAGE(COOL!AB31,[1]COOLING!Z31,[2]COOLING!Z31,[3]COOLING!Z31,[4]COOLING!Z31,[5]COOLING!Z31,[6]COOLING!Z31)</f>
        <v>#ERROR!</v>
      </c>
      <c r="F34" s="1" t="str">
        <f>_xlfn.STDEV.S(COOL!AB31,[1]COOLING!Z31,[2]COOLING!Z31,[3]COOLING!Z31,[4]COOLING!Z31,[5]COOLING!Z31,[6]COOLING!Z31)</f>
        <v>#ERROR!</v>
      </c>
      <c r="G34" s="1">
        <f>COOL!H31</f>
        <v>145</v>
      </c>
      <c r="H34" s="1">
        <f t="shared" si="3"/>
        <v>30</v>
      </c>
      <c r="I34" s="1">
        <f t="shared" si="1"/>
        <v>0.612244898</v>
      </c>
      <c r="K34" s="1" t="str">
        <f>AVERAGE([1]ANNEALING!F31,[3]ANNEALING!F31,[4]ANNEALING!F31,[6]ANNEALING!F31)</f>
        <v>#ERROR!</v>
      </c>
      <c r="L34" s="1" t="str">
        <f>_xlfn.STDEV.S([1]ANNEALING!F31,[3]ANNEALING!F31,[4]ANNEALING!F31,[6]ANNEALING!F31)</f>
        <v>#ERROR!</v>
      </c>
      <c r="M34" s="1" t="str">
        <f>AVERAGE([1]ANNEALING!AK31,[3]ANNEALING!AK31,[4]ANNEALING!AK31,[6]ANNEALING!AK31)</f>
        <v>#ERROR!</v>
      </c>
      <c r="N34" s="1" t="str">
        <f>_xlfn.STDEV.S([1]ANNEALING!AK31,[3]ANNEALING!AK31,[4]ANNEALING!AK31,[6]ANNEALING!AK31)</f>
        <v>#ERROR!</v>
      </c>
      <c r="O34" s="1" t="str">
        <f>AVERAGE([1]ANNEALING!Z31,[3]ANNEALING!Z31,[4]ANNEALING!Z31,[6]ANNEALING!Z31)</f>
        <v>#ERROR!</v>
      </c>
      <c r="P34" s="1" t="str">
        <f>_xlfn.STDEV.S([1]ANNEALING!Z31,[3]ANNEALING!Z31,[4]ANNEALING!Z31,[6]ANNEALING!Z31)</f>
        <v>#ERROR!</v>
      </c>
      <c r="Q34" s="1">
        <f t="shared" si="2"/>
        <v>145</v>
      </c>
      <c r="R34" s="1">
        <f t="shared" si="4"/>
        <v>30</v>
      </c>
    </row>
    <row r="35" ht="15.75" customHeight="1">
      <c r="A35" s="1" t="str">
        <f>AVERAGE(COOL!F32,[1]COOLING!F32,[2]COOLING!F32,[3]COOLING!F32,[4]COOLING!F32,[5]COOLING!F32,[6]COOLING!F32)</f>
        <v>#ERROR!</v>
      </c>
      <c r="B35" s="1" t="str">
        <f>_xlfn.STDEV.S(COOL!F32,[1]COOLING!F32,[2]COOLING!F32,[3]COOLING!F32,[4]COOLING!F32,[5]COOLING!F32,[6]COOLING!F32)</f>
        <v>#ERROR!</v>
      </c>
      <c r="C35" s="1" t="str">
        <f>AVERAGE(COOL!AM32,[1]COOLING!AJ32,[2]COOLING!AK32,[3]COOLING!AK32,[5]COOLING!AK32,[6]COOLING!AK32,[4]COOLING!AK32)</f>
        <v>#ERROR!</v>
      </c>
      <c r="D35" s="1" t="str">
        <f>_xlfn.STDEV.S(COOL!AM32,[1]COOLING!AJ32,[2]COOLING!AK32,[3]COOLING!AK32,[5]COOLING!AK32,[6]COOLING!AK32,[4]COOLING!AK32)</f>
        <v>#ERROR!</v>
      </c>
      <c r="E35" s="1" t="str">
        <f>AVERAGE(COOL!AB32,[1]COOLING!Z32,[2]COOLING!Z32,[3]COOLING!Z32,[4]COOLING!Z32,[5]COOLING!Z32,[6]COOLING!Z32)</f>
        <v>#ERROR!</v>
      </c>
      <c r="F35" s="1" t="str">
        <f>_xlfn.STDEV.S(COOL!AB32,[1]COOLING!Z32,[2]COOLING!Z32,[3]COOLING!Z32,[4]COOLING!Z32,[5]COOLING!Z32,[6]COOLING!Z32)</f>
        <v>#ERROR!</v>
      </c>
      <c r="G35" s="1">
        <f>COOL!H32</f>
        <v>150</v>
      </c>
      <c r="H35" s="1">
        <f t="shared" si="3"/>
        <v>31</v>
      </c>
      <c r="I35" s="1">
        <f t="shared" si="1"/>
        <v>0.6326530612</v>
      </c>
      <c r="K35" s="1" t="str">
        <f>AVERAGE([1]ANNEALING!F32,[3]ANNEALING!F32,[4]ANNEALING!F32,[6]ANNEALING!F32)</f>
        <v>#ERROR!</v>
      </c>
      <c r="L35" s="1" t="str">
        <f>_xlfn.STDEV.S([1]ANNEALING!F32,[3]ANNEALING!F32,[4]ANNEALING!F32,[6]ANNEALING!F32)</f>
        <v>#ERROR!</v>
      </c>
      <c r="M35" s="1" t="str">
        <f>AVERAGE([1]ANNEALING!AK32,[3]ANNEALING!AK32,[4]ANNEALING!AK32,[6]ANNEALING!AK32)</f>
        <v>#ERROR!</v>
      </c>
      <c r="N35" s="1" t="str">
        <f>_xlfn.STDEV.S([1]ANNEALING!AK32,[3]ANNEALING!AK32,[4]ANNEALING!AK32,[6]ANNEALING!AK32)</f>
        <v>#ERROR!</v>
      </c>
      <c r="O35" s="1" t="str">
        <f>AVERAGE([1]ANNEALING!Z32,[3]ANNEALING!Z32,[4]ANNEALING!Z32,[6]ANNEALING!Z32)</f>
        <v>#ERROR!</v>
      </c>
      <c r="P35" s="1" t="str">
        <f>_xlfn.STDEV.S([1]ANNEALING!Z32,[3]ANNEALING!Z32,[4]ANNEALING!Z32,[6]ANNEALING!Z32)</f>
        <v>#ERROR!</v>
      </c>
      <c r="Q35" s="1">
        <f t="shared" si="2"/>
        <v>150</v>
      </c>
      <c r="R35" s="1">
        <f t="shared" si="4"/>
        <v>31</v>
      </c>
    </row>
    <row r="36" ht="15.75" customHeight="1">
      <c r="A36" s="1" t="str">
        <f>AVERAGE(COOL!F33,[1]COOLING!F33,[2]COOLING!F33,[3]COOLING!F33,[4]COOLING!F33,[5]COOLING!F33,[6]COOLING!F33)</f>
        <v>#ERROR!</v>
      </c>
      <c r="B36" s="1" t="str">
        <f>_xlfn.STDEV.S(COOL!F33,[1]COOLING!F33,[2]COOLING!F33,[3]COOLING!F33,[4]COOLING!F33,[5]COOLING!F33,[6]COOLING!F33)</f>
        <v>#ERROR!</v>
      </c>
      <c r="C36" s="1" t="str">
        <f>AVERAGE(COOL!AM33,[1]COOLING!AJ33,[2]COOLING!AK33,[3]COOLING!AK33,[5]COOLING!AK33,[6]COOLING!AK33,[4]COOLING!AK33)</f>
        <v>#ERROR!</v>
      </c>
      <c r="D36" s="1" t="str">
        <f>_xlfn.STDEV.S(COOL!AM33,[1]COOLING!AJ33,[2]COOLING!AK33,[3]COOLING!AK33,[5]COOLING!AK33,[6]COOLING!AK33,[4]COOLING!AK33)</f>
        <v>#ERROR!</v>
      </c>
      <c r="E36" s="1" t="str">
        <f>AVERAGE(COOL!AB33,[1]COOLING!Z33,[2]COOLING!Z33,[3]COOLING!Z33,[4]COOLING!Z33,[5]COOLING!Z33,[6]COOLING!Z33)</f>
        <v>#ERROR!</v>
      </c>
      <c r="F36" s="1" t="str">
        <f>_xlfn.STDEV.S(COOL!AB33,[1]COOLING!Z33,[2]COOLING!Z33,[3]COOLING!Z33,[4]COOLING!Z33,[5]COOLING!Z33,[6]COOLING!Z33)</f>
        <v>#ERROR!</v>
      </c>
      <c r="G36" s="1">
        <f>COOL!H33</f>
        <v>155</v>
      </c>
      <c r="H36" s="1">
        <f t="shared" si="3"/>
        <v>32</v>
      </c>
      <c r="I36" s="1">
        <f t="shared" si="1"/>
        <v>0.6530612245</v>
      </c>
      <c r="K36" s="1" t="str">
        <f>AVERAGE([1]ANNEALING!F33,[3]ANNEALING!F33,[4]ANNEALING!F33,[6]ANNEALING!F33)</f>
        <v>#ERROR!</v>
      </c>
      <c r="L36" s="1" t="str">
        <f>_xlfn.STDEV.S([1]ANNEALING!F33,[3]ANNEALING!F33,[4]ANNEALING!F33,[6]ANNEALING!F33)</f>
        <v>#ERROR!</v>
      </c>
      <c r="M36" s="1" t="str">
        <f>AVERAGE([1]ANNEALING!AK33,[3]ANNEALING!AK33,[4]ANNEALING!AK33,[6]ANNEALING!AK33)</f>
        <v>#ERROR!</v>
      </c>
      <c r="N36" s="1" t="str">
        <f>_xlfn.STDEV.S([1]ANNEALING!AK33,[3]ANNEALING!AK33,[4]ANNEALING!AK33,[6]ANNEALING!AK33)</f>
        <v>#ERROR!</v>
      </c>
      <c r="O36" s="1" t="str">
        <f>AVERAGE([1]ANNEALING!Z33,[3]ANNEALING!Z33,[4]ANNEALING!Z33,[6]ANNEALING!Z33)</f>
        <v>#ERROR!</v>
      </c>
      <c r="P36" s="1" t="str">
        <f>_xlfn.STDEV.S([1]ANNEALING!Z33,[3]ANNEALING!Z33,[4]ANNEALING!Z33,[6]ANNEALING!Z33)</f>
        <v>#ERROR!</v>
      </c>
      <c r="Q36" s="1">
        <f t="shared" si="2"/>
        <v>155</v>
      </c>
      <c r="R36" s="1">
        <f t="shared" si="4"/>
        <v>32</v>
      </c>
    </row>
    <row r="37" ht="15.75" customHeight="1">
      <c r="A37" s="1" t="str">
        <f>AVERAGE(COOL!F34,[1]COOLING!F34,[2]COOLING!F34,[3]COOLING!F34,[4]COOLING!F34,[5]COOLING!F34,[6]COOLING!F34)</f>
        <v>#ERROR!</v>
      </c>
      <c r="B37" s="1" t="str">
        <f>_xlfn.STDEV.S(COOL!F34,[1]COOLING!F34,[2]COOLING!F34,[3]COOLING!F34,[4]COOLING!F34,[5]COOLING!F34,[6]COOLING!F34)</f>
        <v>#ERROR!</v>
      </c>
      <c r="C37" s="1" t="str">
        <f>AVERAGE(COOL!AM34,[1]COOLING!AJ34,[2]COOLING!AK34,[3]COOLING!AK34,[5]COOLING!AK34,[6]COOLING!AK34,[4]COOLING!AK34)</f>
        <v>#ERROR!</v>
      </c>
      <c r="D37" s="1" t="str">
        <f>_xlfn.STDEV.S(COOL!AM34,[1]COOLING!AJ34,[2]COOLING!AK34,[3]COOLING!AK34,[5]COOLING!AK34,[6]COOLING!AK34,[4]COOLING!AK34)</f>
        <v>#ERROR!</v>
      </c>
      <c r="E37" s="1" t="str">
        <f>AVERAGE(COOL!AB34,[1]COOLING!Z34,[2]COOLING!Z34,[3]COOLING!Z34,[4]COOLING!Z34,[5]COOLING!Z34,[6]COOLING!Z34)</f>
        <v>#ERROR!</v>
      </c>
      <c r="F37" s="1" t="str">
        <f>_xlfn.STDEV.S(COOL!AB34,[1]COOLING!Z34,[2]COOLING!Z34,[3]COOLING!Z34,[4]COOLING!Z34,[5]COOLING!Z34,[6]COOLING!Z34)</f>
        <v>#ERROR!</v>
      </c>
      <c r="G37" s="1">
        <f>COOL!H34</f>
        <v>160</v>
      </c>
      <c r="H37" s="1">
        <f t="shared" si="3"/>
        <v>33</v>
      </c>
      <c r="I37" s="1">
        <f t="shared" si="1"/>
        <v>0.6734693878</v>
      </c>
      <c r="K37" s="1" t="str">
        <f>AVERAGE([1]ANNEALING!F34,[3]ANNEALING!F34,[4]ANNEALING!F34,[6]ANNEALING!F34)</f>
        <v>#ERROR!</v>
      </c>
      <c r="L37" s="1" t="str">
        <f>_xlfn.STDEV.S([1]ANNEALING!F34,[3]ANNEALING!F34,[4]ANNEALING!F34,[6]ANNEALING!F34)</f>
        <v>#ERROR!</v>
      </c>
      <c r="M37" s="1" t="str">
        <f>AVERAGE([1]ANNEALING!AK34,[3]ANNEALING!AK34,[4]ANNEALING!AK34,[6]ANNEALING!AK34)</f>
        <v>#ERROR!</v>
      </c>
      <c r="N37" s="1" t="str">
        <f>_xlfn.STDEV.S([1]ANNEALING!AK34,[3]ANNEALING!AK34,[4]ANNEALING!AK34,[6]ANNEALING!AK34)</f>
        <v>#ERROR!</v>
      </c>
      <c r="O37" s="1" t="str">
        <f>AVERAGE([1]ANNEALING!Z34,[3]ANNEALING!Z34,[4]ANNEALING!Z34,[6]ANNEALING!Z34)</f>
        <v>#ERROR!</v>
      </c>
      <c r="P37" s="1" t="str">
        <f>_xlfn.STDEV.S([1]ANNEALING!Z34,[3]ANNEALING!Z34,[4]ANNEALING!Z34,[6]ANNEALING!Z34)</f>
        <v>#ERROR!</v>
      </c>
      <c r="Q37" s="1">
        <f t="shared" si="2"/>
        <v>160</v>
      </c>
      <c r="R37" s="1">
        <f t="shared" si="4"/>
        <v>33</v>
      </c>
    </row>
    <row r="38" ht="15.75" customHeight="1">
      <c r="A38" s="1" t="str">
        <f>AVERAGE(COOL!F35,[1]COOLING!F35,[2]COOLING!F35,[3]COOLING!F35,[4]COOLING!F35,[5]COOLING!F35,[6]COOLING!F35)</f>
        <v>#ERROR!</v>
      </c>
      <c r="B38" s="1" t="str">
        <f>_xlfn.STDEV.S(COOL!F35,[1]COOLING!F35,[2]COOLING!F35,[3]COOLING!F35,[4]COOLING!F35,[5]COOLING!F35,[6]COOLING!F35)</f>
        <v>#ERROR!</v>
      </c>
      <c r="C38" s="1" t="str">
        <f>AVERAGE(COOL!AM35,[1]COOLING!AJ35,[2]COOLING!AK35,[3]COOLING!AK35,[5]COOLING!AK35,[6]COOLING!AK35,[4]COOLING!AK35)</f>
        <v>#ERROR!</v>
      </c>
      <c r="D38" s="1" t="str">
        <f>_xlfn.STDEV.S(COOL!AM35,[1]COOLING!AJ35,[2]COOLING!AK35,[3]COOLING!AK35,[5]COOLING!AK35,[6]COOLING!AK35,[4]COOLING!AK35)</f>
        <v>#ERROR!</v>
      </c>
      <c r="E38" s="1" t="str">
        <f>AVERAGE(COOL!AB35,[1]COOLING!Z35,[2]COOLING!Z35,[3]COOLING!Z35,[4]COOLING!Z35,[5]COOLING!Z35,[6]COOLING!Z35)</f>
        <v>#ERROR!</v>
      </c>
      <c r="F38" s="1" t="str">
        <f>_xlfn.STDEV.S(COOL!AB35,[1]COOLING!Z35,[2]COOLING!Z35,[3]COOLING!Z35,[4]COOLING!Z35,[5]COOLING!Z35,[6]COOLING!Z35)</f>
        <v>#ERROR!</v>
      </c>
      <c r="G38" s="1">
        <f>COOL!H35</f>
        <v>165</v>
      </c>
      <c r="H38" s="1">
        <f t="shared" si="3"/>
        <v>34</v>
      </c>
      <c r="I38" s="1">
        <f t="shared" si="1"/>
        <v>0.693877551</v>
      </c>
      <c r="K38" s="1" t="str">
        <f>AVERAGE([1]ANNEALING!F35,[3]ANNEALING!F35,[4]ANNEALING!F35,[6]ANNEALING!F35)</f>
        <v>#ERROR!</v>
      </c>
      <c r="L38" s="1" t="str">
        <f>_xlfn.STDEV.S([1]ANNEALING!F35,[3]ANNEALING!F35,[4]ANNEALING!F35,[6]ANNEALING!F35)</f>
        <v>#ERROR!</v>
      </c>
      <c r="M38" s="1" t="str">
        <f>AVERAGE([1]ANNEALING!AK35,[3]ANNEALING!AK35,[4]ANNEALING!AK35,[6]ANNEALING!AK35)</f>
        <v>#ERROR!</v>
      </c>
      <c r="N38" s="1" t="str">
        <f>_xlfn.STDEV.S([1]ANNEALING!AK35,[3]ANNEALING!AK35,[4]ANNEALING!AK35,[6]ANNEALING!AK35)</f>
        <v>#ERROR!</v>
      </c>
      <c r="O38" s="1" t="str">
        <f>AVERAGE([1]ANNEALING!Z35,[3]ANNEALING!Z35,[4]ANNEALING!Z35,[6]ANNEALING!Z35)</f>
        <v>#ERROR!</v>
      </c>
      <c r="P38" s="1" t="str">
        <f>_xlfn.STDEV.S([1]ANNEALING!Z35,[3]ANNEALING!Z35,[4]ANNEALING!Z35,[6]ANNEALING!Z35)</f>
        <v>#ERROR!</v>
      </c>
      <c r="Q38" s="1">
        <f t="shared" si="2"/>
        <v>165</v>
      </c>
      <c r="R38" s="1">
        <f t="shared" si="4"/>
        <v>34</v>
      </c>
    </row>
    <row r="39" ht="15.75" customHeight="1">
      <c r="A39" s="1" t="str">
        <f>AVERAGE(COOL!F36,[1]COOLING!F36,[2]COOLING!F36,[3]COOLING!F36,[4]COOLING!F36,[5]COOLING!F36,[6]COOLING!F36)</f>
        <v>#ERROR!</v>
      </c>
      <c r="B39" s="1" t="str">
        <f>_xlfn.STDEV.S(COOL!F36,[1]COOLING!F36,[2]COOLING!F36,[3]COOLING!F36,[4]COOLING!F36,[5]COOLING!F36,[6]COOLING!F36)</f>
        <v>#ERROR!</v>
      </c>
      <c r="C39" s="1" t="str">
        <f>AVERAGE(COOL!AM36,[1]COOLING!AJ36,[2]COOLING!AK36,[3]COOLING!AK36,[5]COOLING!AK36,[6]COOLING!AK36,[4]COOLING!AK36)</f>
        <v>#ERROR!</v>
      </c>
      <c r="D39" s="1" t="str">
        <f>_xlfn.STDEV.S(COOL!AM36,[1]COOLING!AJ36,[2]COOLING!AK36,[3]COOLING!AK36,[5]COOLING!AK36,[6]COOLING!AK36,[4]COOLING!AK36)</f>
        <v>#ERROR!</v>
      </c>
      <c r="E39" s="1" t="str">
        <f>AVERAGE(COOL!AB36,[1]COOLING!Z36,[2]COOLING!Z36,[3]COOLING!Z36,[4]COOLING!Z36,[5]COOLING!Z36,[6]COOLING!Z36)</f>
        <v>#ERROR!</v>
      </c>
      <c r="F39" s="1" t="str">
        <f>_xlfn.STDEV.S(COOL!AB36,[1]COOLING!Z36,[2]COOLING!Z36,[3]COOLING!Z36,[4]COOLING!Z36,[5]COOLING!Z36,[6]COOLING!Z36)</f>
        <v>#ERROR!</v>
      </c>
      <c r="G39" s="1">
        <f>COOL!H36</f>
        <v>170</v>
      </c>
      <c r="H39" s="1">
        <f t="shared" si="3"/>
        <v>35</v>
      </c>
      <c r="I39" s="1">
        <f t="shared" si="1"/>
        <v>0.7142857143</v>
      </c>
      <c r="K39" s="1" t="str">
        <f>AVERAGE([1]ANNEALING!F36,[3]ANNEALING!F36,[4]ANNEALING!F36,[6]ANNEALING!F36)</f>
        <v>#ERROR!</v>
      </c>
      <c r="L39" s="1" t="str">
        <f>_xlfn.STDEV.S([1]ANNEALING!F36,[3]ANNEALING!F36,[4]ANNEALING!F36,[6]ANNEALING!F36)</f>
        <v>#ERROR!</v>
      </c>
      <c r="M39" s="1" t="str">
        <f>AVERAGE([1]ANNEALING!AK36,[3]ANNEALING!AK36,[4]ANNEALING!AK36,[6]ANNEALING!AK36)</f>
        <v>#ERROR!</v>
      </c>
      <c r="N39" s="1" t="str">
        <f>_xlfn.STDEV.S([1]ANNEALING!AK36,[3]ANNEALING!AK36,[4]ANNEALING!AK36,[6]ANNEALING!AK36)</f>
        <v>#ERROR!</v>
      </c>
      <c r="O39" s="1" t="str">
        <f>AVERAGE([1]ANNEALING!Z36,[3]ANNEALING!Z36,[4]ANNEALING!Z36,[6]ANNEALING!Z36)</f>
        <v>#ERROR!</v>
      </c>
      <c r="P39" s="1" t="str">
        <f>_xlfn.STDEV.S([1]ANNEALING!Z36,[3]ANNEALING!Z36,[4]ANNEALING!Z36,[6]ANNEALING!Z36)</f>
        <v>#ERROR!</v>
      </c>
      <c r="Q39" s="1">
        <f t="shared" si="2"/>
        <v>170</v>
      </c>
      <c r="R39" s="1">
        <f t="shared" si="4"/>
        <v>35</v>
      </c>
    </row>
    <row r="40" ht="15.75" customHeight="1">
      <c r="A40" s="1" t="str">
        <f>AVERAGE(COOL!F37,[1]COOLING!F37,[2]COOLING!F37,[3]COOLING!F37,[4]COOLING!F37,[5]COOLING!F37,[6]COOLING!F37)</f>
        <v>#ERROR!</v>
      </c>
      <c r="B40" s="1" t="str">
        <f>_xlfn.STDEV.S(COOL!F37,[1]COOLING!F37,[2]COOLING!F37,[3]COOLING!F37,[4]COOLING!F37,[5]COOLING!F37,[6]COOLING!F37)</f>
        <v>#ERROR!</v>
      </c>
      <c r="C40" s="1" t="str">
        <f>AVERAGE(COOL!AM37,[1]COOLING!AJ37,[2]COOLING!AK37,[3]COOLING!AK37,[5]COOLING!AK37,[6]COOLING!AK37,[4]COOLING!AK37)</f>
        <v>#ERROR!</v>
      </c>
      <c r="D40" s="1" t="str">
        <f>_xlfn.STDEV.S(COOL!AM37,[1]COOLING!AJ37,[2]COOLING!AK37,[3]COOLING!AK37,[5]COOLING!AK37,[6]COOLING!AK37,[4]COOLING!AK37)</f>
        <v>#ERROR!</v>
      </c>
      <c r="E40" s="1" t="str">
        <f>AVERAGE(COOL!AB37,[1]COOLING!Z37,[2]COOLING!Z37,[3]COOLING!Z37,[4]COOLING!Z37,[5]COOLING!Z37,[6]COOLING!Z37)</f>
        <v>#ERROR!</v>
      </c>
      <c r="F40" s="1" t="str">
        <f>_xlfn.STDEV.S(COOL!AB37,[1]COOLING!Z37,[2]COOLING!Z37,[3]COOLING!Z37,[4]COOLING!Z37,[5]COOLING!Z37,[6]COOLING!Z37)</f>
        <v>#ERROR!</v>
      </c>
      <c r="G40" s="1">
        <f>COOL!H37</f>
        <v>175</v>
      </c>
      <c r="H40" s="1">
        <f t="shared" si="3"/>
        <v>36</v>
      </c>
      <c r="I40" s="1">
        <f t="shared" si="1"/>
        <v>0.7346938776</v>
      </c>
      <c r="K40" s="1" t="str">
        <f>AVERAGE([1]ANNEALING!F37,[3]ANNEALING!F37,[4]ANNEALING!F37,[6]ANNEALING!F37)</f>
        <v>#ERROR!</v>
      </c>
      <c r="L40" s="1" t="str">
        <f>_xlfn.STDEV.S([1]ANNEALING!F37,[3]ANNEALING!F37,[4]ANNEALING!F37,[6]ANNEALING!F37)</f>
        <v>#ERROR!</v>
      </c>
      <c r="M40" s="1" t="str">
        <f>AVERAGE([1]ANNEALING!AK37,[3]ANNEALING!AK37,[4]ANNEALING!AK37,[6]ANNEALING!AK37)</f>
        <v>#ERROR!</v>
      </c>
      <c r="N40" s="1" t="str">
        <f>_xlfn.STDEV.S([1]ANNEALING!AK37,[3]ANNEALING!AK37,[4]ANNEALING!AK37,[6]ANNEALING!AK37)</f>
        <v>#ERROR!</v>
      </c>
      <c r="O40" s="1" t="str">
        <f>AVERAGE([1]ANNEALING!Z37,[3]ANNEALING!Z37,[4]ANNEALING!Z37,[6]ANNEALING!Z37)</f>
        <v>#ERROR!</v>
      </c>
      <c r="P40" s="1" t="str">
        <f>_xlfn.STDEV.S([1]ANNEALING!Z37,[3]ANNEALING!Z37,[4]ANNEALING!Z37,[6]ANNEALING!Z37)</f>
        <v>#ERROR!</v>
      </c>
      <c r="Q40" s="1">
        <f t="shared" si="2"/>
        <v>175</v>
      </c>
      <c r="R40" s="1">
        <f t="shared" si="4"/>
        <v>36</v>
      </c>
    </row>
    <row r="41" ht="15.75" customHeight="1">
      <c r="A41" s="1" t="str">
        <f>AVERAGE(COOL!F38,[1]COOLING!F38,[2]COOLING!F38,[3]COOLING!F38,[4]COOLING!F38,[5]COOLING!F38,[6]COOLING!F38)</f>
        <v>#ERROR!</v>
      </c>
      <c r="B41" s="1" t="str">
        <f>_xlfn.STDEV.S(COOL!F38,[1]COOLING!F38,[2]COOLING!F38,[3]COOLING!F38,[4]COOLING!F38,[5]COOLING!F38,[6]COOLING!F38)</f>
        <v>#ERROR!</v>
      </c>
      <c r="C41" s="1" t="str">
        <f>AVERAGE(COOL!AM38,[1]COOLING!AJ38,[2]COOLING!AK38,[3]COOLING!AK38,[5]COOLING!AK38,[6]COOLING!AK38,[4]COOLING!AK38)</f>
        <v>#ERROR!</v>
      </c>
      <c r="D41" s="1" t="str">
        <f>_xlfn.STDEV.S(COOL!AM38,[1]COOLING!AJ38,[2]COOLING!AK38,[3]COOLING!AK38,[5]COOLING!AK38,[6]COOLING!AK38,[4]COOLING!AK38)</f>
        <v>#ERROR!</v>
      </c>
      <c r="E41" s="1" t="str">
        <f>AVERAGE(COOL!AB38,[1]COOLING!Z38,[2]COOLING!Z38,[3]COOLING!Z38,[4]COOLING!Z38,[5]COOLING!Z38,[6]COOLING!Z38)</f>
        <v>#ERROR!</v>
      </c>
      <c r="F41" s="1" t="str">
        <f>_xlfn.STDEV.S(COOL!AB38,[1]COOLING!Z38,[2]COOLING!Z38,[3]COOLING!Z38,[4]COOLING!Z38,[5]COOLING!Z38,[6]COOLING!Z38)</f>
        <v>#ERROR!</v>
      </c>
      <c r="G41" s="1">
        <f>COOL!H38</f>
        <v>180</v>
      </c>
      <c r="H41" s="1">
        <f t="shared" si="3"/>
        <v>37</v>
      </c>
      <c r="I41" s="1">
        <f t="shared" si="1"/>
        <v>0.7551020408</v>
      </c>
      <c r="K41" s="1" t="str">
        <f>AVERAGE([1]ANNEALING!F38,[3]ANNEALING!F38,[4]ANNEALING!F38,[6]ANNEALING!F38)</f>
        <v>#ERROR!</v>
      </c>
      <c r="L41" s="1" t="str">
        <f>_xlfn.STDEV.S([1]ANNEALING!F38,[3]ANNEALING!F38,[4]ANNEALING!F38,[6]ANNEALING!F38)</f>
        <v>#ERROR!</v>
      </c>
      <c r="M41" s="1" t="str">
        <f>AVERAGE([1]ANNEALING!AK38,[3]ANNEALING!AK38,[4]ANNEALING!AK38,[6]ANNEALING!AK38)</f>
        <v>#ERROR!</v>
      </c>
      <c r="N41" s="1" t="str">
        <f>_xlfn.STDEV.S([1]ANNEALING!AK38,[3]ANNEALING!AK38,[4]ANNEALING!AK38,[6]ANNEALING!AK38)</f>
        <v>#ERROR!</v>
      </c>
      <c r="O41" s="1" t="str">
        <f>AVERAGE([1]ANNEALING!Z38,[3]ANNEALING!Z38,[4]ANNEALING!Z38,[6]ANNEALING!Z38)</f>
        <v>#ERROR!</v>
      </c>
      <c r="P41" s="1" t="str">
        <f>_xlfn.STDEV.S([1]ANNEALING!Z38,[3]ANNEALING!Z38,[4]ANNEALING!Z38,[6]ANNEALING!Z38)</f>
        <v>#ERROR!</v>
      </c>
      <c r="Q41" s="1">
        <f t="shared" si="2"/>
        <v>180</v>
      </c>
      <c r="R41" s="1">
        <f t="shared" si="4"/>
        <v>37</v>
      </c>
    </row>
    <row r="42" ht="15.75" customHeight="1">
      <c r="A42" s="1" t="str">
        <f>AVERAGE(COOL!F39,[1]COOLING!F39,[2]COOLING!F39,[3]COOLING!F39,[4]COOLING!F39,[5]COOLING!F39,[6]COOLING!F39)</f>
        <v>#ERROR!</v>
      </c>
      <c r="B42" s="1" t="str">
        <f>_xlfn.STDEV.S(COOL!F39,[1]COOLING!F39,[2]COOLING!F39,[3]COOLING!F39,[4]COOLING!F39,[5]COOLING!F39,[6]COOLING!F39)</f>
        <v>#ERROR!</v>
      </c>
      <c r="C42" s="1" t="str">
        <f>AVERAGE(COOL!AM39,[1]COOLING!AJ39,[2]COOLING!AK39,[3]COOLING!AK39,[5]COOLING!AK39,[6]COOLING!AK39,[4]COOLING!AK39)</f>
        <v>#ERROR!</v>
      </c>
      <c r="D42" s="1" t="str">
        <f>_xlfn.STDEV.S(COOL!AM39,[1]COOLING!AJ39,[2]COOLING!AK39,[3]COOLING!AK39,[5]COOLING!AK39,[6]COOLING!AK39,[4]COOLING!AK39)</f>
        <v>#ERROR!</v>
      </c>
      <c r="E42" s="1" t="str">
        <f>AVERAGE(COOL!AB39,[1]COOLING!Z39,[2]COOLING!Z39,[3]COOLING!Z39,[4]COOLING!Z39,[5]COOLING!Z39,[6]COOLING!Z39)</f>
        <v>#ERROR!</v>
      </c>
      <c r="F42" s="1" t="str">
        <f>_xlfn.STDEV.S(COOL!AB39,[1]COOLING!Z39,[2]COOLING!Z39,[3]COOLING!Z39,[4]COOLING!Z39,[5]COOLING!Z39,[6]COOLING!Z39)</f>
        <v>#ERROR!</v>
      </c>
      <c r="G42" s="1">
        <f>COOL!H39</f>
        <v>185</v>
      </c>
      <c r="H42" s="1">
        <f t="shared" si="3"/>
        <v>38</v>
      </c>
      <c r="I42" s="1">
        <f t="shared" si="1"/>
        <v>0.7755102041</v>
      </c>
      <c r="K42" s="1" t="str">
        <f>AVERAGE([1]ANNEALING!F39,[3]ANNEALING!F39,[4]ANNEALING!F39,[6]ANNEALING!F39)</f>
        <v>#ERROR!</v>
      </c>
      <c r="L42" s="1" t="str">
        <f>_xlfn.STDEV.S([1]ANNEALING!F39,[3]ANNEALING!F39,[4]ANNEALING!F39,[6]ANNEALING!F39)</f>
        <v>#ERROR!</v>
      </c>
      <c r="M42" s="1" t="str">
        <f>AVERAGE([1]ANNEALING!AK39,[3]ANNEALING!AK39,[4]ANNEALING!AK39,[6]ANNEALING!AK39)</f>
        <v>#ERROR!</v>
      </c>
      <c r="N42" s="1" t="str">
        <f>_xlfn.STDEV.S([1]ANNEALING!AK39,[3]ANNEALING!AK39,[4]ANNEALING!AK39,[6]ANNEALING!AK39)</f>
        <v>#ERROR!</v>
      </c>
      <c r="O42" s="1" t="str">
        <f>AVERAGE([1]ANNEALING!Z39,[3]ANNEALING!Z39,[4]ANNEALING!Z39,[6]ANNEALING!Z39)</f>
        <v>#ERROR!</v>
      </c>
      <c r="P42" s="1" t="str">
        <f>_xlfn.STDEV.S([1]ANNEALING!Z39,[3]ANNEALING!Z39,[4]ANNEALING!Z39,[6]ANNEALING!Z39)</f>
        <v>#ERROR!</v>
      </c>
      <c r="Q42" s="1">
        <f t="shared" si="2"/>
        <v>185</v>
      </c>
      <c r="R42" s="1">
        <f t="shared" si="4"/>
        <v>38</v>
      </c>
    </row>
    <row r="43" ht="15.75" customHeight="1">
      <c r="A43" s="1" t="str">
        <f>AVERAGE(COOL!F40,[1]COOLING!F40,[2]COOLING!F40,[3]COOLING!F40,[4]COOLING!F40,[5]COOLING!F40,[6]COOLING!F40)</f>
        <v>#ERROR!</v>
      </c>
      <c r="B43" s="1" t="str">
        <f>_xlfn.STDEV.S(COOL!F40,[1]COOLING!F40,[2]COOLING!F40,[3]COOLING!F40,[4]COOLING!F40,[5]COOLING!F40,[6]COOLING!F40)</f>
        <v>#ERROR!</v>
      </c>
      <c r="C43" s="1" t="str">
        <f>AVERAGE(COOL!AM40,[1]COOLING!AJ40,[2]COOLING!AK40,[3]COOLING!AK40,[5]COOLING!AK40,[6]COOLING!AK40,[4]COOLING!AK40)</f>
        <v>#ERROR!</v>
      </c>
      <c r="D43" s="1" t="str">
        <f>_xlfn.STDEV.S(COOL!AM40,[1]COOLING!AJ40,[2]COOLING!AK40,[3]COOLING!AK40,[5]COOLING!AK40,[6]COOLING!AK40,[4]COOLING!AK40)</f>
        <v>#ERROR!</v>
      </c>
      <c r="E43" s="1" t="str">
        <f>AVERAGE(COOL!AB40,[1]COOLING!Z40,[2]COOLING!Z40,[3]COOLING!Z40,[4]COOLING!Z40,[5]COOLING!Z40,[6]COOLING!Z40)</f>
        <v>#ERROR!</v>
      </c>
      <c r="F43" s="1" t="str">
        <f>_xlfn.STDEV.S(COOL!AB40,[1]COOLING!Z40,[2]COOLING!Z40,[3]COOLING!Z40,[4]COOLING!Z40,[5]COOLING!Z40,[6]COOLING!Z40)</f>
        <v>#ERROR!</v>
      </c>
      <c r="G43" s="1">
        <f>COOL!H40</f>
        <v>190</v>
      </c>
      <c r="H43" s="1">
        <f t="shared" si="3"/>
        <v>39</v>
      </c>
      <c r="I43" s="1">
        <f t="shared" si="1"/>
        <v>0.7959183673</v>
      </c>
      <c r="K43" s="1" t="str">
        <f>AVERAGE([1]ANNEALING!F40,[3]ANNEALING!F40,[4]ANNEALING!F40,[6]ANNEALING!F40)</f>
        <v>#ERROR!</v>
      </c>
      <c r="L43" s="1" t="str">
        <f>_xlfn.STDEV.S([1]ANNEALING!F40,[3]ANNEALING!F40,[4]ANNEALING!F40,[6]ANNEALING!F40)</f>
        <v>#ERROR!</v>
      </c>
      <c r="M43" s="1" t="str">
        <f>AVERAGE([1]ANNEALING!AK40,[3]ANNEALING!AK40,[4]ANNEALING!AK40,[6]ANNEALING!AK40)</f>
        <v>#ERROR!</v>
      </c>
      <c r="N43" s="1" t="str">
        <f>_xlfn.STDEV.S([1]ANNEALING!AK40,[3]ANNEALING!AK40,[4]ANNEALING!AK40,[6]ANNEALING!AK40)</f>
        <v>#ERROR!</v>
      </c>
      <c r="O43" s="1" t="str">
        <f>AVERAGE([1]ANNEALING!Z40,[3]ANNEALING!Z40,[4]ANNEALING!Z40,[6]ANNEALING!Z40)</f>
        <v>#ERROR!</v>
      </c>
      <c r="P43" s="1" t="str">
        <f>_xlfn.STDEV.S([1]ANNEALING!Z40,[3]ANNEALING!Z40,[4]ANNEALING!Z40,[6]ANNEALING!Z40)</f>
        <v>#ERROR!</v>
      </c>
      <c r="Q43" s="1">
        <f t="shared" si="2"/>
        <v>190</v>
      </c>
      <c r="R43" s="1">
        <f t="shared" si="4"/>
        <v>39</v>
      </c>
    </row>
    <row r="44" ht="15.75" customHeight="1">
      <c r="A44" s="1" t="str">
        <f>AVERAGE(COOL!F41,[1]COOLING!F41,[2]COOLING!F41,[3]COOLING!F41,[4]COOLING!F41,[5]COOLING!F41,[6]COOLING!F41)</f>
        <v>#ERROR!</v>
      </c>
      <c r="B44" s="1" t="str">
        <f>_xlfn.STDEV.S(COOL!F41,[1]COOLING!F41,[2]COOLING!F41,[3]COOLING!F41,[4]COOLING!F41,[5]COOLING!F41,[6]COOLING!F41)</f>
        <v>#ERROR!</v>
      </c>
      <c r="C44" s="1" t="str">
        <f>AVERAGE(COOL!AM41,[1]COOLING!AJ41,[2]COOLING!AK41,[3]COOLING!AK41,[5]COOLING!AK41,[6]COOLING!AK41,[4]COOLING!AK41)</f>
        <v>#ERROR!</v>
      </c>
      <c r="D44" s="1" t="str">
        <f>_xlfn.STDEV.S(COOL!AM41,[1]COOLING!AJ41,[2]COOLING!AK41,[3]COOLING!AK41,[5]COOLING!AK41,[6]COOLING!AK41,[4]COOLING!AK41)</f>
        <v>#ERROR!</v>
      </c>
      <c r="E44" s="1" t="str">
        <f>AVERAGE(COOL!AB41,[1]COOLING!Z41,[2]COOLING!Z41,[3]COOLING!Z41,[4]COOLING!Z41,[5]COOLING!Z41,[6]COOLING!Z41)</f>
        <v>#ERROR!</v>
      </c>
      <c r="F44" s="1" t="str">
        <f>_xlfn.STDEV.S(COOL!AB41,[1]COOLING!Z41,[2]COOLING!Z41,[3]COOLING!Z41,[4]COOLING!Z41,[5]COOLING!Z41,[6]COOLING!Z41)</f>
        <v>#ERROR!</v>
      </c>
      <c r="G44" s="1">
        <f>COOL!H41</f>
        <v>195</v>
      </c>
      <c r="H44" s="1">
        <f t="shared" si="3"/>
        <v>40</v>
      </c>
      <c r="I44" s="1">
        <f t="shared" si="1"/>
        <v>0.8163265306</v>
      </c>
      <c r="K44" s="1" t="str">
        <f>AVERAGE([1]ANNEALING!F41,[3]ANNEALING!F41,[4]ANNEALING!F41,[6]ANNEALING!F41)</f>
        <v>#ERROR!</v>
      </c>
      <c r="L44" s="1" t="str">
        <f>_xlfn.STDEV.S([1]ANNEALING!F41,[3]ANNEALING!F41,[4]ANNEALING!F41,[6]ANNEALING!F41)</f>
        <v>#ERROR!</v>
      </c>
      <c r="M44" s="1" t="str">
        <f>AVERAGE([1]ANNEALING!AK41,[3]ANNEALING!AK41,[4]ANNEALING!AK41,[6]ANNEALING!AK41)</f>
        <v>#ERROR!</v>
      </c>
      <c r="N44" s="1" t="str">
        <f>_xlfn.STDEV.S([1]ANNEALING!AK41,[3]ANNEALING!AK41,[4]ANNEALING!AK41,[6]ANNEALING!AK41)</f>
        <v>#ERROR!</v>
      </c>
      <c r="O44" s="1" t="str">
        <f>AVERAGE([1]ANNEALING!Z41,[3]ANNEALING!Z41,[4]ANNEALING!Z41,[6]ANNEALING!Z41)</f>
        <v>#ERROR!</v>
      </c>
      <c r="P44" s="1" t="str">
        <f>_xlfn.STDEV.S([1]ANNEALING!Z41,[3]ANNEALING!Z41,[4]ANNEALING!Z41,[6]ANNEALING!Z41)</f>
        <v>#ERROR!</v>
      </c>
      <c r="Q44" s="1">
        <f t="shared" si="2"/>
        <v>195</v>
      </c>
      <c r="R44" s="1">
        <f t="shared" si="4"/>
        <v>40</v>
      </c>
    </row>
    <row r="45" ht="15.75" customHeight="1">
      <c r="A45" s="1" t="str">
        <f>AVERAGE(COOL!F42,[1]COOLING!F42,[2]COOLING!F42,[3]COOLING!F42,[4]COOLING!F42,[5]COOLING!F42,[6]COOLING!F42)</f>
        <v>#ERROR!</v>
      </c>
      <c r="B45" s="1" t="str">
        <f>_xlfn.STDEV.S(COOL!F42,[1]COOLING!F42,[2]COOLING!F42,[3]COOLING!F42,[4]COOLING!F42,[5]COOLING!F42,[6]COOLING!F42)</f>
        <v>#ERROR!</v>
      </c>
      <c r="C45" s="1" t="str">
        <f>AVERAGE(COOL!AM42,[1]COOLING!AJ42,[2]COOLING!AK42,[3]COOLING!AK42,[5]COOLING!AK42,[6]COOLING!AK42,[4]COOLING!AK42)</f>
        <v>#ERROR!</v>
      </c>
      <c r="D45" s="1" t="str">
        <f>_xlfn.STDEV.S(COOL!AM42,[1]COOLING!AJ42,[2]COOLING!AK42,[3]COOLING!AK42,[5]COOLING!AK42,[6]COOLING!AK42,[4]COOLING!AK42)</f>
        <v>#ERROR!</v>
      </c>
      <c r="E45" s="1" t="str">
        <f>AVERAGE(COOL!AB42,[1]COOLING!Z42,[2]COOLING!Z42,[3]COOLING!Z42,[4]COOLING!Z42,[5]COOLING!Z42,[6]COOLING!Z42)</f>
        <v>#ERROR!</v>
      </c>
      <c r="F45" s="1" t="str">
        <f>_xlfn.STDEV.S(COOL!AB42,[1]COOLING!Z42,[2]COOLING!Z42,[3]COOLING!Z42,[4]COOLING!Z42,[5]COOLING!Z42,[6]COOLING!Z42)</f>
        <v>#ERROR!</v>
      </c>
      <c r="G45" s="1">
        <f>COOL!H42</f>
        <v>200</v>
      </c>
      <c r="H45" s="1">
        <f t="shared" si="3"/>
        <v>41</v>
      </c>
      <c r="I45" s="1">
        <f t="shared" si="1"/>
        <v>0.8367346939</v>
      </c>
      <c r="K45" s="1" t="str">
        <f>AVERAGE([1]ANNEALING!F42,[3]ANNEALING!F42,[4]ANNEALING!F42,[6]ANNEALING!F42)</f>
        <v>#ERROR!</v>
      </c>
      <c r="L45" s="1" t="str">
        <f>_xlfn.STDEV.S([1]ANNEALING!F42,[3]ANNEALING!F42,[4]ANNEALING!F42,[6]ANNEALING!F42)</f>
        <v>#ERROR!</v>
      </c>
      <c r="M45" s="1" t="str">
        <f>AVERAGE([1]ANNEALING!AK42,[3]ANNEALING!AK42,[4]ANNEALING!AK42,[6]ANNEALING!AK42)</f>
        <v>#ERROR!</v>
      </c>
      <c r="N45" s="1" t="str">
        <f>_xlfn.STDEV.S([1]ANNEALING!AK42,[3]ANNEALING!AK42,[4]ANNEALING!AK42,[6]ANNEALING!AK42)</f>
        <v>#ERROR!</v>
      </c>
      <c r="O45" s="1" t="str">
        <f>AVERAGE([1]ANNEALING!Z42,[3]ANNEALING!Z42,[4]ANNEALING!Z42,[6]ANNEALING!Z42)</f>
        <v>#ERROR!</v>
      </c>
      <c r="P45" s="1" t="str">
        <f>_xlfn.STDEV.S([1]ANNEALING!Z42,[3]ANNEALING!Z42,[4]ANNEALING!Z42,[6]ANNEALING!Z42)</f>
        <v>#ERROR!</v>
      </c>
      <c r="Q45" s="1">
        <f t="shared" si="2"/>
        <v>200</v>
      </c>
      <c r="R45" s="1">
        <f t="shared" si="4"/>
        <v>41</v>
      </c>
    </row>
    <row r="46" ht="15.75" customHeight="1">
      <c r="A46" s="1" t="str">
        <f>AVERAGE(COOL!F43,[1]COOLING!F43,[2]COOLING!F43,[3]COOLING!F43,[4]COOLING!F43,[5]COOLING!F43,[6]COOLING!F43)</f>
        <v>#ERROR!</v>
      </c>
      <c r="B46" s="1" t="str">
        <f>_xlfn.STDEV.S(COOL!F43,[1]COOLING!F43,[2]COOLING!F43,[3]COOLING!F43,[4]COOLING!F43,[5]COOLING!F43,[6]COOLING!F43)</f>
        <v>#ERROR!</v>
      </c>
      <c r="C46" s="1" t="str">
        <f>AVERAGE(COOL!AM43,[1]COOLING!AJ43,[2]COOLING!AK43,[3]COOLING!AK43,[5]COOLING!AK43,[6]COOLING!AK43,[4]COOLING!AK43)</f>
        <v>#ERROR!</v>
      </c>
      <c r="D46" s="1" t="str">
        <f>_xlfn.STDEV.S(COOL!AM43,[1]COOLING!AJ43,[2]COOLING!AK43,[3]COOLING!AK43,[5]COOLING!AK43,[6]COOLING!AK43,[4]COOLING!AK43)</f>
        <v>#ERROR!</v>
      </c>
      <c r="E46" s="1" t="str">
        <f>AVERAGE(COOL!AB43,[1]COOLING!Z43,[2]COOLING!Z43,[3]COOLING!Z43,[4]COOLING!Z43,[5]COOLING!Z43,[6]COOLING!Z43)</f>
        <v>#ERROR!</v>
      </c>
      <c r="F46" s="1" t="str">
        <f>_xlfn.STDEV.S(COOL!AB43,[1]COOLING!Z43,[2]COOLING!Z43,[3]COOLING!Z43,[4]COOLING!Z43,[5]COOLING!Z43,[6]COOLING!Z43)</f>
        <v>#ERROR!</v>
      </c>
      <c r="G46" s="1">
        <f>COOL!H43</f>
        <v>205</v>
      </c>
      <c r="H46" s="1">
        <f t="shared" si="3"/>
        <v>42</v>
      </c>
      <c r="I46" s="1">
        <f t="shared" si="1"/>
        <v>0.8571428571</v>
      </c>
      <c r="K46" s="1" t="str">
        <f>AVERAGE([1]ANNEALING!F43,[3]ANNEALING!F43,[4]ANNEALING!F43,[6]ANNEALING!F43)</f>
        <v>#ERROR!</v>
      </c>
      <c r="L46" s="1" t="str">
        <f>_xlfn.STDEV.S([1]ANNEALING!F43,[3]ANNEALING!F43,[4]ANNEALING!F43,[6]ANNEALING!F43)</f>
        <v>#ERROR!</v>
      </c>
      <c r="M46" s="1" t="str">
        <f>AVERAGE([1]ANNEALING!AK43,[3]ANNEALING!AK43,[4]ANNEALING!AK43,[6]ANNEALING!AK43)</f>
        <v>#ERROR!</v>
      </c>
      <c r="N46" s="1" t="str">
        <f>_xlfn.STDEV.S([1]ANNEALING!AK43,[3]ANNEALING!AK43,[4]ANNEALING!AK43,[6]ANNEALING!AK43)</f>
        <v>#ERROR!</v>
      </c>
      <c r="O46" s="1" t="str">
        <f>AVERAGE([1]ANNEALING!Z43,[3]ANNEALING!Z43,[4]ANNEALING!Z43,[6]ANNEALING!Z43)</f>
        <v>#ERROR!</v>
      </c>
      <c r="P46" s="1" t="str">
        <f>_xlfn.STDEV.S([1]ANNEALING!Z43,[3]ANNEALING!Z43,[4]ANNEALING!Z43,[6]ANNEALING!Z43)</f>
        <v>#ERROR!</v>
      </c>
      <c r="Q46" s="1">
        <f t="shared" si="2"/>
        <v>205</v>
      </c>
      <c r="R46" s="1">
        <f t="shared" si="4"/>
        <v>42</v>
      </c>
    </row>
    <row r="47" ht="15.75" customHeight="1">
      <c r="A47" s="1" t="str">
        <f>AVERAGE(COOL!F44,[1]COOLING!F44,[2]COOLING!F44,[3]COOLING!F44,[4]COOLING!F44,[5]COOLING!F44,[6]COOLING!F44)</f>
        <v>#ERROR!</v>
      </c>
      <c r="B47" s="1" t="str">
        <f>_xlfn.STDEV.S(COOL!F44,[1]COOLING!F44,[2]COOLING!F44,[3]COOLING!F44,[4]COOLING!F44,[5]COOLING!F44,[6]COOLING!F44)</f>
        <v>#ERROR!</v>
      </c>
      <c r="C47" s="1" t="str">
        <f>AVERAGE(COOL!AM44,[1]COOLING!AJ44,[2]COOLING!AK44,[3]COOLING!AK44,[5]COOLING!AK44,[6]COOLING!AK44,[4]COOLING!AK44)</f>
        <v>#ERROR!</v>
      </c>
      <c r="D47" s="1" t="str">
        <f>_xlfn.STDEV.S(COOL!AM44,[1]COOLING!AJ44,[2]COOLING!AK44,[3]COOLING!AK44,[5]COOLING!AK44,[6]COOLING!AK44,[4]COOLING!AK44)</f>
        <v>#ERROR!</v>
      </c>
      <c r="E47" s="1" t="str">
        <f>AVERAGE(COOL!AB44,[1]COOLING!Z44,[2]COOLING!Z44,[3]COOLING!Z44,[4]COOLING!Z44,[5]COOLING!Z44,[6]COOLING!Z44)</f>
        <v>#ERROR!</v>
      </c>
      <c r="F47" s="1" t="str">
        <f>_xlfn.STDEV.S(COOL!AB44,[1]COOLING!Z44,[2]COOLING!Z44,[3]COOLING!Z44,[4]COOLING!Z44,[5]COOLING!Z44,[6]COOLING!Z44)</f>
        <v>#ERROR!</v>
      </c>
      <c r="G47" s="1">
        <f>COOL!H44</f>
        <v>210</v>
      </c>
      <c r="H47" s="1">
        <f t="shared" si="3"/>
        <v>43</v>
      </c>
      <c r="I47" s="1">
        <f t="shared" si="1"/>
        <v>0.8775510204</v>
      </c>
      <c r="K47" s="1" t="str">
        <f>AVERAGE([1]ANNEALING!F44,[3]ANNEALING!F44,[4]ANNEALING!F44,[6]ANNEALING!F44)</f>
        <v>#ERROR!</v>
      </c>
      <c r="L47" s="1" t="str">
        <f>_xlfn.STDEV.S([1]ANNEALING!F44,[3]ANNEALING!F44,[4]ANNEALING!F44,[6]ANNEALING!F44)</f>
        <v>#ERROR!</v>
      </c>
      <c r="M47" s="1" t="str">
        <f>AVERAGE([1]ANNEALING!AK44,[3]ANNEALING!AK44,[4]ANNEALING!AK44,[6]ANNEALING!AK44)</f>
        <v>#ERROR!</v>
      </c>
      <c r="N47" s="1" t="str">
        <f>_xlfn.STDEV.S([1]ANNEALING!AK44,[3]ANNEALING!AK44,[4]ANNEALING!AK44,[6]ANNEALING!AK44)</f>
        <v>#ERROR!</v>
      </c>
      <c r="O47" s="1" t="str">
        <f>AVERAGE([1]ANNEALING!Z44,[3]ANNEALING!Z44,[4]ANNEALING!Z44,[6]ANNEALING!Z44)</f>
        <v>#ERROR!</v>
      </c>
      <c r="P47" s="1" t="str">
        <f>_xlfn.STDEV.S([1]ANNEALING!Z44,[3]ANNEALING!Z44,[4]ANNEALING!Z44,[6]ANNEALING!Z44)</f>
        <v>#ERROR!</v>
      </c>
      <c r="Q47" s="1">
        <f t="shared" si="2"/>
        <v>210</v>
      </c>
      <c r="R47" s="1">
        <f t="shared" si="4"/>
        <v>43</v>
      </c>
    </row>
    <row r="48" ht="15.75" customHeight="1">
      <c r="A48" s="1" t="str">
        <f>AVERAGE(COOL!F45,[1]COOLING!F45,[2]COOLING!F45,[3]COOLING!F45,[4]COOLING!F45,[5]COOLING!F45,[6]COOLING!F45)</f>
        <v>#ERROR!</v>
      </c>
      <c r="B48" s="1" t="str">
        <f>_xlfn.STDEV.S(COOL!F45,[1]COOLING!F45,[2]COOLING!F45,[3]COOLING!F45,[4]COOLING!F45,[5]COOLING!F45,[6]COOLING!F45)</f>
        <v>#ERROR!</v>
      </c>
      <c r="C48" s="1" t="str">
        <f>AVERAGE(COOL!AM45,[1]COOLING!AJ45,[2]COOLING!AK45,[3]COOLING!AK45,[5]COOLING!AK45,[6]COOLING!AK45,[4]COOLING!AK45)</f>
        <v>#ERROR!</v>
      </c>
      <c r="D48" s="1" t="str">
        <f>_xlfn.STDEV.S(COOL!AM45,[1]COOLING!AJ45,[2]COOLING!AK45,[3]COOLING!AK45,[5]COOLING!AK45,[6]COOLING!AK45,[4]COOLING!AK45)</f>
        <v>#ERROR!</v>
      </c>
      <c r="E48" s="1" t="str">
        <f>AVERAGE(COOL!AB45,[1]COOLING!Z45,[2]COOLING!Z45,[3]COOLING!Z45,[4]COOLING!Z45,[5]COOLING!Z45,[6]COOLING!Z45)</f>
        <v>#ERROR!</v>
      </c>
      <c r="F48" s="1" t="str">
        <f>_xlfn.STDEV.S(COOL!AB45,[1]COOLING!Z45,[2]COOLING!Z45,[3]COOLING!Z45,[4]COOLING!Z45,[5]COOLING!Z45,[6]COOLING!Z45)</f>
        <v>#ERROR!</v>
      </c>
      <c r="G48" s="1">
        <f>COOL!H45</f>
        <v>215</v>
      </c>
      <c r="H48" s="1">
        <f t="shared" si="3"/>
        <v>44</v>
      </c>
      <c r="I48" s="1">
        <f t="shared" si="1"/>
        <v>0.8979591837</v>
      </c>
      <c r="K48" s="1" t="str">
        <f>AVERAGE([1]ANNEALING!F45,[3]ANNEALING!F45,[4]ANNEALING!F45,[6]ANNEALING!F45)</f>
        <v>#ERROR!</v>
      </c>
      <c r="L48" s="1" t="str">
        <f>_xlfn.STDEV.S([1]ANNEALING!F45,[3]ANNEALING!F45,[4]ANNEALING!F45,[6]ANNEALING!F45)</f>
        <v>#ERROR!</v>
      </c>
      <c r="M48" s="1" t="str">
        <f>AVERAGE([1]ANNEALING!AK45,[3]ANNEALING!AK45,[4]ANNEALING!AK45,[6]ANNEALING!AK45)</f>
        <v>#ERROR!</v>
      </c>
      <c r="N48" s="1" t="str">
        <f>_xlfn.STDEV.S([1]ANNEALING!AK45,[3]ANNEALING!AK45,[4]ANNEALING!AK45,[6]ANNEALING!AK45)</f>
        <v>#ERROR!</v>
      </c>
      <c r="O48" s="1" t="str">
        <f>AVERAGE([1]ANNEALING!Z45,[3]ANNEALING!Z45,[4]ANNEALING!Z45,[6]ANNEALING!Z45)</f>
        <v>#ERROR!</v>
      </c>
      <c r="P48" s="1" t="str">
        <f>_xlfn.STDEV.S([1]ANNEALING!Z45,[3]ANNEALING!Z45,[4]ANNEALING!Z45,[6]ANNEALING!Z45)</f>
        <v>#ERROR!</v>
      </c>
      <c r="Q48" s="1">
        <f t="shared" si="2"/>
        <v>215</v>
      </c>
      <c r="R48" s="1">
        <f t="shared" si="4"/>
        <v>44</v>
      </c>
    </row>
    <row r="49" ht="15.75" customHeight="1">
      <c r="A49" s="1" t="str">
        <f>AVERAGE(COOL!F46,[1]COOLING!F46,[2]COOLING!F46,[3]COOLING!F46,[4]COOLING!F46,[5]COOLING!F46,[6]COOLING!F46)</f>
        <v>#ERROR!</v>
      </c>
      <c r="B49" s="1" t="str">
        <f>_xlfn.STDEV.S(COOL!F46,[1]COOLING!F46,[2]COOLING!F46,[3]COOLING!F46,[4]COOLING!F46,[5]COOLING!F46,[6]COOLING!F46)</f>
        <v>#ERROR!</v>
      </c>
      <c r="C49" s="1" t="str">
        <f>AVERAGE(COOL!AM46,[1]COOLING!AJ46,[2]COOLING!AK46,[3]COOLING!AK46,[5]COOLING!AK46,[6]COOLING!AK46,[4]COOLING!AK46)</f>
        <v>#ERROR!</v>
      </c>
      <c r="D49" s="1" t="str">
        <f>_xlfn.STDEV.S(COOL!AM46,[1]COOLING!AJ46,[2]COOLING!AK46,[3]COOLING!AK46,[5]COOLING!AK46,[6]COOLING!AK46,[4]COOLING!AK46)</f>
        <v>#ERROR!</v>
      </c>
      <c r="E49" s="1" t="str">
        <f>AVERAGE(COOL!AB46,[1]COOLING!Z46,[2]COOLING!Z46,[3]COOLING!Z46,[4]COOLING!Z46,[5]COOLING!Z46,[6]COOLING!Z46)</f>
        <v>#ERROR!</v>
      </c>
      <c r="F49" s="1" t="str">
        <f>_xlfn.STDEV.S(COOL!AB46,[1]COOLING!Z46,[2]COOLING!Z46,[3]COOLING!Z46,[4]COOLING!Z46,[5]COOLING!Z46,[6]COOLING!Z46)</f>
        <v>#ERROR!</v>
      </c>
      <c r="G49" s="1">
        <f>COOL!H46</f>
        <v>220</v>
      </c>
      <c r="H49" s="1">
        <f t="shared" si="3"/>
        <v>45</v>
      </c>
      <c r="I49" s="1">
        <f t="shared" si="1"/>
        <v>0.9183673469</v>
      </c>
      <c r="K49" s="1" t="str">
        <f>AVERAGE([1]ANNEALING!F46,[3]ANNEALING!F46,[4]ANNEALING!F46,[6]ANNEALING!F46)</f>
        <v>#ERROR!</v>
      </c>
      <c r="L49" s="1" t="str">
        <f>_xlfn.STDEV.S([1]ANNEALING!F46,[3]ANNEALING!F46,[4]ANNEALING!F46,[6]ANNEALING!F46)</f>
        <v>#ERROR!</v>
      </c>
      <c r="M49" s="1" t="str">
        <f>AVERAGE([1]ANNEALING!AK46,[3]ANNEALING!AK46,[4]ANNEALING!AK46,[6]ANNEALING!AK46)</f>
        <v>#ERROR!</v>
      </c>
      <c r="N49" s="1" t="str">
        <f>_xlfn.STDEV.S([1]ANNEALING!AK46,[3]ANNEALING!AK46,[4]ANNEALING!AK46,[6]ANNEALING!AK46)</f>
        <v>#ERROR!</v>
      </c>
      <c r="O49" s="1" t="str">
        <f>AVERAGE([1]ANNEALING!Z46,[3]ANNEALING!Z46,[4]ANNEALING!Z46,[6]ANNEALING!Z46)</f>
        <v>#ERROR!</v>
      </c>
      <c r="P49" s="1" t="str">
        <f>_xlfn.STDEV.S([1]ANNEALING!Z46,[3]ANNEALING!Z46,[4]ANNEALING!Z46,[6]ANNEALING!Z46)</f>
        <v>#ERROR!</v>
      </c>
      <c r="Q49" s="1">
        <f t="shared" si="2"/>
        <v>220</v>
      </c>
      <c r="R49" s="1">
        <f t="shared" si="4"/>
        <v>45</v>
      </c>
    </row>
    <row r="50" ht="15.75" customHeight="1">
      <c r="A50" s="1" t="str">
        <f>AVERAGE(COOL!F47,[1]COOLING!F47,[2]COOLING!F47,[3]COOLING!F47,[4]COOLING!F47,[5]COOLING!F47,[6]COOLING!F47)</f>
        <v>#ERROR!</v>
      </c>
      <c r="B50" s="1" t="str">
        <f>_xlfn.STDEV.S(COOL!F47,[1]COOLING!F47,[2]COOLING!F47,[3]COOLING!F47,[4]COOLING!F47,[5]COOLING!F47,[6]COOLING!F47)</f>
        <v>#ERROR!</v>
      </c>
      <c r="C50" s="1" t="str">
        <f>AVERAGE(COOL!AM47,[1]COOLING!AJ47,[2]COOLING!AK47,[3]COOLING!AK47,[5]COOLING!AK47,[6]COOLING!AK47,[4]COOLING!AK47)</f>
        <v>#ERROR!</v>
      </c>
      <c r="D50" s="1" t="str">
        <f>_xlfn.STDEV.S(COOL!AM47,[1]COOLING!AJ47,[2]COOLING!AK47,[3]COOLING!AK47,[5]COOLING!AK47,[6]COOLING!AK47,[4]COOLING!AK47)</f>
        <v>#ERROR!</v>
      </c>
      <c r="E50" s="1" t="str">
        <f>AVERAGE(COOL!AB47,[1]COOLING!Z47,[2]COOLING!Z47,[3]COOLING!Z47,[4]COOLING!Z47,[5]COOLING!Z47,[6]COOLING!Z47)</f>
        <v>#ERROR!</v>
      </c>
      <c r="F50" s="1" t="str">
        <f>_xlfn.STDEV.S(COOL!AB47,[1]COOLING!Z47,[2]COOLING!Z47,[3]COOLING!Z47,[4]COOLING!Z47,[5]COOLING!Z47,[6]COOLING!Z47)</f>
        <v>#ERROR!</v>
      </c>
      <c r="G50" s="1">
        <f>COOL!H47</f>
        <v>225</v>
      </c>
      <c r="H50" s="1">
        <f t="shared" si="3"/>
        <v>46</v>
      </c>
      <c r="I50" s="1">
        <f t="shared" si="1"/>
        <v>0.9387755102</v>
      </c>
      <c r="K50" s="1" t="str">
        <f>AVERAGE([1]ANNEALING!F47,[3]ANNEALING!F47,[4]ANNEALING!F47,[6]ANNEALING!F47)</f>
        <v>#ERROR!</v>
      </c>
      <c r="L50" s="1" t="str">
        <f>_xlfn.STDEV.S([1]ANNEALING!F47,[3]ANNEALING!F47,[4]ANNEALING!F47,[6]ANNEALING!F47)</f>
        <v>#ERROR!</v>
      </c>
      <c r="M50" s="1" t="str">
        <f>AVERAGE([1]ANNEALING!AK47,[3]ANNEALING!AK47,[4]ANNEALING!AK47,[6]ANNEALING!AK47)</f>
        <v>#ERROR!</v>
      </c>
      <c r="N50" s="1" t="str">
        <f>_xlfn.STDEV.S([1]ANNEALING!AK47,[3]ANNEALING!AK47,[4]ANNEALING!AK47,[6]ANNEALING!AK47)</f>
        <v>#ERROR!</v>
      </c>
      <c r="O50" s="1" t="str">
        <f>AVERAGE([1]ANNEALING!Z47,[3]ANNEALING!Z47,[4]ANNEALING!Z47,[6]ANNEALING!Z47)</f>
        <v>#ERROR!</v>
      </c>
      <c r="P50" s="1" t="str">
        <f>_xlfn.STDEV.S([1]ANNEALING!Z47,[3]ANNEALING!Z47,[4]ANNEALING!Z47,[6]ANNEALING!Z47)</f>
        <v>#ERROR!</v>
      </c>
      <c r="Q50" s="1">
        <f t="shared" si="2"/>
        <v>225</v>
      </c>
      <c r="R50" s="1">
        <f t="shared" si="4"/>
        <v>46</v>
      </c>
    </row>
    <row r="51" ht="15.75" customHeight="1">
      <c r="A51" s="1" t="str">
        <f>AVERAGE(COOL!F48,[1]COOLING!F48,[2]COOLING!F48,[3]COOLING!F48,[4]COOLING!F48,[5]COOLING!F48,[6]COOLING!F48)</f>
        <v>#ERROR!</v>
      </c>
      <c r="B51" s="1" t="str">
        <f>_xlfn.STDEV.S(COOL!F48,[1]COOLING!F48,[2]COOLING!F48,[3]COOLING!F48,[4]COOLING!F48,[5]COOLING!F48,[6]COOLING!F48)</f>
        <v>#ERROR!</v>
      </c>
      <c r="C51" s="1" t="str">
        <f>AVERAGE(COOL!AM48,[1]COOLING!AJ48,[2]COOLING!AK48,[3]COOLING!AK48,[5]COOLING!AK48,[6]COOLING!AK48,[4]COOLING!AK48)</f>
        <v>#ERROR!</v>
      </c>
      <c r="D51" s="1" t="str">
        <f>_xlfn.STDEV.S(COOL!AM48,[1]COOLING!AJ48,[2]COOLING!AK48,[3]COOLING!AK48,[5]COOLING!AK48,[6]COOLING!AK48,[4]COOLING!AK48)</f>
        <v>#ERROR!</v>
      </c>
      <c r="E51" s="1" t="str">
        <f>AVERAGE(COOL!AB48,[1]COOLING!Z48,[2]COOLING!Z48,[3]COOLING!Z48,[4]COOLING!Z48,[5]COOLING!Z48,[6]COOLING!Z48)</f>
        <v>#ERROR!</v>
      </c>
      <c r="F51" s="1" t="str">
        <f>_xlfn.STDEV.S(COOL!AB48,[1]COOLING!Z48,[2]COOLING!Z48,[3]COOLING!Z48,[4]COOLING!Z48,[5]COOLING!Z48,[6]COOLING!Z48)</f>
        <v>#ERROR!</v>
      </c>
      <c r="G51" s="1">
        <f>COOL!H48</f>
        <v>230</v>
      </c>
      <c r="H51" s="1">
        <f t="shared" si="3"/>
        <v>47</v>
      </c>
      <c r="I51" s="1">
        <f t="shared" si="1"/>
        <v>0.9591836735</v>
      </c>
      <c r="K51" s="1" t="str">
        <f>AVERAGE([1]ANNEALING!F48,[3]ANNEALING!F48,[4]ANNEALING!F48,[6]ANNEALING!F48)</f>
        <v>#ERROR!</v>
      </c>
      <c r="L51" s="1" t="str">
        <f>_xlfn.STDEV.S([1]ANNEALING!F48,[3]ANNEALING!F48,[4]ANNEALING!F48,[6]ANNEALING!F48)</f>
        <v>#ERROR!</v>
      </c>
      <c r="M51" s="1" t="str">
        <f>AVERAGE([1]ANNEALING!AK48,[3]ANNEALING!AK48,[4]ANNEALING!AK48,[6]ANNEALING!AK48)</f>
        <v>#ERROR!</v>
      </c>
      <c r="N51" s="1" t="str">
        <f>_xlfn.STDEV.S([1]ANNEALING!AK48,[3]ANNEALING!AK48,[4]ANNEALING!AK48,[6]ANNEALING!AK48)</f>
        <v>#ERROR!</v>
      </c>
      <c r="O51" s="1" t="str">
        <f>AVERAGE([1]ANNEALING!Z48,[3]ANNEALING!Z48,[4]ANNEALING!Z48,[6]ANNEALING!Z48)</f>
        <v>#ERROR!</v>
      </c>
      <c r="P51" s="1" t="str">
        <f>_xlfn.STDEV.S([1]ANNEALING!Z48,[3]ANNEALING!Z48,[4]ANNEALING!Z48,[6]ANNEALING!Z48)</f>
        <v>#ERROR!</v>
      </c>
      <c r="Q51" s="1">
        <f t="shared" si="2"/>
        <v>230</v>
      </c>
      <c r="R51" s="1">
        <f t="shared" si="4"/>
        <v>47</v>
      </c>
    </row>
    <row r="52" ht="15.75" customHeight="1">
      <c r="A52" s="1" t="str">
        <f>AVERAGE(COOL!F49,[1]COOLING!F49,[2]COOLING!F49,[3]COOLING!F49,[4]COOLING!F49,[5]COOLING!F49,[6]COOLING!F49)</f>
        <v>#ERROR!</v>
      </c>
      <c r="B52" s="1" t="str">
        <f>_xlfn.STDEV.S(COOL!F49,[1]COOLING!F49,[2]COOLING!F49,[3]COOLING!F49,[4]COOLING!F49,[5]COOLING!F49,[6]COOLING!F49)</f>
        <v>#ERROR!</v>
      </c>
      <c r="C52" s="1" t="str">
        <f>AVERAGE(COOL!AM49,[1]COOLING!AJ49,[2]COOLING!AK49,[3]COOLING!AK49,[5]COOLING!AK49,[6]COOLING!AK49,[4]COOLING!AK49)</f>
        <v>#ERROR!</v>
      </c>
      <c r="D52" s="1" t="str">
        <f>_xlfn.STDEV.S(COOL!AM49,[1]COOLING!AJ49,[2]COOLING!AK49,[3]COOLING!AK49,[5]COOLING!AK49,[6]COOLING!AK49,[4]COOLING!AK49)</f>
        <v>#ERROR!</v>
      </c>
      <c r="E52" s="1" t="str">
        <f>AVERAGE(COOL!AB49,[1]COOLING!Z49,[2]COOLING!Z49,[3]COOLING!Z49,[4]COOLING!Z49,[5]COOLING!Z49,[6]COOLING!Z49)</f>
        <v>#ERROR!</v>
      </c>
      <c r="F52" s="1" t="str">
        <f>_xlfn.STDEV.S(COOL!AB49,[1]COOLING!Z49,[2]COOLING!Z49,[3]COOLING!Z49,[4]COOLING!Z49,[5]COOLING!Z49,[6]COOLING!Z49)</f>
        <v>#ERROR!</v>
      </c>
      <c r="G52" s="1">
        <f>COOL!H49</f>
        <v>235</v>
      </c>
      <c r="H52" s="1">
        <f t="shared" si="3"/>
        <v>48</v>
      </c>
      <c r="I52" s="1">
        <f t="shared" si="1"/>
        <v>0.9795918367</v>
      </c>
      <c r="K52" s="1" t="str">
        <f>AVERAGE([1]ANNEALING!F49,[3]ANNEALING!F49,[4]ANNEALING!F49,[6]ANNEALING!F49)</f>
        <v>#ERROR!</v>
      </c>
      <c r="L52" s="1" t="str">
        <f>_xlfn.STDEV.S([1]ANNEALING!F49,[3]ANNEALING!F49,[4]ANNEALING!F49,[6]ANNEALING!F49)</f>
        <v>#ERROR!</v>
      </c>
      <c r="M52" s="1" t="str">
        <f>AVERAGE([1]ANNEALING!AK49,[3]ANNEALING!AK49,[4]ANNEALING!AK49,[6]ANNEALING!AK49)</f>
        <v>#ERROR!</v>
      </c>
      <c r="N52" s="1" t="str">
        <f>_xlfn.STDEV.S([1]ANNEALING!AK49,[3]ANNEALING!AK49,[4]ANNEALING!AK49,[6]ANNEALING!AK49)</f>
        <v>#ERROR!</v>
      </c>
      <c r="O52" s="1" t="str">
        <f>AVERAGE([1]ANNEALING!Z49,[3]ANNEALING!Z49,[4]ANNEALING!Z49,[6]ANNEALING!Z49)</f>
        <v>#ERROR!</v>
      </c>
      <c r="P52" s="1" t="str">
        <f>_xlfn.STDEV.S([1]ANNEALING!Z49,[3]ANNEALING!Z49,[4]ANNEALING!Z49,[6]ANNEALING!Z49)</f>
        <v>#ERROR!</v>
      </c>
      <c r="Q52" s="1">
        <f t="shared" si="2"/>
        <v>235</v>
      </c>
      <c r="R52" s="1">
        <f t="shared" si="4"/>
        <v>48</v>
      </c>
    </row>
    <row r="53" ht="15.75" customHeight="1">
      <c r="A53" s="1" t="str">
        <f>AVERAGE(COOL!F50,[1]COOLING!F50,[2]COOLING!F50,[3]COOLING!F50,[4]COOLING!F50,[5]COOLING!F50,[6]COOLING!F50)</f>
        <v>#ERROR!</v>
      </c>
      <c r="B53" s="1" t="str">
        <f>_xlfn.STDEV.S(COOL!F50,[1]COOLING!F50,[2]COOLING!F50,[3]COOLING!F50,[4]COOLING!F50,[5]COOLING!F50,[6]COOLING!F50)</f>
        <v>#ERROR!</v>
      </c>
      <c r="C53" s="1" t="str">
        <f>AVERAGE(COOL!AM50,[1]COOLING!AJ50,[2]COOLING!AK50,[3]COOLING!AK50,[5]COOLING!AK50,[6]COOLING!AK50,[4]COOLING!AK50)</f>
        <v>#ERROR!</v>
      </c>
      <c r="D53" s="1" t="str">
        <f>_xlfn.STDEV.S(COOL!AM50,[1]COOLING!AJ50,[2]COOLING!AK50,[3]COOLING!AK50,[5]COOLING!AK50,[6]COOLING!AK50,[4]COOLING!AK50)</f>
        <v>#ERROR!</v>
      </c>
      <c r="E53" s="1" t="str">
        <f>AVERAGE(COOL!AB50,[1]COOLING!Z50,[2]COOLING!Z50,[3]COOLING!Z50,[4]COOLING!Z50,[5]COOLING!Z50,[6]COOLING!Z50)</f>
        <v>#ERROR!</v>
      </c>
      <c r="F53" s="1" t="str">
        <f>_xlfn.STDEV.S(COOL!AB50,[1]COOLING!Z50,[2]COOLING!Z50,[3]COOLING!Z50,[4]COOLING!Z50,[5]COOLING!Z50,[6]COOLING!Z50)</f>
        <v>#ERROR!</v>
      </c>
      <c r="G53" s="1">
        <f>COOL!H50</f>
        <v>240</v>
      </c>
      <c r="H53" s="1">
        <f t="shared" si="3"/>
        <v>49</v>
      </c>
      <c r="I53" s="1">
        <f t="shared" si="1"/>
        <v>1</v>
      </c>
      <c r="K53" s="1" t="str">
        <f>AVERAGE([1]ANNEALING!F50,[3]ANNEALING!F50,[4]ANNEALING!F50,[6]ANNEALING!F50)</f>
        <v>#ERROR!</v>
      </c>
      <c r="L53" s="1" t="str">
        <f>_xlfn.STDEV.S([1]ANNEALING!F50,[3]ANNEALING!F50,[4]ANNEALING!F50,[6]ANNEALING!F50)</f>
        <v>#ERROR!</v>
      </c>
      <c r="M53" s="1" t="str">
        <f>AVERAGE([1]ANNEALING!AK50,[3]ANNEALING!AK50,[4]ANNEALING!AK50,[6]ANNEALING!AK50)</f>
        <v>#ERROR!</v>
      </c>
      <c r="N53" s="1" t="str">
        <f>_xlfn.STDEV.S([1]ANNEALING!AK50,[3]ANNEALING!AK50,[4]ANNEALING!AK50,[6]ANNEALING!AK50)</f>
        <v>#ERROR!</v>
      </c>
      <c r="O53" s="1" t="str">
        <f>AVERAGE([1]ANNEALING!Z50,[3]ANNEALING!Z50,[4]ANNEALING!Z50,[6]ANNEALING!Z50)</f>
        <v>#ERROR!</v>
      </c>
      <c r="P53" s="1" t="str">
        <f>_xlfn.STDEV.S([1]ANNEALING!Z50,[3]ANNEALING!Z50,[4]ANNEALING!Z50,[6]ANNEALING!Z50)</f>
        <v>#ERROR!</v>
      </c>
      <c r="Q53" s="1">
        <f t="shared" si="2"/>
        <v>240</v>
      </c>
      <c r="R53" s="1">
        <f t="shared" si="4"/>
        <v>49</v>
      </c>
    </row>
    <row r="54" ht="15.75" customHeight="1">
      <c r="A54" s="1" t="str">
        <f>AVERAGE(COOL!F51,[1]COOLING!F51,[2]COOLING!F51,[3]COOLING!F51,[4]COOLING!F51,[5]COOLING!F51,[6]COOLING!F51)</f>
        <v>#ERROR!</v>
      </c>
      <c r="B54" s="1" t="str">
        <f>_xlfn.STDEV.S(COOL!F51,[1]COOLING!F51,[2]COOLING!F51,[3]COOLING!F51,[4]COOLING!F51,[5]COOLING!F51,[6]COOLING!F51)</f>
        <v>#ERROR!</v>
      </c>
      <c r="C54" s="1" t="str">
        <f>AVERAGE(COOL!AM51,[1]COOLING!AJ51,[2]COOLING!AK51,[3]COOLING!AK51,[5]COOLING!AK51,[6]COOLING!AK51,[4]COOLING!AK51)</f>
        <v>#ERROR!</v>
      </c>
      <c r="D54" s="1" t="str">
        <f>_xlfn.STDEV.S(COOL!AM51,[1]COOLING!AJ51,[2]COOLING!AK51,[3]COOLING!AK51,[5]COOLING!AK51,[6]COOLING!AK51,[4]COOLING!AK51)</f>
        <v>#ERROR!</v>
      </c>
      <c r="E54" s="1" t="str">
        <f>AVERAGE(COOL!AB51,[1]COOLING!Z51,[2]COOLING!Z51,[3]COOLING!Z51,[4]COOLING!Z51,[5]COOLING!Z51,[6]COOLING!Z51)</f>
        <v>#ERROR!</v>
      </c>
      <c r="F54" s="1" t="str">
        <f>_xlfn.STDEV.S(COOL!AB51,[1]COOLING!Z51,[2]COOLING!Z51,[3]COOLING!Z51,[4]COOLING!Z51,[5]COOLING!Z51,[6]COOLING!Z51)</f>
        <v>#ERROR!</v>
      </c>
      <c r="G54" s="1">
        <f>COOL!H51</f>
        <v>295</v>
      </c>
      <c r="H54" s="1">
        <f>1</f>
        <v>1</v>
      </c>
      <c r="K54" s="1" t="str">
        <f>AVERAGE([1]ANNEALING!F51,[3]ANNEALING!F51,[4]ANNEALING!F51,[6]ANNEALING!F51)</f>
        <v>#ERROR!</v>
      </c>
      <c r="L54" s="1" t="str">
        <f>_xlfn.STDEV.S([1]ANNEALING!F51,[3]ANNEALING!F51,[4]ANNEALING!F51,[6]ANNEALING!F51)</f>
        <v>#ERROR!</v>
      </c>
      <c r="M54" s="1" t="str">
        <f>AVERAGE([1]ANNEALING!AK51,[3]ANNEALING!AK51,[4]ANNEALING!AK51,[6]ANNEALING!AK51)</f>
        <v>#ERROR!</v>
      </c>
      <c r="N54" s="1" t="str">
        <f>_xlfn.STDEV.S([1]ANNEALING!AK51,[3]ANNEALING!AK51,[4]ANNEALING!AK51,[6]ANNEALING!AK51)</f>
        <v>#ERROR!</v>
      </c>
      <c r="O54" s="1" t="str">
        <f>AVERAGE([1]ANNEALING!Z51,[3]ANNEALING!Z51,[4]ANNEALING!Z51,[6]ANNEALING!Z51)</f>
        <v>#ERROR!</v>
      </c>
      <c r="P54" s="1" t="str">
        <f>_xlfn.STDEV.S([1]ANNEALING!Z51,[3]ANNEALING!Z51,[4]ANNEALING!Z51,[6]ANNEALING!Z51)</f>
        <v>#ERROR!</v>
      </c>
      <c r="Q54" s="1">
        <f t="shared" si="2"/>
        <v>295</v>
      </c>
      <c r="R54" s="1">
        <f>1</f>
        <v>1</v>
      </c>
    </row>
    <row r="55" ht="15.75" customHeight="1">
      <c r="A55" s="1" t="str">
        <f>AVERAGE(COOL!F52,[1]COOLING!F52,[2]COOLING!F52,[3]COOLING!F52,[4]COOLING!F52,[5]COOLING!F52,[6]COOLING!F52)</f>
        <v>#ERROR!</v>
      </c>
      <c r="B55" s="1" t="str">
        <f>_xlfn.STDEV.S(COOL!F52,[1]COOLING!F52,[2]COOLING!F52,[3]COOLING!F52,[4]COOLING!F52,[5]COOLING!F52,[6]COOLING!F52)</f>
        <v>#ERROR!</v>
      </c>
      <c r="C55" s="1" t="str">
        <f>AVERAGE(COOL!AM52,[1]COOLING!AJ52,[2]COOLING!AK52,[3]COOLING!AK52,[5]COOLING!AK52,[6]COOLING!AK52,[4]COOLING!AK52)</f>
        <v>#ERROR!</v>
      </c>
      <c r="D55" s="1" t="str">
        <f>_xlfn.STDEV.S(COOL!AM52,[1]COOLING!AJ52,[2]COOLING!AK52,[3]COOLING!AK52,[5]COOLING!AK52,[6]COOLING!AK52,[4]COOLING!AK52)</f>
        <v>#ERROR!</v>
      </c>
      <c r="E55" s="1" t="str">
        <f>AVERAGE(COOL!AB52,[1]COOLING!Z52,[2]COOLING!Z52,[3]COOLING!Z52,[4]COOLING!Z52,[5]COOLING!Z52,[6]COOLING!Z52)</f>
        <v>#ERROR!</v>
      </c>
      <c r="F55" s="1" t="str">
        <f>_xlfn.STDEV.S(COOL!AB52,[1]COOLING!Z52,[2]COOLING!Z52,[3]COOLING!Z52,[4]COOLING!Z52,[5]COOLING!Z52,[6]COOLING!Z52)</f>
        <v>#ERROR!</v>
      </c>
      <c r="G55" s="1">
        <f>COOL!H52</f>
        <v>300</v>
      </c>
      <c r="H55" s="1">
        <f t="shared" ref="H55:H102" si="5">H54+1</f>
        <v>2</v>
      </c>
      <c r="K55" s="1" t="str">
        <f>AVERAGE([1]ANNEALING!F52,[3]ANNEALING!F52,[4]ANNEALING!F52,[6]ANNEALING!F52)</f>
        <v>#ERROR!</v>
      </c>
      <c r="L55" s="1" t="str">
        <f>_xlfn.STDEV.S([1]ANNEALING!F52,[3]ANNEALING!F52,[4]ANNEALING!F52,[6]ANNEALING!F52)</f>
        <v>#ERROR!</v>
      </c>
      <c r="M55" s="1" t="str">
        <f>AVERAGE([1]ANNEALING!AK52,[3]ANNEALING!AK52,[4]ANNEALING!AK52,[6]ANNEALING!AK52)</f>
        <v>#ERROR!</v>
      </c>
      <c r="N55" s="1" t="str">
        <f>_xlfn.STDEV.S([1]ANNEALING!AK52,[3]ANNEALING!AK52,[4]ANNEALING!AK52,[6]ANNEALING!AK52)</f>
        <v>#ERROR!</v>
      </c>
      <c r="O55" s="1" t="str">
        <f>AVERAGE([1]ANNEALING!Z52,[3]ANNEALING!Z52,[4]ANNEALING!Z52,[6]ANNEALING!Z52)</f>
        <v>#ERROR!</v>
      </c>
      <c r="P55" s="1" t="str">
        <f>_xlfn.STDEV.S([1]ANNEALING!Z52,[3]ANNEALING!Z52,[4]ANNEALING!Z52,[6]ANNEALING!Z52)</f>
        <v>#ERROR!</v>
      </c>
      <c r="Q55" s="1">
        <f t="shared" si="2"/>
        <v>300</v>
      </c>
      <c r="R55" s="1">
        <f t="shared" ref="R55:R102" si="6">1+R54</f>
        <v>2</v>
      </c>
    </row>
    <row r="56" ht="15.75" customHeight="1">
      <c r="A56" s="1" t="str">
        <f>AVERAGE(COOL!F53,[1]COOLING!F53,[2]COOLING!F53,[3]COOLING!F53,[4]COOLING!F53,[5]COOLING!F53,[6]COOLING!F53)</f>
        <v>#ERROR!</v>
      </c>
      <c r="B56" s="1" t="str">
        <f>_xlfn.STDEV.S(COOL!F53,[1]COOLING!F53,[2]COOLING!F53,[3]COOLING!F53,[4]COOLING!F53,[5]COOLING!F53,[6]COOLING!F53)</f>
        <v>#ERROR!</v>
      </c>
      <c r="C56" s="1" t="str">
        <f>AVERAGE(COOL!AM53,[1]COOLING!AJ53,[2]COOLING!AK53,[3]COOLING!AK53,[5]COOLING!AK53,[6]COOLING!AK53,[4]COOLING!AK53)</f>
        <v>#ERROR!</v>
      </c>
      <c r="D56" s="1" t="str">
        <f>_xlfn.STDEV.S(COOL!AM53,[1]COOLING!AJ53,[2]COOLING!AK53,[3]COOLING!AK53,[5]COOLING!AK53,[6]COOLING!AK53,[4]COOLING!AK53)</f>
        <v>#ERROR!</v>
      </c>
      <c r="E56" s="1" t="str">
        <f>AVERAGE(COOL!AB53,[1]COOLING!Z53,[2]COOLING!Z53,[3]COOLING!Z53,[4]COOLING!Z53,[5]COOLING!Z53,[6]COOLING!Z53)</f>
        <v>#ERROR!</v>
      </c>
      <c r="F56" s="1" t="str">
        <f>_xlfn.STDEV.S(COOL!AB53,[1]COOLING!Z53,[2]COOLING!Z53,[3]COOLING!Z53,[4]COOLING!Z53,[5]COOLING!Z53,[6]COOLING!Z53)</f>
        <v>#ERROR!</v>
      </c>
      <c r="G56" s="1">
        <f>COOL!H53</f>
        <v>305</v>
      </c>
      <c r="H56" s="1">
        <f t="shared" si="5"/>
        <v>3</v>
      </c>
      <c r="K56" s="1" t="str">
        <f>AVERAGE([1]ANNEALING!F53,[3]ANNEALING!F53,[4]ANNEALING!F53,[6]ANNEALING!F53)</f>
        <v>#ERROR!</v>
      </c>
      <c r="L56" s="1" t="str">
        <f>_xlfn.STDEV.S([1]ANNEALING!F53,[3]ANNEALING!F53,[4]ANNEALING!F53,[6]ANNEALING!F53)</f>
        <v>#ERROR!</v>
      </c>
      <c r="M56" s="1" t="str">
        <f>AVERAGE([1]ANNEALING!AK53,[3]ANNEALING!AK53,[4]ANNEALING!AK53,[6]ANNEALING!AK53)</f>
        <v>#ERROR!</v>
      </c>
      <c r="N56" s="1" t="str">
        <f>_xlfn.STDEV.S([1]ANNEALING!AK53,[3]ANNEALING!AK53,[4]ANNEALING!AK53,[6]ANNEALING!AK53)</f>
        <v>#ERROR!</v>
      </c>
      <c r="O56" s="1" t="str">
        <f>AVERAGE([1]ANNEALING!Z53,[3]ANNEALING!Z53,[4]ANNEALING!Z53,[6]ANNEALING!Z53)</f>
        <v>#ERROR!</v>
      </c>
      <c r="P56" s="1" t="str">
        <f>_xlfn.STDEV.S([1]ANNEALING!Z53,[3]ANNEALING!Z53,[4]ANNEALING!Z53,[6]ANNEALING!Z53)</f>
        <v>#ERROR!</v>
      </c>
      <c r="Q56" s="1">
        <f t="shared" si="2"/>
        <v>305</v>
      </c>
      <c r="R56" s="1">
        <f t="shared" si="6"/>
        <v>3</v>
      </c>
    </row>
    <row r="57" ht="15.75" customHeight="1">
      <c r="A57" s="1" t="str">
        <f>AVERAGE(COOL!F54,[1]COOLING!F54,[2]COOLING!F54,[3]COOLING!F54,[4]COOLING!F54,[5]COOLING!F54,[6]COOLING!F54)</f>
        <v>#ERROR!</v>
      </c>
      <c r="B57" s="1" t="str">
        <f>_xlfn.STDEV.S(COOL!F54,[1]COOLING!F54,[2]COOLING!F54,[3]COOLING!F54,[4]COOLING!F54,[5]COOLING!F54,[6]COOLING!F54)</f>
        <v>#ERROR!</v>
      </c>
      <c r="C57" s="1" t="str">
        <f>AVERAGE(COOL!AM54,[1]COOLING!AJ54,[2]COOLING!AK54,[3]COOLING!AK54,[5]COOLING!AK54,[6]COOLING!AK54,[4]COOLING!AK54)</f>
        <v>#ERROR!</v>
      </c>
      <c r="D57" s="1" t="str">
        <f>_xlfn.STDEV.S(COOL!AM54,[1]COOLING!AJ54,[2]COOLING!AK54,[3]COOLING!AK54,[5]COOLING!AK54,[6]COOLING!AK54,[4]COOLING!AK54)</f>
        <v>#ERROR!</v>
      </c>
      <c r="E57" s="1" t="str">
        <f>AVERAGE(COOL!AB54,[1]COOLING!Z54,[2]COOLING!Z54,[3]COOLING!Z54,[4]COOLING!Z54,[5]COOLING!Z54,[6]COOLING!Z54)</f>
        <v>#ERROR!</v>
      </c>
      <c r="F57" s="1" t="str">
        <f>_xlfn.STDEV.S(COOL!AB54,[1]COOLING!Z54,[2]COOLING!Z54,[3]COOLING!Z54,[4]COOLING!Z54,[5]COOLING!Z54,[6]COOLING!Z54)</f>
        <v>#ERROR!</v>
      </c>
      <c r="G57" s="1">
        <f>COOL!H54</f>
        <v>310</v>
      </c>
      <c r="H57" s="1">
        <f t="shared" si="5"/>
        <v>4</v>
      </c>
      <c r="K57" s="1" t="str">
        <f>AVERAGE([1]ANNEALING!F54,[3]ANNEALING!F54,[4]ANNEALING!F54,[6]ANNEALING!F54)</f>
        <v>#ERROR!</v>
      </c>
      <c r="L57" s="1" t="str">
        <f>_xlfn.STDEV.S([1]ANNEALING!F54,[3]ANNEALING!F54,[4]ANNEALING!F54,[6]ANNEALING!F54)</f>
        <v>#ERROR!</v>
      </c>
      <c r="M57" s="1" t="str">
        <f>AVERAGE([1]ANNEALING!AK54,[3]ANNEALING!AK54,[4]ANNEALING!AK54,[6]ANNEALING!AK54)</f>
        <v>#ERROR!</v>
      </c>
      <c r="N57" s="1" t="str">
        <f>_xlfn.STDEV.S([1]ANNEALING!AK54,[3]ANNEALING!AK54,[4]ANNEALING!AK54,[6]ANNEALING!AK54)</f>
        <v>#ERROR!</v>
      </c>
      <c r="O57" s="1" t="str">
        <f>AVERAGE([1]ANNEALING!Z54,[3]ANNEALING!Z54,[4]ANNEALING!Z54,[6]ANNEALING!Z54)</f>
        <v>#ERROR!</v>
      </c>
      <c r="P57" s="1" t="str">
        <f>_xlfn.STDEV.S([1]ANNEALING!Z54,[3]ANNEALING!Z54,[4]ANNEALING!Z54,[6]ANNEALING!Z54)</f>
        <v>#ERROR!</v>
      </c>
      <c r="Q57" s="1">
        <f t="shared" si="2"/>
        <v>310</v>
      </c>
      <c r="R57" s="1">
        <f t="shared" si="6"/>
        <v>4</v>
      </c>
    </row>
    <row r="58" ht="15.75" customHeight="1">
      <c r="A58" s="1" t="str">
        <f>AVERAGE(COOL!F55,[1]COOLING!F55,[2]COOLING!F55,[3]COOLING!F55,[4]COOLING!F55,[5]COOLING!F55,[6]COOLING!F55)</f>
        <v>#ERROR!</v>
      </c>
      <c r="B58" s="1" t="str">
        <f>_xlfn.STDEV.S(COOL!F55,[1]COOLING!F55,[2]COOLING!F55,[3]COOLING!F55,[4]COOLING!F55,[5]COOLING!F55,[6]COOLING!F55)</f>
        <v>#ERROR!</v>
      </c>
      <c r="C58" s="1" t="str">
        <f>AVERAGE(COOL!AM55,[1]COOLING!AJ55,[2]COOLING!AK55,[3]COOLING!AK55,[5]COOLING!AK55,[6]COOLING!AK55,[4]COOLING!AK55)</f>
        <v>#ERROR!</v>
      </c>
      <c r="D58" s="1" t="str">
        <f>_xlfn.STDEV.S(COOL!AM55,[1]COOLING!AJ55,[2]COOLING!AK55,[3]COOLING!AK55,[5]COOLING!AK55,[6]COOLING!AK55,[4]COOLING!AK55)</f>
        <v>#ERROR!</v>
      </c>
      <c r="E58" s="1" t="str">
        <f>AVERAGE(COOL!AB55,[1]COOLING!Z55,[2]COOLING!Z55,[3]COOLING!Z55,[4]COOLING!Z55,[5]COOLING!Z55,[6]COOLING!Z55)</f>
        <v>#ERROR!</v>
      </c>
      <c r="F58" s="1" t="str">
        <f>_xlfn.STDEV.S(COOL!AB55,[1]COOLING!Z55,[2]COOLING!Z55,[3]COOLING!Z55,[4]COOLING!Z55,[5]COOLING!Z55,[6]COOLING!Z55)</f>
        <v>#ERROR!</v>
      </c>
      <c r="G58" s="1">
        <f>COOL!H55</f>
        <v>315</v>
      </c>
      <c r="H58" s="1">
        <f t="shared" si="5"/>
        <v>5</v>
      </c>
      <c r="K58" s="1" t="str">
        <f>AVERAGE([1]ANNEALING!F55,[3]ANNEALING!F55,[4]ANNEALING!F55,[6]ANNEALING!F55)</f>
        <v>#ERROR!</v>
      </c>
      <c r="L58" s="1" t="str">
        <f>_xlfn.STDEV.S([1]ANNEALING!F55,[3]ANNEALING!F55,[4]ANNEALING!F55,[6]ANNEALING!F55)</f>
        <v>#ERROR!</v>
      </c>
      <c r="M58" s="1" t="str">
        <f>AVERAGE([1]ANNEALING!AK55,[3]ANNEALING!AK55,[4]ANNEALING!AK55,[6]ANNEALING!AK55)</f>
        <v>#ERROR!</v>
      </c>
      <c r="N58" s="1" t="str">
        <f>_xlfn.STDEV.S([1]ANNEALING!AK55,[3]ANNEALING!AK55,[4]ANNEALING!AK55,[6]ANNEALING!AK55)</f>
        <v>#ERROR!</v>
      </c>
      <c r="O58" s="1" t="str">
        <f>AVERAGE([1]ANNEALING!Z55,[3]ANNEALING!Z55,[4]ANNEALING!Z55,[6]ANNEALING!Z55)</f>
        <v>#ERROR!</v>
      </c>
      <c r="P58" s="1" t="str">
        <f>_xlfn.STDEV.S([1]ANNEALING!Z55,[3]ANNEALING!Z55,[4]ANNEALING!Z55,[6]ANNEALING!Z55)</f>
        <v>#ERROR!</v>
      </c>
      <c r="Q58" s="1">
        <f t="shared" si="2"/>
        <v>315</v>
      </c>
      <c r="R58" s="1">
        <f t="shared" si="6"/>
        <v>5</v>
      </c>
    </row>
    <row r="59" ht="15.75" customHeight="1">
      <c r="A59" s="1" t="str">
        <f>AVERAGE(COOL!F56,[1]COOLING!F56,[2]COOLING!F56,[3]COOLING!F56,[4]COOLING!F56,[5]COOLING!F56,[6]COOLING!F56)</f>
        <v>#ERROR!</v>
      </c>
      <c r="B59" s="1" t="str">
        <f>_xlfn.STDEV.S(COOL!F56,[1]COOLING!F56,[2]COOLING!F56,[3]COOLING!F56,[4]COOLING!F56,[5]COOLING!F56,[6]COOLING!F56)</f>
        <v>#ERROR!</v>
      </c>
      <c r="C59" s="1" t="str">
        <f>AVERAGE(COOL!AM56,[1]COOLING!AJ56,[2]COOLING!AK56,[3]COOLING!AK56,[5]COOLING!AK56,[6]COOLING!AK56,[4]COOLING!AK56)</f>
        <v>#ERROR!</v>
      </c>
      <c r="D59" s="1" t="str">
        <f>_xlfn.STDEV.S(COOL!AM56,[1]COOLING!AJ56,[2]COOLING!AK56,[3]COOLING!AK56,[5]COOLING!AK56,[6]COOLING!AK56,[4]COOLING!AK56)</f>
        <v>#ERROR!</v>
      </c>
      <c r="E59" s="1" t="str">
        <f>AVERAGE(COOL!AB56,[1]COOLING!Z56,[2]COOLING!Z56,[3]COOLING!Z56,[4]COOLING!Z56,[5]COOLING!Z56,[6]COOLING!Z56)</f>
        <v>#ERROR!</v>
      </c>
      <c r="F59" s="1" t="str">
        <f>_xlfn.STDEV.S(COOL!AB56,[1]COOLING!Z56,[2]COOLING!Z56,[3]COOLING!Z56,[4]COOLING!Z56,[5]COOLING!Z56,[6]COOLING!Z56)</f>
        <v>#ERROR!</v>
      </c>
      <c r="G59" s="1">
        <f>COOL!H56</f>
        <v>320</v>
      </c>
      <c r="H59" s="1">
        <f t="shared" si="5"/>
        <v>6</v>
      </c>
      <c r="K59" s="1" t="str">
        <f>AVERAGE([1]ANNEALING!F56,[3]ANNEALING!F56,[4]ANNEALING!F56,[6]ANNEALING!F56)</f>
        <v>#ERROR!</v>
      </c>
      <c r="L59" s="1" t="str">
        <f>_xlfn.STDEV.S([1]ANNEALING!F56,[3]ANNEALING!F56,[4]ANNEALING!F56,[6]ANNEALING!F56)</f>
        <v>#ERROR!</v>
      </c>
      <c r="M59" s="1" t="str">
        <f>AVERAGE([1]ANNEALING!AK56,[3]ANNEALING!AK56,[4]ANNEALING!AK56,[6]ANNEALING!AK56)</f>
        <v>#ERROR!</v>
      </c>
      <c r="N59" s="1" t="str">
        <f>_xlfn.STDEV.S([1]ANNEALING!AK56,[3]ANNEALING!AK56,[4]ANNEALING!AK56,[6]ANNEALING!AK56)</f>
        <v>#ERROR!</v>
      </c>
      <c r="O59" s="1" t="str">
        <f>AVERAGE([1]ANNEALING!Z56,[3]ANNEALING!Z56,[4]ANNEALING!Z56,[6]ANNEALING!Z56)</f>
        <v>#ERROR!</v>
      </c>
      <c r="P59" s="1" t="str">
        <f>_xlfn.STDEV.S([1]ANNEALING!Z56,[3]ANNEALING!Z56,[4]ANNEALING!Z56,[6]ANNEALING!Z56)</f>
        <v>#ERROR!</v>
      </c>
      <c r="Q59" s="1">
        <f t="shared" si="2"/>
        <v>320</v>
      </c>
      <c r="R59" s="1">
        <f t="shared" si="6"/>
        <v>6</v>
      </c>
    </row>
    <row r="60" ht="15.75" customHeight="1">
      <c r="A60" s="1" t="str">
        <f>AVERAGE(COOL!F57,[1]COOLING!F57,[2]COOLING!F57,[3]COOLING!F57,[4]COOLING!F57,[5]COOLING!F57,[6]COOLING!F57)</f>
        <v>#ERROR!</v>
      </c>
      <c r="B60" s="1" t="str">
        <f>_xlfn.STDEV.S(COOL!F57,[1]COOLING!F57,[2]COOLING!F57,[3]COOLING!F57,[4]COOLING!F57,[5]COOLING!F57,[6]COOLING!F57)</f>
        <v>#ERROR!</v>
      </c>
      <c r="C60" s="1" t="str">
        <f>AVERAGE(COOL!AM57,[1]COOLING!AJ57,[2]COOLING!AK57,[3]COOLING!AK57,[5]COOLING!AK57,[6]COOLING!AK57,[4]COOLING!AK57)</f>
        <v>#ERROR!</v>
      </c>
      <c r="D60" s="1" t="str">
        <f>_xlfn.STDEV.S(COOL!AM57,[1]COOLING!AJ57,[2]COOLING!AK57,[3]COOLING!AK57,[5]COOLING!AK57,[6]COOLING!AK57,[4]COOLING!AK57)</f>
        <v>#ERROR!</v>
      </c>
      <c r="E60" s="1" t="str">
        <f>AVERAGE(COOL!AB57,[1]COOLING!Z57,[2]COOLING!Z57,[3]COOLING!Z57,[4]COOLING!Z57,[5]COOLING!Z57,[6]COOLING!Z57)</f>
        <v>#ERROR!</v>
      </c>
      <c r="F60" s="1" t="str">
        <f>_xlfn.STDEV.S(COOL!AB57,[1]COOLING!Z57,[2]COOLING!Z57,[3]COOLING!Z57,[4]COOLING!Z57,[5]COOLING!Z57,[6]COOLING!Z57)</f>
        <v>#ERROR!</v>
      </c>
      <c r="G60" s="1">
        <f>COOL!H57</f>
        <v>325</v>
      </c>
      <c r="H60" s="1">
        <f t="shared" si="5"/>
        <v>7</v>
      </c>
      <c r="K60" s="1" t="str">
        <f>AVERAGE([1]ANNEALING!F57,[3]ANNEALING!F57,[4]ANNEALING!F57,[6]ANNEALING!F57)</f>
        <v>#ERROR!</v>
      </c>
      <c r="L60" s="1" t="str">
        <f>_xlfn.STDEV.S([1]ANNEALING!F57,[3]ANNEALING!F57,[4]ANNEALING!F57,[6]ANNEALING!F57)</f>
        <v>#ERROR!</v>
      </c>
      <c r="M60" s="1" t="str">
        <f>AVERAGE([1]ANNEALING!AK57,[3]ANNEALING!AK57,[4]ANNEALING!AK57,[6]ANNEALING!AK57)</f>
        <v>#ERROR!</v>
      </c>
      <c r="N60" s="1" t="str">
        <f>_xlfn.STDEV.S([1]ANNEALING!AK57,[3]ANNEALING!AK57,[4]ANNEALING!AK57,[6]ANNEALING!AK57)</f>
        <v>#ERROR!</v>
      </c>
      <c r="O60" s="1" t="str">
        <f>AVERAGE([1]ANNEALING!Z57,[3]ANNEALING!Z57,[4]ANNEALING!Z57,[6]ANNEALING!Z57)</f>
        <v>#ERROR!</v>
      </c>
      <c r="P60" s="1" t="str">
        <f>_xlfn.STDEV.S([1]ANNEALING!Z57,[3]ANNEALING!Z57,[4]ANNEALING!Z57,[6]ANNEALING!Z57)</f>
        <v>#ERROR!</v>
      </c>
      <c r="Q60" s="1">
        <f t="shared" si="2"/>
        <v>325</v>
      </c>
      <c r="R60" s="1">
        <f t="shared" si="6"/>
        <v>7</v>
      </c>
    </row>
    <row r="61" ht="15.75" customHeight="1">
      <c r="A61" s="1" t="str">
        <f>AVERAGE(COOL!F58,[1]COOLING!F58,[2]COOLING!F58,[3]COOLING!F58,[4]COOLING!F58,[5]COOLING!F58,[6]COOLING!F58)</f>
        <v>#ERROR!</v>
      </c>
      <c r="B61" s="1" t="str">
        <f>_xlfn.STDEV.S(COOL!F58,[1]COOLING!F58,[2]COOLING!F58,[3]COOLING!F58,[4]COOLING!F58,[5]COOLING!F58,[6]COOLING!F58)</f>
        <v>#ERROR!</v>
      </c>
      <c r="C61" s="1" t="str">
        <f>AVERAGE(COOL!AM58,[1]COOLING!AJ58,[2]COOLING!AK58,[3]COOLING!AK58,[5]COOLING!AK58,[6]COOLING!AK58,[4]COOLING!AK58)</f>
        <v>#ERROR!</v>
      </c>
      <c r="D61" s="1" t="str">
        <f>_xlfn.STDEV.S(COOL!AM58,[1]COOLING!AJ58,[2]COOLING!AK58,[3]COOLING!AK58,[5]COOLING!AK58,[6]COOLING!AK58,[4]COOLING!AK58)</f>
        <v>#ERROR!</v>
      </c>
      <c r="E61" s="1" t="str">
        <f>AVERAGE(COOL!AB58,[1]COOLING!Z58,[2]COOLING!Z58,[3]COOLING!Z58,[4]COOLING!Z58,[5]COOLING!Z58,[6]COOLING!Z58)</f>
        <v>#ERROR!</v>
      </c>
      <c r="F61" s="1" t="str">
        <f>_xlfn.STDEV.S(COOL!AB58,[1]COOLING!Z58,[2]COOLING!Z58,[3]COOLING!Z58,[4]COOLING!Z58,[5]COOLING!Z58,[6]COOLING!Z58)</f>
        <v>#ERROR!</v>
      </c>
      <c r="G61" s="1">
        <f>COOL!H58</f>
        <v>330</v>
      </c>
      <c r="H61" s="1">
        <f t="shared" si="5"/>
        <v>8</v>
      </c>
      <c r="K61" s="1" t="str">
        <f>AVERAGE([1]ANNEALING!F58,[3]ANNEALING!F58,[4]ANNEALING!F58,[6]ANNEALING!F58)</f>
        <v>#ERROR!</v>
      </c>
      <c r="L61" s="1" t="str">
        <f>_xlfn.STDEV.S([1]ANNEALING!F58,[3]ANNEALING!F58,[4]ANNEALING!F58,[6]ANNEALING!F58)</f>
        <v>#ERROR!</v>
      </c>
      <c r="M61" s="1" t="str">
        <f>AVERAGE([1]ANNEALING!AK58,[3]ANNEALING!AK58,[4]ANNEALING!AK58,[6]ANNEALING!AK58)</f>
        <v>#ERROR!</v>
      </c>
      <c r="N61" s="1" t="str">
        <f>_xlfn.STDEV.S([1]ANNEALING!AK58,[3]ANNEALING!AK58,[4]ANNEALING!AK58,[6]ANNEALING!AK58)</f>
        <v>#ERROR!</v>
      </c>
      <c r="O61" s="1" t="str">
        <f>AVERAGE([1]ANNEALING!Z58,[3]ANNEALING!Z58,[4]ANNEALING!Z58,[6]ANNEALING!Z58)</f>
        <v>#ERROR!</v>
      </c>
      <c r="P61" s="1" t="str">
        <f>_xlfn.STDEV.S([1]ANNEALING!Z58,[3]ANNEALING!Z58,[4]ANNEALING!Z58,[6]ANNEALING!Z58)</f>
        <v>#ERROR!</v>
      </c>
      <c r="Q61" s="1">
        <f t="shared" si="2"/>
        <v>330</v>
      </c>
      <c r="R61" s="1">
        <f t="shared" si="6"/>
        <v>8</v>
      </c>
    </row>
    <row r="62" ht="15.75" customHeight="1">
      <c r="A62" s="1" t="str">
        <f>AVERAGE(COOL!F59,[1]COOLING!F59,[2]COOLING!F59,[3]COOLING!F59,[4]COOLING!F59,[5]COOLING!F59,[6]COOLING!F59)</f>
        <v>#ERROR!</v>
      </c>
      <c r="B62" s="1" t="str">
        <f>_xlfn.STDEV.S(COOL!F59,[1]COOLING!F59,[2]COOLING!F59,[3]COOLING!F59,[4]COOLING!F59,[5]COOLING!F59,[6]COOLING!F59)</f>
        <v>#ERROR!</v>
      </c>
      <c r="C62" s="1" t="str">
        <f>AVERAGE(COOL!AM59,[1]COOLING!AJ59,[2]COOLING!AK59,[3]COOLING!AK59,[5]COOLING!AK59,[6]COOLING!AK59,[4]COOLING!AK59)</f>
        <v>#ERROR!</v>
      </c>
      <c r="D62" s="1" t="str">
        <f>_xlfn.STDEV.S(COOL!AM59,[1]COOLING!AJ59,[2]COOLING!AK59,[3]COOLING!AK59,[5]COOLING!AK59,[6]COOLING!AK59,[4]COOLING!AK59)</f>
        <v>#ERROR!</v>
      </c>
      <c r="E62" s="1" t="str">
        <f>AVERAGE(COOL!AB59,[1]COOLING!Z59,[2]COOLING!Z59,[3]COOLING!Z59,[4]COOLING!Z59,[5]COOLING!Z59,[6]COOLING!Z59)</f>
        <v>#ERROR!</v>
      </c>
      <c r="F62" s="1" t="str">
        <f>_xlfn.STDEV.S(COOL!AB59,[1]COOLING!Z59,[2]COOLING!Z59,[3]COOLING!Z59,[4]COOLING!Z59,[5]COOLING!Z59,[6]COOLING!Z59)</f>
        <v>#ERROR!</v>
      </c>
      <c r="G62" s="1">
        <f>COOL!H59</f>
        <v>335</v>
      </c>
      <c r="H62" s="1">
        <f t="shared" si="5"/>
        <v>9</v>
      </c>
      <c r="K62" s="1" t="str">
        <f>AVERAGE([1]ANNEALING!F59,[3]ANNEALING!F59,[4]ANNEALING!F59,[6]ANNEALING!F59)</f>
        <v>#ERROR!</v>
      </c>
      <c r="L62" s="1" t="str">
        <f>_xlfn.STDEV.S([1]ANNEALING!F59,[3]ANNEALING!F59,[4]ANNEALING!F59,[6]ANNEALING!F59)</f>
        <v>#ERROR!</v>
      </c>
      <c r="M62" s="1" t="str">
        <f>AVERAGE([1]ANNEALING!AK59,[3]ANNEALING!AK59,[4]ANNEALING!AK59,[6]ANNEALING!AK59)</f>
        <v>#ERROR!</v>
      </c>
      <c r="N62" s="1" t="str">
        <f>_xlfn.STDEV.S([1]ANNEALING!AK59,[3]ANNEALING!AK59,[4]ANNEALING!AK59,[6]ANNEALING!AK59)</f>
        <v>#ERROR!</v>
      </c>
      <c r="O62" s="1" t="str">
        <f>AVERAGE([1]ANNEALING!Z59,[3]ANNEALING!Z59,[4]ANNEALING!Z59,[6]ANNEALING!Z59)</f>
        <v>#ERROR!</v>
      </c>
      <c r="P62" s="1" t="str">
        <f>_xlfn.STDEV.S([1]ANNEALING!Z59,[3]ANNEALING!Z59,[4]ANNEALING!Z59,[6]ANNEALING!Z59)</f>
        <v>#ERROR!</v>
      </c>
      <c r="Q62" s="1">
        <f t="shared" si="2"/>
        <v>335</v>
      </c>
      <c r="R62" s="1">
        <f t="shared" si="6"/>
        <v>9</v>
      </c>
    </row>
    <row r="63" ht="15.75" customHeight="1">
      <c r="A63" s="1" t="str">
        <f>AVERAGE(COOL!F60,[1]COOLING!F60,[2]COOLING!F60,[3]COOLING!F60,[4]COOLING!F60,[5]COOLING!F60,[6]COOLING!F60)</f>
        <v>#ERROR!</v>
      </c>
      <c r="B63" s="1" t="str">
        <f>_xlfn.STDEV.S(COOL!F60,[1]COOLING!F60,[2]COOLING!F60,[3]COOLING!F60,[4]COOLING!F60,[5]COOLING!F60,[6]COOLING!F60)</f>
        <v>#ERROR!</v>
      </c>
      <c r="C63" s="1" t="str">
        <f>AVERAGE(COOL!AM60,[1]COOLING!AJ60,[2]COOLING!AK60,[3]COOLING!AK60,[5]COOLING!AK60,[6]COOLING!AK60,[4]COOLING!AK60)</f>
        <v>#ERROR!</v>
      </c>
      <c r="D63" s="1" t="str">
        <f>_xlfn.STDEV.S(COOL!AM60,[1]COOLING!AJ60,[2]COOLING!AK60,[3]COOLING!AK60,[5]COOLING!AK60,[6]COOLING!AK60,[4]COOLING!AK60)</f>
        <v>#ERROR!</v>
      </c>
      <c r="E63" s="1" t="str">
        <f>AVERAGE(COOL!AB60,[1]COOLING!Z60,[2]COOLING!Z60,[3]COOLING!Z60,[4]COOLING!Z60,[5]COOLING!Z60,[6]COOLING!Z60)</f>
        <v>#ERROR!</v>
      </c>
      <c r="F63" s="1" t="str">
        <f>_xlfn.STDEV.S(COOL!AB60,[1]COOLING!Z60,[2]COOLING!Z60,[3]COOLING!Z60,[4]COOLING!Z60,[5]COOLING!Z60,[6]COOLING!Z60)</f>
        <v>#ERROR!</v>
      </c>
      <c r="G63" s="1">
        <f>COOL!H60</f>
        <v>340</v>
      </c>
      <c r="H63" s="1">
        <f t="shared" si="5"/>
        <v>10</v>
      </c>
      <c r="K63" s="1" t="str">
        <f>AVERAGE([1]ANNEALING!F60,[3]ANNEALING!F60,[4]ANNEALING!F60,[6]ANNEALING!F60)</f>
        <v>#ERROR!</v>
      </c>
      <c r="L63" s="1" t="str">
        <f>_xlfn.STDEV.S([1]ANNEALING!F60,[3]ANNEALING!F60,[4]ANNEALING!F60,[6]ANNEALING!F60)</f>
        <v>#ERROR!</v>
      </c>
      <c r="M63" s="1" t="str">
        <f>AVERAGE([1]ANNEALING!AK60,[3]ANNEALING!AK60,[4]ANNEALING!AK60,[6]ANNEALING!AK60)</f>
        <v>#ERROR!</v>
      </c>
      <c r="N63" s="1" t="str">
        <f>_xlfn.STDEV.S([1]ANNEALING!AK60,[3]ANNEALING!AK60,[4]ANNEALING!AK60,[6]ANNEALING!AK60)</f>
        <v>#ERROR!</v>
      </c>
      <c r="O63" s="1" t="str">
        <f>AVERAGE([1]ANNEALING!Z60,[3]ANNEALING!Z60,[4]ANNEALING!Z60,[6]ANNEALING!Z60)</f>
        <v>#ERROR!</v>
      </c>
      <c r="P63" s="1" t="str">
        <f>_xlfn.STDEV.S([1]ANNEALING!Z60,[3]ANNEALING!Z60,[4]ANNEALING!Z60,[6]ANNEALING!Z60)</f>
        <v>#ERROR!</v>
      </c>
      <c r="Q63" s="1">
        <f t="shared" si="2"/>
        <v>340</v>
      </c>
      <c r="R63" s="1">
        <f t="shared" si="6"/>
        <v>10</v>
      </c>
    </row>
    <row r="64" ht="15.75" customHeight="1">
      <c r="A64" s="1" t="str">
        <f>AVERAGE(COOL!F61,[1]COOLING!F61,[2]COOLING!F61,[3]COOLING!F61,[4]COOLING!F61,[5]COOLING!F61,[6]COOLING!F61)</f>
        <v>#ERROR!</v>
      </c>
      <c r="B64" s="1" t="str">
        <f>_xlfn.STDEV.S(COOL!F61,[1]COOLING!F61,[2]COOLING!F61,[3]COOLING!F61,[4]COOLING!F61,[5]COOLING!F61,[6]COOLING!F61)</f>
        <v>#ERROR!</v>
      </c>
      <c r="C64" s="1" t="str">
        <f>AVERAGE(COOL!AM61,[1]COOLING!AJ61,[2]COOLING!AK61,[3]COOLING!AK61,[5]COOLING!AK61,[6]COOLING!AK61,[4]COOLING!AK61)</f>
        <v>#ERROR!</v>
      </c>
      <c r="D64" s="1" t="str">
        <f>_xlfn.STDEV.S(COOL!AM61,[1]COOLING!AJ61,[2]COOLING!AK61,[3]COOLING!AK61,[5]COOLING!AK61,[6]COOLING!AK61,[4]COOLING!AK61)</f>
        <v>#ERROR!</v>
      </c>
      <c r="E64" s="1" t="str">
        <f>AVERAGE(COOL!AB61,[1]COOLING!Z61,[2]COOLING!Z61,[3]COOLING!Z61,[4]COOLING!Z61,[5]COOLING!Z61,[6]COOLING!Z61)</f>
        <v>#ERROR!</v>
      </c>
      <c r="F64" s="1" t="str">
        <f>_xlfn.STDEV.S(COOL!AB61,[1]COOLING!Z61,[2]COOLING!Z61,[3]COOLING!Z61,[4]COOLING!Z61,[5]COOLING!Z61,[6]COOLING!Z61)</f>
        <v>#ERROR!</v>
      </c>
      <c r="G64" s="1">
        <f>COOL!H61</f>
        <v>345</v>
      </c>
      <c r="H64" s="1">
        <f t="shared" si="5"/>
        <v>11</v>
      </c>
      <c r="K64" s="1" t="str">
        <f>AVERAGE([1]ANNEALING!F61,[3]ANNEALING!F61,[4]ANNEALING!F61,[6]ANNEALING!F61)</f>
        <v>#ERROR!</v>
      </c>
      <c r="L64" s="1" t="str">
        <f>_xlfn.STDEV.S([1]ANNEALING!F61,[3]ANNEALING!F61,[4]ANNEALING!F61,[6]ANNEALING!F61)</f>
        <v>#ERROR!</v>
      </c>
      <c r="M64" s="1" t="str">
        <f>AVERAGE([1]ANNEALING!AK61,[3]ANNEALING!AK61,[4]ANNEALING!AK61,[6]ANNEALING!AK61)</f>
        <v>#ERROR!</v>
      </c>
      <c r="N64" s="1" t="str">
        <f>_xlfn.STDEV.S([1]ANNEALING!AK61,[3]ANNEALING!AK61,[4]ANNEALING!AK61,[6]ANNEALING!AK61)</f>
        <v>#ERROR!</v>
      </c>
      <c r="O64" s="1" t="str">
        <f>AVERAGE([1]ANNEALING!Z61,[3]ANNEALING!Z61,[4]ANNEALING!Z61,[6]ANNEALING!Z61)</f>
        <v>#ERROR!</v>
      </c>
      <c r="P64" s="1" t="str">
        <f>_xlfn.STDEV.S([1]ANNEALING!Z61,[3]ANNEALING!Z61,[4]ANNEALING!Z61,[6]ANNEALING!Z61)</f>
        <v>#ERROR!</v>
      </c>
      <c r="Q64" s="1">
        <f t="shared" si="2"/>
        <v>345</v>
      </c>
      <c r="R64" s="1">
        <f t="shared" si="6"/>
        <v>11</v>
      </c>
    </row>
    <row r="65" ht="15.75" customHeight="1">
      <c r="A65" s="1" t="str">
        <f>AVERAGE(COOL!F62,[1]COOLING!F62,[2]COOLING!F62,[3]COOLING!F62,[4]COOLING!F62,[5]COOLING!F62,[6]COOLING!F62)</f>
        <v>#ERROR!</v>
      </c>
      <c r="B65" s="1" t="str">
        <f>_xlfn.STDEV.S(COOL!F62,[1]COOLING!F62,[2]COOLING!F62,[3]COOLING!F62,[4]COOLING!F62,[5]COOLING!F62,[6]COOLING!F62)</f>
        <v>#ERROR!</v>
      </c>
      <c r="C65" s="1" t="str">
        <f>AVERAGE(COOL!AM62,[1]COOLING!AJ62,[2]COOLING!AK62,[3]COOLING!AK62,[5]COOLING!AK62,[6]COOLING!AK62,[4]COOLING!AK62)</f>
        <v>#ERROR!</v>
      </c>
      <c r="D65" s="1" t="str">
        <f>_xlfn.STDEV.S(COOL!AM62,[1]COOLING!AJ62,[2]COOLING!AK62,[3]COOLING!AK62,[5]COOLING!AK62,[6]COOLING!AK62,[4]COOLING!AK62)</f>
        <v>#ERROR!</v>
      </c>
      <c r="E65" s="1" t="str">
        <f>AVERAGE(COOL!AB62,[1]COOLING!Z62,[2]COOLING!Z62,[3]COOLING!Z62,[4]COOLING!Z62,[5]COOLING!Z62,[6]COOLING!Z62)</f>
        <v>#ERROR!</v>
      </c>
      <c r="F65" s="1" t="str">
        <f>_xlfn.STDEV.S(COOL!AB62,[1]COOLING!Z62,[2]COOLING!Z62,[3]COOLING!Z62,[4]COOLING!Z62,[5]COOLING!Z62,[6]COOLING!Z62)</f>
        <v>#ERROR!</v>
      </c>
      <c r="G65" s="1">
        <f>COOL!H62</f>
        <v>350</v>
      </c>
      <c r="H65" s="1">
        <f t="shared" si="5"/>
        <v>12</v>
      </c>
      <c r="K65" s="1" t="str">
        <f>AVERAGE([1]ANNEALING!F62,[3]ANNEALING!F62,[4]ANNEALING!F62,[6]ANNEALING!F62)</f>
        <v>#ERROR!</v>
      </c>
      <c r="L65" s="1" t="str">
        <f>_xlfn.STDEV.S([1]ANNEALING!F62,[3]ANNEALING!F62,[4]ANNEALING!F62,[6]ANNEALING!F62)</f>
        <v>#ERROR!</v>
      </c>
      <c r="M65" s="1" t="str">
        <f>AVERAGE([1]ANNEALING!AK62,[3]ANNEALING!AK62,[4]ANNEALING!AK62,[6]ANNEALING!AK62)</f>
        <v>#ERROR!</v>
      </c>
      <c r="N65" s="1" t="str">
        <f>_xlfn.STDEV.S([1]ANNEALING!AK62,[3]ANNEALING!AK62,[4]ANNEALING!AK62,[6]ANNEALING!AK62)</f>
        <v>#ERROR!</v>
      </c>
      <c r="O65" s="1" t="str">
        <f>AVERAGE([1]ANNEALING!Z62,[3]ANNEALING!Z62,[4]ANNEALING!Z62,[6]ANNEALING!Z62)</f>
        <v>#ERROR!</v>
      </c>
      <c r="P65" s="1" t="str">
        <f>_xlfn.STDEV.S([1]ANNEALING!Z62,[3]ANNEALING!Z62,[4]ANNEALING!Z62,[6]ANNEALING!Z62)</f>
        <v>#ERROR!</v>
      </c>
      <c r="Q65" s="1">
        <f t="shared" si="2"/>
        <v>350</v>
      </c>
      <c r="R65" s="1">
        <f t="shared" si="6"/>
        <v>12</v>
      </c>
    </row>
    <row r="66" ht="15.75" customHeight="1">
      <c r="A66" s="1" t="str">
        <f>AVERAGE(COOL!F63,[1]COOLING!F63,[2]COOLING!F63,[3]COOLING!F63,[4]COOLING!F63,[5]COOLING!F63,[6]COOLING!F63)</f>
        <v>#ERROR!</v>
      </c>
      <c r="B66" s="1" t="str">
        <f>_xlfn.STDEV.S(COOL!F63,[1]COOLING!F63,[2]COOLING!F63,[3]COOLING!F63,[4]COOLING!F63,[5]COOLING!F63,[6]COOLING!F63)</f>
        <v>#ERROR!</v>
      </c>
      <c r="C66" s="1" t="str">
        <f>AVERAGE(COOL!AM63,[1]COOLING!AJ63,[2]COOLING!AK63,[3]COOLING!AK63,[5]COOLING!AK63,[6]COOLING!AK63,[4]COOLING!AK63)</f>
        <v>#ERROR!</v>
      </c>
      <c r="D66" s="1" t="str">
        <f>_xlfn.STDEV.S(COOL!AM63,[1]COOLING!AJ63,[2]COOLING!AK63,[3]COOLING!AK63,[5]COOLING!AK63,[6]COOLING!AK63,[4]COOLING!AK63)</f>
        <v>#ERROR!</v>
      </c>
      <c r="E66" s="1" t="str">
        <f>AVERAGE(COOL!AB63,[1]COOLING!Z63,[2]COOLING!Z63,[3]COOLING!Z63,[4]COOLING!Z63,[5]COOLING!Z63,[6]COOLING!Z63)</f>
        <v>#ERROR!</v>
      </c>
      <c r="F66" s="1" t="str">
        <f>_xlfn.STDEV.S(COOL!AB63,[1]COOLING!Z63,[2]COOLING!Z63,[3]COOLING!Z63,[4]COOLING!Z63,[5]COOLING!Z63,[6]COOLING!Z63)</f>
        <v>#ERROR!</v>
      </c>
      <c r="G66" s="1">
        <f>COOL!H63</f>
        <v>355</v>
      </c>
      <c r="H66" s="1">
        <f t="shared" si="5"/>
        <v>13</v>
      </c>
      <c r="K66" s="1" t="str">
        <f>AVERAGE([1]ANNEALING!F63,[3]ANNEALING!F63,[4]ANNEALING!F63,[6]ANNEALING!F63)</f>
        <v>#ERROR!</v>
      </c>
      <c r="L66" s="1" t="str">
        <f>_xlfn.STDEV.S([1]ANNEALING!F63,[3]ANNEALING!F63,[4]ANNEALING!F63,[6]ANNEALING!F63)</f>
        <v>#ERROR!</v>
      </c>
      <c r="M66" s="1" t="str">
        <f>AVERAGE([1]ANNEALING!AK63,[3]ANNEALING!AK63,[4]ANNEALING!AK63,[6]ANNEALING!AK63)</f>
        <v>#ERROR!</v>
      </c>
      <c r="N66" s="1" t="str">
        <f>_xlfn.STDEV.S([1]ANNEALING!AK63,[3]ANNEALING!AK63,[4]ANNEALING!AK63,[6]ANNEALING!AK63)</f>
        <v>#ERROR!</v>
      </c>
      <c r="O66" s="1" t="str">
        <f>AVERAGE([1]ANNEALING!Z63,[3]ANNEALING!Z63,[4]ANNEALING!Z63,[6]ANNEALING!Z63)</f>
        <v>#ERROR!</v>
      </c>
      <c r="P66" s="1" t="str">
        <f>_xlfn.STDEV.S([1]ANNEALING!Z63,[3]ANNEALING!Z63,[4]ANNEALING!Z63,[6]ANNEALING!Z63)</f>
        <v>#ERROR!</v>
      </c>
      <c r="Q66" s="1">
        <f t="shared" si="2"/>
        <v>355</v>
      </c>
      <c r="R66" s="1">
        <f t="shared" si="6"/>
        <v>13</v>
      </c>
    </row>
    <row r="67" ht="15.75" customHeight="1">
      <c r="A67" s="1" t="str">
        <f>AVERAGE(COOL!F64,[1]COOLING!F64,[2]COOLING!F64,[3]COOLING!F64,[4]COOLING!F64,[5]COOLING!F64,[6]COOLING!F64)</f>
        <v>#ERROR!</v>
      </c>
      <c r="B67" s="1" t="str">
        <f>_xlfn.STDEV.S(COOL!F64,[1]COOLING!F64,[2]COOLING!F64,[3]COOLING!F64,[4]COOLING!F64,[5]COOLING!F64,[6]COOLING!F64)</f>
        <v>#ERROR!</v>
      </c>
      <c r="C67" s="1" t="str">
        <f>AVERAGE(COOL!AM64,[1]COOLING!AJ64,[2]COOLING!AK64,[3]COOLING!AK64,[5]COOLING!AK64,[6]COOLING!AK64,[4]COOLING!AK64)</f>
        <v>#ERROR!</v>
      </c>
      <c r="D67" s="1" t="str">
        <f>_xlfn.STDEV.S(COOL!AM64,[1]COOLING!AJ64,[2]COOLING!AK64,[3]COOLING!AK64,[5]COOLING!AK64,[6]COOLING!AK64,[4]COOLING!AK64)</f>
        <v>#ERROR!</v>
      </c>
      <c r="E67" s="1" t="str">
        <f>AVERAGE(COOL!AB64,[1]COOLING!Z64,[2]COOLING!Z64,[3]COOLING!Z64,[4]COOLING!Z64,[5]COOLING!Z64,[6]COOLING!Z64)</f>
        <v>#ERROR!</v>
      </c>
      <c r="F67" s="1" t="str">
        <f>_xlfn.STDEV.S(COOL!AB64,[1]COOLING!Z64,[2]COOLING!Z64,[3]COOLING!Z64,[4]COOLING!Z64,[5]COOLING!Z64,[6]COOLING!Z64)</f>
        <v>#ERROR!</v>
      </c>
      <c r="G67" s="1">
        <f>COOL!H64</f>
        <v>360</v>
      </c>
      <c r="H67" s="1">
        <f t="shared" si="5"/>
        <v>14</v>
      </c>
      <c r="K67" s="1" t="str">
        <f>AVERAGE([1]ANNEALING!F64,[3]ANNEALING!F64,[4]ANNEALING!F64,[6]ANNEALING!F64)</f>
        <v>#ERROR!</v>
      </c>
      <c r="L67" s="1" t="str">
        <f>_xlfn.STDEV.S([1]ANNEALING!F64,[3]ANNEALING!F64,[4]ANNEALING!F64,[6]ANNEALING!F64)</f>
        <v>#ERROR!</v>
      </c>
      <c r="M67" s="1" t="str">
        <f>AVERAGE([1]ANNEALING!AK64,[3]ANNEALING!AK64,[4]ANNEALING!AK64,[6]ANNEALING!AK64)</f>
        <v>#ERROR!</v>
      </c>
      <c r="N67" s="1" t="str">
        <f>_xlfn.STDEV.S([1]ANNEALING!AK64,[3]ANNEALING!AK64,[4]ANNEALING!AK64,[6]ANNEALING!AK64)</f>
        <v>#ERROR!</v>
      </c>
      <c r="O67" s="1" t="str">
        <f>AVERAGE([1]ANNEALING!Z64,[3]ANNEALING!Z64,[4]ANNEALING!Z64,[6]ANNEALING!Z64)</f>
        <v>#ERROR!</v>
      </c>
      <c r="P67" s="1" t="str">
        <f>_xlfn.STDEV.S([1]ANNEALING!Z64,[3]ANNEALING!Z64,[4]ANNEALING!Z64,[6]ANNEALING!Z64)</f>
        <v>#ERROR!</v>
      </c>
      <c r="Q67" s="1">
        <f t="shared" si="2"/>
        <v>360</v>
      </c>
      <c r="R67" s="1">
        <f t="shared" si="6"/>
        <v>14</v>
      </c>
    </row>
    <row r="68" ht="15.75" customHeight="1">
      <c r="A68" s="1" t="str">
        <f>AVERAGE(COOL!F65,[1]COOLING!F65,[2]COOLING!F65,[3]COOLING!F65,[4]COOLING!F65,[5]COOLING!F65,[6]COOLING!F65)</f>
        <v>#ERROR!</v>
      </c>
      <c r="B68" s="1" t="str">
        <f>_xlfn.STDEV.S(COOL!F65,[1]COOLING!F65,[2]COOLING!F65,[3]COOLING!F65,[4]COOLING!F65,[5]COOLING!F65,[6]COOLING!F65)</f>
        <v>#ERROR!</v>
      </c>
      <c r="C68" s="1" t="str">
        <f>AVERAGE(COOL!AM65,[1]COOLING!AJ65,[2]COOLING!AK65,[3]COOLING!AK65,[5]COOLING!AK65,[6]COOLING!AK65,[4]COOLING!AK65)</f>
        <v>#ERROR!</v>
      </c>
      <c r="D68" s="1" t="str">
        <f>_xlfn.STDEV.S(COOL!AM65,[1]COOLING!AJ65,[2]COOLING!AK65,[3]COOLING!AK65,[5]COOLING!AK65,[6]COOLING!AK65,[4]COOLING!AK65)</f>
        <v>#ERROR!</v>
      </c>
      <c r="E68" s="1" t="str">
        <f>AVERAGE(COOL!AB65,[1]COOLING!Z65,[2]COOLING!Z65,[3]COOLING!Z65,[4]COOLING!Z65,[5]COOLING!Z65,[6]COOLING!Z65)</f>
        <v>#ERROR!</v>
      </c>
      <c r="F68" s="1" t="str">
        <f>_xlfn.STDEV.S(COOL!AB65,[1]COOLING!Z65,[2]COOLING!Z65,[3]COOLING!Z65,[4]COOLING!Z65,[5]COOLING!Z65,[6]COOLING!Z65)</f>
        <v>#ERROR!</v>
      </c>
      <c r="G68" s="1">
        <f>COOL!H65</f>
        <v>365</v>
      </c>
      <c r="H68" s="1">
        <f t="shared" si="5"/>
        <v>15</v>
      </c>
      <c r="K68" s="1" t="str">
        <f>AVERAGE([1]ANNEALING!F65,[3]ANNEALING!F65,[4]ANNEALING!F65,[6]ANNEALING!F65)</f>
        <v>#ERROR!</v>
      </c>
      <c r="L68" s="1" t="str">
        <f>_xlfn.STDEV.S([1]ANNEALING!F65,[3]ANNEALING!F65,[4]ANNEALING!F65,[6]ANNEALING!F65)</f>
        <v>#ERROR!</v>
      </c>
      <c r="M68" s="1" t="str">
        <f>AVERAGE([1]ANNEALING!AK65,[3]ANNEALING!AK65,[4]ANNEALING!AK65,[6]ANNEALING!AK65)</f>
        <v>#ERROR!</v>
      </c>
      <c r="N68" s="1" t="str">
        <f>_xlfn.STDEV.S([1]ANNEALING!AK65,[3]ANNEALING!AK65,[4]ANNEALING!AK65,[6]ANNEALING!AK65)</f>
        <v>#ERROR!</v>
      </c>
      <c r="O68" s="1" t="str">
        <f>AVERAGE([1]ANNEALING!Z65,[3]ANNEALING!Z65,[4]ANNEALING!Z65,[6]ANNEALING!Z65)</f>
        <v>#ERROR!</v>
      </c>
      <c r="P68" s="1" t="str">
        <f>_xlfn.STDEV.S([1]ANNEALING!Z65,[3]ANNEALING!Z65,[4]ANNEALING!Z65,[6]ANNEALING!Z65)</f>
        <v>#ERROR!</v>
      </c>
      <c r="Q68" s="1">
        <f t="shared" si="2"/>
        <v>365</v>
      </c>
      <c r="R68" s="1">
        <f t="shared" si="6"/>
        <v>15</v>
      </c>
    </row>
    <row r="69" ht="15.75" customHeight="1">
      <c r="A69" s="1" t="str">
        <f>AVERAGE(COOL!F66,[1]COOLING!F66,[2]COOLING!F66,[3]COOLING!F66,[4]COOLING!F66,[5]COOLING!F66,[6]COOLING!F66)</f>
        <v>#ERROR!</v>
      </c>
      <c r="B69" s="1" t="str">
        <f>_xlfn.STDEV.S(COOL!F66,[1]COOLING!F66,[2]COOLING!F66,[3]COOLING!F66,[4]COOLING!F66,[5]COOLING!F66,[6]COOLING!F66)</f>
        <v>#ERROR!</v>
      </c>
      <c r="C69" s="1" t="str">
        <f>AVERAGE(COOL!AM66,[1]COOLING!AJ66,[2]COOLING!AK66,[3]COOLING!AK66,[5]COOLING!AK66,[6]COOLING!AK66,[4]COOLING!AK66)</f>
        <v>#ERROR!</v>
      </c>
      <c r="D69" s="1" t="str">
        <f>_xlfn.STDEV.S(COOL!AM66,[1]COOLING!AJ66,[2]COOLING!AK66,[3]COOLING!AK66,[5]COOLING!AK66,[6]COOLING!AK66,[4]COOLING!AK66)</f>
        <v>#ERROR!</v>
      </c>
      <c r="E69" s="1" t="str">
        <f>AVERAGE(COOL!AB66,[1]COOLING!Z66,[2]COOLING!Z66,[3]COOLING!Z66,[4]COOLING!Z66,[5]COOLING!Z66,[6]COOLING!Z66)</f>
        <v>#ERROR!</v>
      </c>
      <c r="F69" s="1" t="str">
        <f>_xlfn.STDEV.S(COOL!AB66,[1]COOLING!Z66,[2]COOLING!Z66,[3]COOLING!Z66,[4]COOLING!Z66,[5]COOLING!Z66,[6]COOLING!Z66)</f>
        <v>#ERROR!</v>
      </c>
      <c r="G69" s="1">
        <f>COOL!H66</f>
        <v>370</v>
      </c>
      <c r="H69" s="1">
        <f t="shared" si="5"/>
        <v>16</v>
      </c>
      <c r="K69" s="1" t="str">
        <f>AVERAGE([1]ANNEALING!F66,[3]ANNEALING!F66,[4]ANNEALING!F66,[6]ANNEALING!F66)</f>
        <v>#ERROR!</v>
      </c>
      <c r="L69" s="1" t="str">
        <f>_xlfn.STDEV.S([1]ANNEALING!F66,[3]ANNEALING!F66,[4]ANNEALING!F66,[6]ANNEALING!F66)</f>
        <v>#ERROR!</v>
      </c>
      <c r="M69" s="1" t="str">
        <f>AVERAGE([1]ANNEALING!AK66,[3]ANNEALING!AK66,[4]ANNEALING!AK66,[6]ANNEALING!AK66)</f>
        <v>#ERROR!</v>
      </c>
      <c r="N69" s="1" t="str">
        <f>_xlfn.STDEV.S([1]ANNEALING!AK66,[3]ANNEALING!AK66,[4]ANNEALING!AK66,[6]ANNEALING!AK66)</f>
        <v>#ERROR!</v>
      </c>
      <c r="O69" s="1" t="str">
        <f>AVERAGE([1]ANNEALING!Z66,[3]ANNEALING!Z66,[4]ANNEALING!Z66,[6]ANNEALING!Z66)</f>
        <v>#ERROR!</v>
      </c>
      <c r="P69" s="1" t="str">
        <f>_xlfn.STDEV.S([1]ANNEALING!Z66,[3]ANNEALING!Z66,[4]ANNEALING!Z66,[6]ANNEALING!Z66)</f>
        <v>#ERROR!</v>
      </c>
      <c r="Q69" s="1">
        <f t="shared" si="2"/>
        <v>370</v>
      </c>
      <c r="R69" s="1">
        <f t="shared" si="6"/>
        <v>16</v>
      </c>
    </row>
    <row r="70" ht="15.75" customHeight="1">
      <c r="A70" s="1" t="str">
        <f>AVERAGE(COOL!F67,[1]COOLING!F67,[2]COOLING!F67,[3]COOLING!F67,[4]COOLING!F67,[5]COOLING!F67,[6]COOLING!F67)</f>
        <v>#ERROR!</v>
      </c>
      <c r="B70" s="1" t="str">
        <f>_xlfn.STDEV.S(COOL!F67,[1]COOLING!F67,[2]COOLING!F67,[3]COOLING!F67,[4]COOLING!F67,[5]COOLING!F67,[6]COOLING!F67)</f>
        <v>#ERROR!</v>
      </c>
      <c r="C70" s="1" t="str">
        <f>AVERAGE(COOL!AM67,[1]COOLING!AJ67,[2]COOLING!AK67,[3]COOLING!AK67,[5]COOLING!AK67,[6]COOLING!AK67,[4]COOLING!AK67)</f>
        <v>#ERROR!</v>
      </c>
      <c r="D70" s="1" t="str">
        <f>_xlfn.STDEV.S(COOL!AM67,[1]COOLING!AJ67,[2]COOLING!AK67,[3]COOLING!AK67,[5]COOLING!AK67,[6]COOLING!AK67,[4]COOLING!AK67)</f>
        <v>#ERROR!</v>
      </c>
      <c r="E70" s="1" t="str">
        <f>AVERAGE(COOL!AB67,[1]COOLING!Z67,[2]COOLING!Z67,[3]COOLING!Z67,[4]COOLING!Z67,[5]COOLING!Z67,[6]COOLING!Z67)</f>
        <v>#ERROR!</v>
      </c>
      <c r="F70" s="1" t="str">
        <f>_xlfn.STDEV.S(COOL!AB67,[1]COOLING!Z67,[2]COOLING!Z67,[3]COOLING!Z67,[4]COOLING!Z67,[5]COOLING!Z67,[6]COOLING!Z67)</f>
        <v>#ERROR!</v>
      </c>
      <c r="G70" s="1">
        <f>COOL!H67</f>
        <v>375</v>
      </c>
      <c r="H70" s="1">
        <f t="shared" si="5"/>
        <v>17</v>
      </c>
      <c r="K70" s="1" t="str">
        <f>AVERAGE([1]ANNEALING!F67,[3]ANNEALING!F67,[4]ANNEALING!F67,[6]ANNEALING!F67)</f>
        <v>#ERROR!</v>
      </c>
      <c r="L70" s="1" t="str">
        <f>_xlfn.STDEV.S([1]ANNEALING!F67,[3]ANNEALING!F67,[4]ANNEALING!F67,[6]ANNEALING!F67)</f>
        <v>#ERROR!</v>
      </c>
      <c r="M70" s="1" t="str">
        <f>AVERAGE([1]ANNEALING!AK67,[3]ANNEALING!AK67,[4]ANNEALING!AK67,[6]ANNEALING!AK67)</f>
        <v>#ERROR!</v>
      </c>
      <c r="N70" s="1" t="str">
        <f>_xlfn.STDEV.S([1]ANNEALING!AK67,[3]ANNEALING!AK67,[4]ANNEALING!AK67,[6]ANNEALING!AK67)</f>
        <v>#ERROR!</v>
      </c>
      <c r="O70" s="1" t="str">
        <f>AVERAGE([1]ANNEALING!Z67,[3]ANNEALING!Z67,[4]ANNEALING!Z67,[6]ANNEALING!Z67)</f>
        <v>#ERROR!</v>
      </c>
      <c r="P70" s="1" t="str">
        <f>_xlfn.STDEV.S([1]ANNEALING!Z67,[3]ANNEALING!Z67,[4]ANNEALING!Z67,[6]ANNEALING!Z67)</f>
        <v>#ERROR!</v>
      </c>
      <c r="Q70" s="1">
        <f t="shared" si="2"/>
        <v>375</v>
      </c>
      <c r="R70" s="1">
        <f t="shared" si="6"/>
        <v>17</v>
      </c>
    </row>
    <row r="71" ht="15.75" customHeight="1">
      <c r="A71" s="1" t="str">
        <f>AVERAGE(COOL!F68,[1]COOLING!F68,[2]COOLING!F68,[3]COOLING!F68,[4]COOLING!F68,[5]COOLING!F68,[6]COOLING!F68)</f>
        <v>#ERROR!</v>
      </c>
      <c r="B71" s="1" t="str">
        <f>_xlfn.STDEV.S(COOL!F68,[1]COOLING!F68,[2]COOLING!F68,[3]COOLING!F68,[4]COOLING!F68,[5]COOLING!F68,[6]COOLING!F68)</f>
        <v>#ERROR!</v>
      </c>
      <c r="C71" s="1" t="str">
        <f>AVERAGE(COOL!AM68,[1]COOLING!AJ68,[2]COOLING!AK68,[3]COOLING!AK68,[5]COOLING!AK68,[6]COOLING!AK68,[4]COOLING!AK68)</f>
        <v>#ERROR!</v>
      </c>
      <c r="D71" s="1" t="str">
        <f>_xlfn.STDEV.S(COOL!AM68,[1]COOLING!AJ68,[2]COOLING!AK68,[3]COOLING!AK68,[5]COOLING!AK68,[6]COOLING!AK68,[4]COOLING!AK68)</f>
        <v>#ERROR!</v>
      </c>
      <c r="E71" s="1" t="str">
        <f>AVERAGE(COOL!AB68,[1]COOLING!Z68,[2]COOLING!Z68,[3]COOLING!Z68,[4]COOLING!Z68,[5]COOLING!Z68,[6]COOLING!Z68)</f>
        <v>#ERROR!</v>
      </c>
      <c r="F71" s="1" t="str">
        <f>_xlfn.STDEV.S(COOL!AB68,[1]COOLING!Z68,[2]COOLING!Z68,[3]COOLING!Z68,[4]COOLING!Z68,[5]COOLING!Z68,[6]COOLING!Z68)</f>
        <v>#ERROR!</v>
      </c>
      <c r="G71" s="1">
        <f>COOL!H68</f>
        <v>380</v>
      </c>
      <c r="H71" s="1">
        <f t="shared" si="5"/>
        <v>18</v>
      </c>
      <c r="K71" s="1" t="str">
        <f>AVERAGE([1]ANNEALING!F68,[3]ANNEALING!F68,[4]ANNEALING!F68,[6]ANNEALING!F68)</f>
        <v>#ERROR!</v>
      </c>
      <c r="L71" s="1" t="str">
        <f>_xlfn.STDEV.S([1]ANNEALING!F68,[3]ANNEALING!F68,[4]ANNEALING!F68,[6]ANNEALING!F68)</f>
        <v>#ERROR!</v>
      </c>
      <c r="M71" s="1" t="str">
        <f>AVERAGE([1]ANNEALING!AK68,[3]ANNEALING!AK68,[4]ANNEALING!AK68,[6]ANNEALING!AK68)</f>
        <v>#ERROR!</v>
      </c>
      <c r="N71" s="1" t="str">
        <f>_xlfn.STDEV.S([1]ANNEALING!AK68,[3]ANNEALING!AK68,[4]ANNEALING!AK68,[6]ANNEALING!AK68)</f>
        <v>#ERROR!</v>
      </c>
      <c r="O71" s="1" t="str">
        <f>AVERAGE([1]ANNEALING!Z68,[3]ANNEALING!Z68,[4]ANNEALING!Z68,[6]ANNEALING!Z68)</f>
        <v>#ERROR!</v>
      </c>
      <c r="P71" s="1" t="str">
        <f>_xlfn.STDEV.S([1]ANNEALING!Z68,[3]ANNEALING!Z68,[4]ANNEALING!Z68,[6]ANNEALING!Z68)</f>
        <v>#ERROR!</v>
      </c>
      <c r="Q71" s="1">
        <f t="shared" si="2"/>
        <v>380</v>
      </c>
      <c r="R71" s="1">
        <f t="shared" si="6"/>
        <v>18</v>
      </c>
    </row>
    <row r="72" ht="15.75" customHeight="1">
      <c r="A72" s="1" t="str">
        <f>AVERAGE(COOL!F69,[1]COOLING!F69,[2]COOLING!F69,[3]COOLING!F69,[4]COOLING!F69,[5]COOLING!F69,[6]COOLING!F69)</f>
        <v>#ERROR!</v>
      </c>
      <c r="B72" s="1" t="str">
        <f>_xlfn.STDEV.S(COOL!F69,[1]COOLING!F69,[2]COOLING!F69,[3]COOLING!F69,[4]COOLING!F69,[5]COOLING!F69,[6]COOLING!F69)</f>
        <v>#ERROR!</v>
      </c>
      <c r="C72" s="1" t="str">
        <f>AVERAGE(COOL!AM69,[1]COOLING!AJ69,[2]COOLING!AK69,[3]COOLING!AK69,[5]COOLING!AK69,[6]COOLING!AK69,[4]COOLING!AK69)</f>
        <v>#ERROR!</v>
      </c>
      <c r="D72" s="1" t="str">
        <f>_xlfn.STDEV.S(COOL!AM69,[1]COOLING!AJ69,[2]COOLING!AK69,[3]COOLING!AK69,[5]COOLING!AK69,[6]COOLING!AK69,[4]COOLING!AK69)</f>
        <v>#ERROR!</v>
      </c>
      <c r="E72" s="1" t="str">
        <f>AVERAGE(COOL!AB69,[1]COOLING!Z69,[2]COOLING!Z69,[3]COOLING!Z69,[4]COOLING!Z69,[5]COOLING!Z69,[6]COOLING!Z69)</f>
        <v>#ERROR!</v>
      </c>
      <c r="F72" s="1" t="str">
        <f>_xlfn.STDEV.S(COOL!AB69,[1]COOLING!Z69,[2]COOLING!Z69,[3]COOLING!Z69,[4]COOLING!Z69,[5]COOLING!Z69,[6]COOLING!Z69)</f>
        <v>#ERROR!</v>
      </c>
      <c r="G72" s="1">
        <f>COOL!H69</f>
        <v>385</v>
      </c>
      <c r="H72" s="1">
        <f t="shared" si="5"/>
        <v>19</v>
      </c>
      <c r="K72" s="1" t="str">
        <f>AVERAGE([1]ANNEALING!F69,[3]ANNEALING!F69,[4]ANNEALING!F69,[6]ANNEALING!F69)</f>
        <v>#ERROR!</v>
      </c>
      <c r="L72" s="1" t="str">
        <f>_xlfn.STDEV.S([1]ANNEALING!F69,[3]ANNEALING!F69,[4]ANNEALING!F69,[6]ANNEALING!F69)</f>
        <v>#ERROR!</v>
      </c>
      <c r="M72" s="1" t="str">
        <f>AVERAGE([1]ANNEALING!AK69,[3]ANNEALING!AK69,[4]ANNEALING!AK69,[6]ANNEALING!AK69)</f>
        <v>#ERROR!</v>
      </c>
      <c r="N72" s="1" t="str">
        <f>_xlfn.STDEV.S([1]ANNEALING!AK69,[3]ANNEALING!AK69,[4]ANNEALING!AK69,[6]ANNEALING!AK69)</f>
        <v>#ERROR!</v>
      </c>
      <c r="O72" s="1" t="str">
        <f>AVERAGE([1]ANNEALING!Z69,[3]ANNEALING!Z69,[4]ANNEALING!Z69,[6]ANNEALING!Z69)</f>
        <v>#ERROR!</v>
      </c>
      <c r="P72" s="1" t="str">
        <f>_xlfn.STDEV.S([1]ANNEALING!Z69,[3]ANNEALING!Z69,[4]ANNEALING!Z69,[6]ANNEALING!Z69)</f>
        <v>#ERROR!</v>
      </c>
      <c r="Q72" s="1">
        <f t="shared" si="2"/>
        <v>385</v>
      </c>
      <c r="R72" s="1">
        <f t="shared" si="6"/>
        <v>19</v>
      </c>
    </row>
    <row r="73" ht="15.75" customHeight="1">
      <c r="A73" s="1" t="str">
        <f>AVERAGE(COOL!F70,[1]COOLING!F70,[2]COOLING!F70,[3]COOLING!F70,[4]COOLING!F70,[5]COOLING!F70,[6]COOLING!F70)</f>
        <v>#ERROR!</v>
      </c>
      <c r="B73" s="1" t="str">
        <f>_xlfn.STDEV.S(COOL!F70,[1]COOLING!F70,[2]COOLING!F70,[3]COOLING!F70,[4]COOLING!F70,[5]COOLING!F70,[6]COOLING!F70)</f>
        <v>#ERROR!</v>
      </c>
      <c r="C73" s="1" t="str">
        <f>AVERAGE(COOL!AM70,[1]COOLING!AJ70,[2]COOLING!AK70,[3]COOLING!AK70,[5]COOLING!AK70,[6]COOLING!AK70,[4]COOLING!AK70)</f>
        <v>#ERROR!</v>
      </c>
      <c r="D73" s="1" t="str">
        <f>_xlfn.STDEV.S(COOL!AM70,[1]COOLING!AJ70,[2]COOLING!AK70,[3]COOLING!AK70,[5]COOLING!AK70,[6]COOLING!AK70,[4]COOLING!AK70)</f>
        <v>#ERROR!</v>
      </c>
      <c r="E73" s="1" t="str">
        <f>AVERAGE(COOL!AB70,[1]COOLING!Z70,[2]COOLING!Z70,[3]COOLING!Z70,[4]COOLING!Z70,[5]COOLING!Z70,[6]COOLING!Z70)</f>
        <v>#ERROR!</v>
      </c>
      <c r="F73" s="1" t="str">
        <f>_xlfn.STDEV.S(COOL!AB70,[1]COOLING!Z70,[2]COOLING!Z70,[3]COOLING!Z70,[4]COOLING!Z70,[5]COOLING!Z70,[6]COOLING!Z70)</f>
        <v>#ERROR!</v>
      </c>
      <c r="G73" s="1">
        <f>COOL!H70</f>
        <v>390</v>
      </c>
      <c r="H73" s="1">
        <f t="shared" si="5"/>
        <v>20</v>
      </c>
      <c r="K73" s="1" t="str">
        <f>AVERAGE([1]ANNEALING!F70,[3]ANNEALING!F70,[4]ANNEALING!F70,[6]ANNEALING!F70)</f>
        <v>#ERROR!</v>
      </c>
      <c r="L73" s="1" t="str">
        <f>_xlfn.STDEV.S([1]ANNEALING!F70,[3]ANNEALING!F70,[4]ANNEALING!F70,[6]ANNEALING!F70)</f>
        <v>#ERROR!</v>
      </c>
      <c r="M73" s="1" t="str">
        <f>AVERAGE([1]ANNEALING!AK70,[3]ANNEALING!AK70,[4]ANNEALING!AK70,[6]ANNEALING!AK70)</f>
        <v>#ERROR!</v>
      </c>
      <c r="N73" s="1" t="str">
        <f>_xlfn.STDEV.S([1]ANNEALING!AK70,[3]ANNEALING!AK70,[4]ANNEALING!AK70,[6]ANNEALING!AK70)</f>
        <v>#ERROR!</v>
      </c>
      <c r="O73" s="1" t="str">
        <f>AVERAGE([1]ANNEALING!Z70,[3]ANNEALING!Z70,[4]ANNEALING!Z70,[6]ANNEALING!Z70)</f>
        <v>#ERROR!</v>
      </c>
      <c r="P73" s="1" t="str">
        <f>_xlfn.STDEV.S([1]ANNEALING!Z70,[3]ANNEALING!Z70,[4]ANNEALING!Z70,[6]ANNEALING!Z70)</f>
        <v>#ERROR!</v>
      </c>
      <c r="Q73" s="1">
        <f t="shared" si="2"/>
        <v>390</v>
      </c>
      <c r="R73" s="1">
        <f t="shared" si="6"/>
        <v>20</v>
      </c>
    </row>
    <row r="74" ht="15.75" customHeight="1">
      <c r="A74" s="1" t="str">
        <f>AVERAGE(COOL!F71,[1]COOLING!F71,[2]COOLING!F71,[3]COOLING!F71,[4]COOLING!F71,[5]COOLING!F71,[6]COOLING!F71)</f>
        <v>#ERROR!</v>
      </c>
      <c r="B74" s="1" t="str">
        <f>_xlfn.STDEV.S(COOL!F71,[1]COOLING!F71,[2]COOLING!F71,[3]COOLING!F71,[4]COOLING!F71,[5]COOLING!F71,[6]COOLING!F71)</f>
        <v>#ERROR!</v>
      </c>
      <c r="C74" s="1" t="str">
        <f>AVERAGE(COOL!AM71,[1]COOLING!AJ71,[2]COOLING!AK71,[3]COOLING!AK71,[5]COOLING!AK71,[6]COOLING!AK71,[4]COOLING!AK71)</f>
        <v>#ERROR!</v>
      </c>
      <c r="D74" s="1" t="str">
        <f>_xlfn.STDEV.S(COOL!AM71,[1]COOLING!AJ71,[2]COOLING!AK71,[3]COOLING!AK71,[5]COOLING!AK71,[6]COOLING!AK71,[4]COOLING!AK71)</f>
        <v>#ERROR!</v>
      </c>
      <c r="E74" s="1" t="str">
        <f>AVERAGE(COOL!AB71,[1]COOLING!Z71,[2]COOLING!Z71,[3]COOLING!Z71,[4]COOLING!Z71,[5]COOLING!Z71,[6]COOLING!Z71)</f>
        <v>#ERROR!</v>
      </c>
      <c r="F74" s="1" t="str">
        <f>_xlfn.STDEV.S(COOL!AB71,[1]COOLING!Z71,[2]COOLING!Z71,[3]COOLING!Z71,[4]COOLING!Z71,[5]COOLING!Z71,[6]COOLING!Z71)</f>
        <v>#ERROR!</v>
      </c>
      <c r="G74" s="1">
        <f>COOL!H71</f>
        <v>395</v>
      </c>
      <c r="H74" s="1">
        <f t="shared" si="5"/>
        <v>21</v>
      </c>
      <c r="K74" s="1" t="str">
        <f>AVERAGE([1]ANNEALING!F71,[3]ANNEALING!F71,[4]ANNEALING!F71,[6]ANNEALING!F71)</f>
        <v>#ERROR!</v>
      </c>
      <c r="L74" s="1" t="str">
        <f>_xlfn.STDEV.S([1]ANNEALING!F71,[3]ANNEALING!F71,[4]ANNEALING!F71,[6]ANNEALING!F71)</f>
        <v>#ERROR!</v>
      </c>
      <c r="M74" s="1" t="str">
        <f>AVERAGE([1]ANNEALING!AK71,[3]ANNEALING!AK71,[4]ANNEALING!AK71,[6]ANNEALING!AK71)</f>
        <v>#ERROR!</v>
      </c>
      <c r="N74" s="1" t="str">
        <f>_xlfn.STDEV.S([1]ANNEALING!AK71,[3]ANNEALING!AK71,[4]ANNEALING!AK71,[6]ANNEALING!AK71)</f>
        <v>#ERROR!</v>
      </c>
      <c r="O74" s="1" t="str">
        <f>AVERAGE([1]ANNEALING!Z71,[3]ANNEALING!Z71,[4]ANNEALING!Z71,[6]ANNEALING!Z71)</f>
        <v>#ERROR!</v>
      </c>
      <c r="P74" s="1" t="str">
        <f>_xlfn.STDEV.S([1]ANNEALING!Z71,[3]ANNEALING!Z71,[4]ANNEALING!Z71,[6]ANNEALING!Z71)</f>
        <v>#ERROR!</v>
      </c>
      <c r="Q74" s="1">
        <f t="shared" si="2"/>
        <v>395</v>
      </c>
      <c r="R74" s="1">
        <f t="shared" si="6"/>
        <v>21</v>
      </c>
    </row>
    <row r="75" ht="15.75" customHeight="1">
      <c r="A75" s="1" t="str">
        <f>AVERAGE(COOL!F72,[1]COOLING!F72,[2]COOLING!F72,[3]COOLING!F72,[4]COOLING!F72,[5]COOLING!F72,[6]COOLING!F72)</f>
        <v>#ERROR!</v>
      </c>
      <c r="B75" s="1" t="str">
        <f>_xlfn.STDEV.S(COOL!F72,[1]COOLING!F72,[2]COOLING!F72,[3]COOLING!F72,[4]COOLING!F72,[5]COOLING!F72,[6]COOLING!F72)</f>
        <v>#ERROR!</v>
      </c>
      <c r="C75" s="1" t="str">
        <f>AVERAGE(COOL!AM72,[1]COOLING!AJ72,[2]COOLING!AK72,[3]COOLING!AK72,[5]COOLING!AK72,[6]COOLING!AK72,[4]COOLING!AK72)</f>
        <v>#ERROR!</v>
      </c>
      <c r="D75" s="1" t="str">
        <f>_xlfn.STDEV.S(COOL!AM72,[1]COOLING!AJ72,[2]COOLING!AK72,[3]COOLING!AK72,[5]COOLING!AK72,[6]COOLING!AK72,[4]COOLING!AK72)</f>
        <v>#ERROR!</v>
      </c>
      <c r="E75" s="1" t="str">
        <f>AVERAGE(COOL!AB72,[1]COOLING!Z72,[2]COOLING!Z72,[3]COOLING!Z72,[4]COOLING!Z72,[5]COOLING!Z72,[6]COOLING!Z72)</f>
        <v>#ERROR!</v>
      </c>
      <c r="F75" s="1" t="str">
        <f>_xlfn.STDEV.S(COOL!AB72,[1]COOLING!Z72,[2]COOLING!Z72,[3]COOLING!Z72,[4]COOLING!Z72,[5]COOLING!Z72,[6]COOLING!Z72)</f>
        <v>#ERROR!</v>
      </c>
      <c r="G75" s="1">
        <f>COOL!H72</f>
        <v>400</v>
      </c>
      <c r="H75" s="1">
        <f t="shared" si="5"/>
        <v>22</v>
      </c>
      <c r="K75" s="1" t="str">
        <f>AVERAGE([1]ANNEALING!F72,[3]ANNEALING!F72,[4]ANNEALING!F72,[6]ANNEALING!F72)</f>
        <v>#ERROR!</v>
      </c>
      <c r="L75" s="1" t="str">
        <f>_xlfn.STDEV.S([1]ANNEALING!F72,[3]ANNEALING!F72,[4]ANNEALING!F72,[6]ANNEALING!F72)</f>
        <v>#ERROR!</v>
      </c>
      <c r="M75" s="1" t="str">
        <f>AVERAGE([1]ANNEALING!AK72,[3]ANNEALING!AK72,[4]ANNEALING!AK72,[6]ANNEALING!AK72)</f>
        <v>#ERROR!</v>
      </c>
      <c r="N75" s="1" t="str">
        <f>_xlfn.STDEV.S([1]ANNEALING!AK72,[3]ANNEALING!AK72,[4]ANNEALING!AK72,[6]ANNEALING!AK72)</f>
        <v>#ERROR!</v>
      </c>
      <c r="O75" s="1" t="str">
        <f>AVERAGE([1]ANNEALING!Z72,[3]ANNEALING!Z72,[4]ANNEALING!Z72,[6]ANNEALING!Z72)</f>
        <v>#ERROR!</v>
      </c>
      <c r="P75" s="1" t="str">
        <f>_xlfn.STDEV.S([1]ANNEALING!Z72,[3]ANNEALING!Z72,[4]ANNEALING!Z72,[6]ANNEALING!Z72)</f>
        <v>#ERROR!</v>
      </c>
      <c r="Q75" s="1">
        <f t="shared" si="2"/>
        <v>400</v>
      </c>
      <c r="R75" s="1">
        <f t="shared" si="6"/>
        <v>22</v>
      </c>
    </row>
    <row r="76" ht="15.75" customHeight="1">
      <c r="A76" s="1" t="str">
        <f>AVERAGE(COOL!F73,[1]COOLING!F73,[2]COOLING!F73,[3]COOLING!F73,[4]COOLING!F73,[5]COOLING!F73,[6]COOLING!F73)</f>
        <v>#ERROR!</v>
      </c>
      <c r="B76" s="1" t="str">
        <f>_xlfn.STDEV.S(COOL!F73,[1]COOLING!F73,[2]COOLING!F73,[3]COOLING!F73,[4]COOLING!F73,[5]COOLING!F73,[6]COOLING!F73)</f>
        <v>#ERROR!</v>
      </c>
      <c r="C76" s="1" t="str">
        <f>AVERAGE(COOL!AM73,[1]COOLING!AJ73,[2]COOLING!AK73,[3]COOLING!AK73,[5]COOLING!AK73,[6]COOLING!AK73,[4]COOLING!AK73)</f>
        <v>#ERROR!</v>
      </c>
      <c r="D76" s="1" t="str">
        <f>_xlfn.STDEV.S(COOL!AM73,[1]COOLING!AJ73,[2]COOLING!AK73,[3]COOLING!AK73,[5]COOLING!AK73,[6]COOLING!AK73,[4]COOLING!AK73)</f>
        <v>#ERROR!</v>
      </c>
      <c r="E76" s="1" t="str">
        <f>AVERAGE(COOL!AB73,[1]COOLING!Z73,[2]COOLING!Z73,[3]COOLING!Z73,[4]COOLING!Z73,[5]COOLING!Z73,[6]COOLING!Z73)</f>
        <v>#ERROR!</v>
      </c>
      <c r="F76" s="1" t="str">
        <f>_xlfn.STDEV.S(COOL!AB73,[1]COOLING!Z73,[2]COOLING!Z73,[3]COOLING!Z73,[4]COOLING!Z73,[5]COOLING!Z73,[6]COOLING!Z73)</f>
        <v>#ERROR!</v>
      </c>
      <c r="G76" s="1">
        <f>COOL!H73</f>
        <v>405</v>
      </c>
      <c r="H76" s="1">
        <f t="shared" si="5"/>
        <v>23</v>
      </c>
      <c r="K76" s="1" t="str">
        <f>AVERAGE([1]ANNEALING!F73,[3]ANNEALING!F73,[4]ANNEALING!F73,[6]ANNEALING!F73)</f>
        <v>#ERROR!</v>
      </c>
      <c r="L76" s="1" t="str">
        <f>_xlfn.STDEV.S([1]ANNEALING!F73,[3]ANNEALING!F73,[4]ANNEALING!F73,[6]ANNEALING!F73)</f>
        <v>#ERROR!</v>
      </c>
      <c r="M76" s="1" t="str">
        <f>AVERAGE([1]ANNEALING!AK73,[3]ANNEALING!AK73,[4]ANNEALING!AK73,[6]ANNEALING!AK73)</f>
        <v>#ERROR!</v>
      </c>
      <c r="N76" s="1" t="str">
        <f>_xlfn.STDEV.S([1]ANNEALING!AK73,[3]ANNEALING!AK73,[4]ANNEALING!AK73,[6]ANNEALING!AK73)</f>
        <v>#ERROR!</v>
      </c>
      <c r="O76" s="1" t="str">
        <f>AVERAGE([1]ANNEALING!Z73,[3]ANNEALING!Z73,[4]ANNEALING!Z73,[6]ANNEALING!Z73)</f>
        <v>#ERROR!</v>
      </c>
      <c r="P76" s="1" t="str">
        <f>_xlfn.STDEV.S([1]ANNEALING!Z73,[3]ANNEALING!Z73,[4]ANNEALING!Z73,[6]ANNEALING!Z73)</f>
        <v>#ERROR!</v>
      </c>
      <c r="Q76" s="1">
        <f t="shared" si="2"/>
        <v>405</v>
      </c>
      <c r="R76" s="1">
        <f t="shared" si="6"/>
        <v>23</v>
      </c>
    </row>
    <row r="77" ht="15.75" customHeight="1">
      <c r="A77" s="1" t="str">
        <f>AVERAGE(COOL!F74,[1]COOLING!F74,[2]COOLING!F74,[3]COOLING!F74,[4]COOLING!F74,[5]COOLING!F74,[6]COOLING!F74)</f>
        <v>#ERROR!</v>
      </c>
      <c r="B77" s="1" t="str">
        <f>_xlfn.STDEV.S(COOL!F74,[1]COOLING!F74,[2]COOLING!F74,[3]COOLING!F74,[4]COOLING!F74,[5]COOLING!F74,[6]COOLING!F74)</f>
        <v>#ERROR!</v>
      </c>
      <c r="C77" s="1" t="str">
        <f>AVERAGE(COOL!AM74,[1]COOLING!AJ74,[2]COOLING!AK74,[3]COOLING!AK74,[5]COOLING!AK74,[6]COOLING!AK74,[4]COOLING!AK74)</f>
        <v>#ERROR!</v>
      </c>
      <c r="D77" s="1" t="str">
        <f>_xlfn.STDEV.S(COOL!AM74,[1]COOLING!AJ74,[2]COOLING!AK74,[3]COOLING!AK74,[5]COOLING!AK74,[6]COOLING!AK74,[4]COOLING!AK74)</f>
        <v>#ERROR!</v>
      </c>
      <c r="E77" s="1" t="str">
        <f>AVERAGE(COOL!AB74,[1]COOLING!Z74,[2]COOLING!Z74,[3]COOLING!Z74,[4]COOLING!Z74,[5]COOLING!Z74,[6]COOLING!Z74)</f>
        <v>#ERROR!</v>
      </c>
      <c r="F77" s="1" t="str">
        <f>_xlfn.STDEV.S(COOL!AB74,[1]COOLING!Z74,[2]COOLING!Z74,[3]COOLING!Z74,[4]COOLING!Z74,[5]COOLING!Z74,[6]COOLING!Z74)</f>
        <v>#ERROR!</v>
      </c>
      <c r="G77" s="1">
        <f>COOL!H74</f>
        <v>410</v>
      </c>
      <c r="H77" s="1">
        <f t="shared" si="5"/>
        <v>24</v>
      </c>
      <c r="K77" s="1" t="str">
        <f>AVERAGE([1]ANNEALING!F74,[3]ANNEALING!F74,[4]ANNEALING!F74,[6]ANNEALING!F74)</f>
        <v>#ERROR!</v>
      </c>
      <c r="L77" s="1" t="str">
        <f>_xlfn.STDEV.S([1]ANNEALING!F74,[3]ANNEALING!F74,[4]ANNEALING!F74,[6]ANNEALING!F74)</f>
        <v>#ERROR!</v>
      </c>
      <c r="M77" s="1" t="str">
        <f>AVERAGE([1]ANNEALING!AK74,[3]ANNEALING!AK74,[4]ANNEALING!AK74,[6]ANNEALING!AK74)</f>
        <v>#ERROR!</v>
      </c>
      <c r="N77" s="1" t="str">
        <f>_xlfn.STDEV.S([1]ANNEALING!AK74,[3]ANNEALING!AK74,[4]ANNEALING!AK74,[6]ANNEALING!AK74)</f>
        <v>#ERROR!</v>
      </c>
      <c r="O77" s="1" t="str">
        <f>AVERAGE([1]ANNEALING!Z74,[3]ANNEALING!Z74,[4]ANNEALING!Z74,[6]ANNEALING!Z74)</f>
        <v>#ERROR!</v>
      </c>
      <c r="P77" s="1" t="str">
        <f>_xlfn.STDEV.S([1]ANNEALING!Z74,[3]ANNEALING!Z74,[4]ANNEALING!Z74,[6]ANNEALING!Z74)</f>
        <v>#ERROR!</v>
      </c>
      <c r="Q77" s="1">
        <f t="shared" si="2"/>
        <v>410</v>
      </c>
      <c r="R77" s="1">
        <f t="shared" si="6"/>
        <v>24</v>
      </c>
    </row>
    <row r="78" ht="15.75" customHeight="1">
      <c r="A78" s="1" t="str">
        <f>AVERAGE(COOL!F75,[1]COOLING!F75,[2]COOLING!F75,[3]COOLING!F75,[4]COOLING!F75,[5]COOLING!F75,[6]COOLING!F75)</f>
        <v>#ERROR!</v>
      </c>
      <c r="B78" s="1" t="str">
        <f>_xlfn.STDEV.S(COOL!F75,[1]COOLING!F75,[2]COOLING!F75,[3]COOLING!F75,[4]COOLING!F75,[5]COOLING!F75,[6]COOLING!F75)</f>
        <v>#ERROR!</v>
      </c>
      <c r="C78" s="1" t="str">
        <f>AVERAGE(COOL!AM75,[1]COOLING!AJ75,[2]COOLING!AK75,[3]COOLING!AK75,[5]COOLING!AK75,[6]COOLING!AK75,[4]COOLING!AK75)</f>
        <v>#ERROR!</v>
      </c>
      <c r="D78" s="1" t="str">
        <f>_xlfn.STDEV.S(COOL!AM75,[1]COOLING!AJ75,[2]COOLING!AK75,[3]COOLING!AK75,[5]COOLING!AK75,[6]COOLING!AK75,[4]COOLING!AK75)</f>
        <v>#ERROR!</v>
      </c>
      <c r="E78" s="1" t="str">
        <f>AVERAGE(COOL!AB75,[1]COOLING!Z75,[2]COOLING!Z75,[3]COOLING!Z75,[4]COOLING!Z75,[5]COOLING!Z75,[6]COOLING!Z75)</f>
        <v>#ERROR!</v>
      </c>
      <c r="F78" s="1" t="str">
        <f>_xlfn.STDEV.S(COOL!AB75,[1]COOLING!Z75,[2]COOLING!Z75,[3]COOLING!Z75,[4]COOLING!Z75,[5]COOLING!Z75,[6]COOLING!Z75)</f>
        <v>#ERROR!</v>
      </c>
      <c r="G78" s="1">
        <f>COOL!H75</f>
        <v>415</v>
      </c>
      <c r="H78" s="1">
        <f t="shared" si="5"/>
        <v>25</v>
      </c>
      <c r="K78" s="1" t="str">
        <f>AVERAGE([1]ANNEALING!F75,[3]ANNEALING!F75,[4]ANNEALING!F75,[6]ANNEALING!F75)</f>
        <v>#ERROR!</v>
      </c>
      <c r="L78" s="1" t="str">
        <f>_xlfn.STDEV.S([1]ANNEALING!F75,[3]ANNEALING!F75,[4]ANNEALING!F75,[6]ANNEALING!F75)</f>
        <v>#ERROR!</v>
      </c>
      <c r="M78" s="1" t="str">
        <f>AVERAGE([1]ANNEALING!AK75,[3]ANNEALING!AK75,[4]ANNEALING!AK75,[6]ANNEALING!AK75)</f>
        <v>#ERROR!</v>
      </c>
      <c r="N78" s="1" t="str">
        <f>_xlfn.STDEV.S([1]ANNEALING!AK75,[3]ANNEALING!AK75,[4]ANNEALING!AK75,[6]ANNEALING!AK75)</f>
        <v>#ERROR!</v>
      </c>
      <c r="O78" s="1" t="str">
        <f>AVERAGE([1]ANNEALING!Z75,[3]ANNEALING!Z75,[4]ANNEALING!Z75,[6]ANNEALING!Z75)</f>
        <v>#ERROR!</v>
      </c>
      <c r="P78" s="1" t="str">
        <f>_xlfn.STDEV.S([1]ANNEALING!Z75,[3]ANNEALING!Z75,[4]ANNEALING!Z75,[6]ANNEALING!Z75)</f>
        <v>#ERROR!</v>
      </c>
      <c r="Q78" s="1">
        <f t="shared" si="2"/>
        <v>415</v>
      </c>
      <c r="R78" s="1">
        <f t="shared" si="6"/>
        <v>25</v>
      </c>
    </row>
    <row r="79" ht="15.75" customHeight="1">
      <c r="A79" s="1" t="str">
        <f>AVERAGE(COOL!F76,[1]COOLING!F76,[2]COOLING!F76,[3]COOLING!F76,[4]COOLING!F76,[5]COOLING!F76,[6]COOLING!F76)</f>
        <v>#ERROR!</v>
      </c>
      <c r="B79" s="1" t="str">
        <f>_xlfn.STDEV.S(COOL!F76,[1]COOLING!F76,[2]COOLING!F76,[3]COOLING!F76,[4]COOLING!F76,[5]COOLING!F76,[6]COOLING!F76)</f>
        <v>#ERROR!</v>
      </c>
      <c r="C79" s="1" t="str">
        <f>AVERAGE(COOL!AM76,[1]COOLING!AJ76,[2]COOLING!AK76,[3]COOLING!AK76,[5]COOLING!AK76,[6]COOLING!AK76,[4]COOLING!AK76)</f>
        <v>#ERROR!</v>
      </c>
      <c r="D79" s="1" t="str">
        <f>_xlfn.STDEV.S(COOL!AM76,[1]COOLING!AJ76,[2]COOLING!AK76,[3]COOLING!AK76,[5]COOLING!AK76,[6]COOLING!AK76,[4]COOLING!AK76)</f>
        <v>#ERROR!</v>
      </c>
      <c r="E79" s="1" t="str">
        <f>AVERAGE(COOL!AB76,[1]COOLING!Z76,[2]COOLING!Z76,[3]COOLING!Z76,[4]COOLING!Z76,[5]COOLING!Z76,[6]COOLING!Z76)</f>
        <v>#ERROR!</v>
      </c>
      <c r="F79" s="1" t="str">
        <f>_xlfn.STDEV.S(COOL!AB76,[1]COOLING!Z76,[2]COOLING!Z76,[3]COOLING!Z76,[4]COOLING!Z76,[5]COOLING!Z76,[6]COOLING!Z76)</f>
        <v>#ERROR!</v>
      </c>
      <c r="G79" s="1">
        <f>COOL!H76</f>
        <v>420</v>
      </c>
      <c r="H79" s="1">
        <f t="shared" si="5"/>
        <v>26</v>
      </c>
      <c r="K79" s="1" t="str">
        <f>AVERAGE([1]ANNEALING!F76,[3]ANNEALING!F76,[4]ANNEALING!F76,[6]ANNEALING!F76)</f>
        <v>#ERROR!</v>
      </c>
      <c r="L79" s="1" t="str">
        <f>_xlfn.STDEV.S([1]ANNEALING!F76,[3]ANNEALING!F76,[4]ANNEALING!F76,[6]ANNEALING!F76)</f>
        <v>#ERROR!</v>
      </c>
      <c r="M79" s="1" t="str">
        <f>AVERAGE([1]ANNEALING!AK76,[3]ANNEALING!AK76,[4]ANNEALING!AK76,[6]ANNEALING!AK76)</f>
        <v>#ERROR!</v>
      </c>
      <c r="N79" s="1" t="str">
        <f>_xlfn.STDEV.S([1]ANNEALING!AK76,[3]ANNEALING!AK76,[4]ANNEALING!AK76,[6]ANNEALING!AK76)</f>
        <v>#ERROR!</v>
      </c>
      <c r="O79" s="1" t="str">
        <f>AVERAGE([1]ANNEALING!Z76,[3]ANNEALING!Z76,[4]ANNEALING!Z76,[6]ANNEALING!Z76)</f>
        <v>#ERROR!</v>
      </c>
      <c r="P79" s="1" t="str">
        <f>_xlfn.STDEV.S([1]ANNEALING!Z76,[3]ANNEALING!Z76,[4]ANNEALING!Z76,[6]ANNEALING!Z76)</f>
        <v>#ERROR!</v>
      </c>
      <c r="Q79" s="1">
        <f t="shared" si="2"/>
        <v>420</v>
      </c>
      <c r="R79" s="1">
        <f t="shared" si="6"/>
        <v>26</v>
      </c>
    </row>
    <row r="80" ht="15.75" customHeight="1">
      <c r="A80" s="1" t="str">
        <f>AVERAGE(COOL!F77,[1]COOLING!F77,[2]COOLING!F77,[3]COOLING!F77,[4]COOLING!F77,[5]COOLING!F77,[6]COOLING!F77)</f>
        <v>#ERROR!</v>
      </c>
      <c r="B80" s="1" t="str">
        <f>_xlfn.STDEV.S(COOL!F77,[1]COOLING!F77,[2]COOLING!F77,[3]COOLING!F77,[4]COOLING!F77,[5]COOLING!F77,[6]COOLING!F77)</f>
        <v>#ERROR!</v>
      </c>
      <c r="C80" s="1" t="str">
        <f>AVERAGE(COOL!AM77,[1]COOLING!AJ77,[2]COOLING!AK77,[3]COOLING!AK77,[5]COOLING!AK77,[6]COOLING!AK77,[4]COOLING!AK77)</f>
        <v>#ERROR!</v>
      </c>
      <c r="D80" s="1" t="str">
        <f>_xlfn.STDEV.S(COOL!AM77,[1]COOLING!AJ77,[2]COOLING!AK77,[3]COOLING!AK77,[5]COOLING!AK77,[6]COOLING!AK77,[4]COOLING!AK77)</f>
        <v>#ERROR!</v>
      </c>
      <c r="E80" s="1" t="str">
        <f>AVERAGE(COOL!AB77,[1]COOLING!Z77,[2]COOLING!Z77,[3]COOLING!Z77,[4]COOLING!Z77,[5]COOLING!Z77,[6]COOLING!Z77)</f>
        <v>#ERROR!</v>
      </c>
      <c r="F80" s="1" t="str">
        <f>_xlfn.STDEV.S(COOL!AB77,[1]COOLING!Z77,[2]COOLING!Z77,[3]COOLING!Z77,[4]COOLING!Z77,[5]COOLING!Z77,[6]COOLING!Z77)</f>
        <v>#ERROR!</v>
      </c>
      <c r="G80" s="1">
        <f>COOL!H77</f>
        <v>425</v>
      </c>
      <c r="H80" s="1">
        <f t="shared" si="5"/>
        <v>27</v>
      </c>
      <c r="K80" s="1" t="str">
        <f>AVERAGE([1]ANNEALING!F77,[3]ANNEALING!F77,[4]ANNEALING!F77,[6]ANNEALING!F77)</f>
        <v>#ERROR!</v>
      </c>
      <c r="L80" s="1" t="str">
        <f>_xlfn.STDEV.S([1]ANNEALING!F77,[3]ANNEALING!F77,[4]ANNEALING!F77,[6]ANNEALING!F77)</f>
        <v>#ERROR!</v>
      </c>
      <c r="M80" s="1" t="str">
        <f>AVERAGE([1]ANNEALING!AK77,[3]ANNEALING!AK77,[4]ANNEALING!AK77,[6]ANNEALING!AK77)</f>
        <v>#ERROR!</v>
      </c>
      <c r="N80" s="1" t="str">
        <f>_xlfn.STDEV.S([1]ANNEALING!AK77,[3]ANNEALING!AK77,[4]ANNEALING!AK77,[6]ANNEALING!AK77)</f>
        <v>#ERROR!</v>
      </c>
      <c r="O80" s="1" t="str">
        <f>AVERAGE([1]ANNEALING!Z77,[3]ANNEALING!Z77,[4]ANNEALING!Z77,[6]ANNEALING!Z77)</f>
        <v>#ERROR!</v>
      </c>
      <c r="P80" s="1" t="str">
        <f>_xlfn.STDEV.S([1]ANNEALING!Z77,[3]ANNEALING!Z77,[4]ANNEALING!Z77,[6]ANNEALING!Z77)</f>
        <v>#ERROR!</v>
      </c>
      <c r="Q80" s="1">
        <f t="shared" si="2"/>
        <v>425</v>
      </c>
      <c r="R80" s="1">
        <f t="shared" si="6"/>
        <v>27</v>
      </c>
    </row>
    <row r="81" ht="15.75" customHeight="1">
      <c r="A81" s="1" t="str">
        <f>AVERAGE(COOL!F78,[1]COOLING!F78,[2]COOLING!F78,[3]COOLING!F78,[4]COOLING!F78,[5]COOLING!F78,[6]COOLING!F78)</f>
        <v>#ERROR!</v>
      </c>
      <c r="B81" s="1" t="str">
        <f>_xlfn.STDEV.S(COOL!F78,[1]COOLING!F78,[2]COOLING!F78,[3]COOLING!F78,[4]COOLING!F78,[5]COOLING!F78,[6]COOLING!F78)</f>
        <v>#ERROR!</v>
      </c>
      <c r="C81" s="1" t="str">
        <f>AVERAGE(COOL!AM78,[1]COOLING!AJ78,[2]COOLING!AK78,[3]COOLING!AK78,[5]COOLING!AK78,[6]COOLING!AK78,[4]COOLING!AK78)</f>
        <v>#ERROR!</v>
      </c>
      <c r="D81" s="1" t="str">
        <f>_xlfn.STDEV.S(COOL!AM78,[1]COOLING!AJ78,[2]COOLING!AK78,[3]COOLING!AK78,[5]COOLING!AK78,[6]COOLING!AK78,[4]COOLING!AK78)</f>
        <v>#ERROR!</v>
      </c>
      <c r="E81" s="1" t="str">
        <f>AVERAGE(COOL!AB78,[1]COOLING!Z78,[2]COOLING!Z78,[3]COOLING!Z78,[4]COOLING!Z78,[5]COOLING!Z78,[6]COOLING!Z78)</f>
        <v>#ERROR!</v>
      </c>
      <c r="F81" s="1" t="str">
        <f>_xlfn.STDEV.S(COOL!AB78,[1]COOLING!Z78,[2]COOLING!Z78,[3]COOLING!Z78,[4]COOLING!Z78,[5]COOLING!Z78,[6]COOLING!Z78)</f>
        <v>#ERROR!</v>
      </c>
      <c r="G81" s="1">
        <f>COOL!H78</f>
        <v>430</v>
      </c>
      <c r="H81" s="1">
        <f t="shared" si="5"/>
        <v>28</v>
      </c>
      <c r="K81" s="1" t="str">
        <f>AVERAGE([1]ANNEALING!F78,[3]ANNEALING!F78,[4]ANNEALING!F78,[6]ANNEALING!F78)</f>
        <v>#ERROR!</v>
      </c>
      <c r="L81" s="1" t="str">
        <f>_xlfn.STDEV.S([1]ANNEALING!F78,[3]ANNEALING!F78,[4]ANNEALING!F78,[6]ANNEALING!F78)</f>
        <v>#ERROR!</v>
      </c>
      <c r="M81" s="1" t="str">
        <f>AVERAGE([1]ANNEALING!AK78,[3]ANNEALING!AK78,[4]ANNEALING!AK78,[6]ANNEALING!AK78)</f>
        <v>#ERROR!</v>
      </c>
      <c r="N81" s="1" t="str">
        <f>_xlfn.STDEV.S([1]ANNEALING!AK78,[3]ANNEALING!AK78,[4]ANNEALING!AK78,[6]ANNEALING!AK78)</f>
        <v>#ERROR!</v>
      </c>
      <c r="O81" s="1" t="str">
        <f>AVERAGE([1]ANNEALING!Z78,[3]ANNEALING!Z78,[4]ANNEALING!Z78,[6]ANNEALING!Z78)</f>
        <v>#ERROR!</v>
      </c>
      <c r="P81" s="1" t="str">
        <f>_xlfn.STDEV.S([1]ANNEALING!Z78,[3]ANNEALING!Z78,[4]ANNEALING!Z78,[6]ANNEALING!Z78)</f>
        <v>#ERROR!</v>
      </c>
      <c r="Q81" s="1">
        <f t="shared" si="2"/>
        <v>430</v>
      </c>
      <c r="R81" s="1">
        <f t="shared" si="6"/>
        <v>28</v>
      </c>
    </row>
    <row r="82" ht="15.75" customHeight="1">
      <c r="A82" s="1" t="str">
        <f>AVERAGE(COOL!F79,[1]COOLING!F79,[2]COOLING!F79,[3]COOLING!F79,[4]COOLING!F79,[5]COOLING!F79,[6]COOLING!F79)</f>
        <v>#ERROR!</v>
      </c>
      <c r="B82" s="1" t="str">
        <f>_xlfn.STDEV.S(COOL!F79,[1]COOLING!F79,[2]COOLING!F79,[3]COOLING!F79,[4]COOLING!F79,[5]COOLING!F79,[6]COOLING!F79)</f>
        <v>#ERROR!</v>
      </c>
      <c r="C82" s="1" t="str">
        <f>AVERAGE(COOL!AM79,[1]COOLING!AJ79,[2]COOLING!AK79,[3]COOLING!AK79,[5]COOLING!AK79,[6]COOLING!AK79,[4]COOLING!AK79)</f>
        <v>#ERROR!</v>
      </c>
      <c r="D82" s="1" t="str">
        <f>_xlfn.STDEV.S(COOL!AM79,[1]COOLING!AJ79,[2]COOLING!AK79,[3]COOLING!AK79,[5]COOLING!AK79,[6]COOLING!AK79,[4]COOLING!AK79)</f>
        <v>#ERROR!</v>
      </c>
      <c r="E82" s="1" t="str">
        <f>AVERAGE(COOL!AB79,[1]COOLING!Z79,[2]COOLING!Z79,[3]COOLING!Z79,[4]COOLING!Z79,[5]COOLING!Z79,[6]COOLING!Z79)</f>
        <v>#ERROR!</v>
      </c>
      <c r="F82" s="1" t="str">
        <f>_xlfn.STDEV.S(COOL!AB79,[1]COOLING!Z79,[2]COOLING!Z79,[3]COOLING!Z79,[4]COOLING!Z79,[5]COOLING!Z79,[6]COOLING!Z79)</f>
        <v>#ERROR!</v>
      </c>
      <c r="G82" s="1">
        <f>COOL!H79</f>
        <v>435</v>
      </c>
      <c r="H82" s="1">
        <f t="shared" si="5"/>
        <v>29</v>
      </c>
      <c r="K82" s="1" t="str">
        <f>AVERAGE([1]ANNEALING!F79,[3]ANNEALING!F79,[4]ANNEALING!F79,[6]ANNEALING!F79)</f>
        <v>#ERROR!</v>
      </c>
      <c r="L82" s="1" t="str">
        <f>_xlfn.STDEV.S([1]ANNEALING!F79,[3]ANNEALING!F79,[4]ANNEALING!F79,[6]ANNEALING!F79)</f>
        <v>#ERROR!</v>
      </c>
      <c r="M82" s="1" t="str">
        <f>AVERAGE([1]ANNEALING!AK79,[3]ANNEALING!AK79,[4]ANNEALING!AK79,[6]ANNEALING!AK79)</f>
        <v>#ERROR!</v>
      </c>
      <c r="N82" s="1" t="str">
        <f>_xlfn.STDEV.S([1]ANNEALING!AK79,[3]ANNEALING!AK79,[4]ANNEALING!AK79,[6]ANNEALING!AK79)</f>
        <v>#ERROR!</v>
      </c>
      <c r="O82" s="1" t="str">
        <f>AVERAGE([1]ANNEALING!Z79,[3]ANNEALING!Z79,[4]ANNEALING!Z79,[6]ANNEALING!Z79)</f>
        <v>#ERROR!</v>
      </c>
      <c r="P82" s="1" t="str">
        <f>_xlfn.STDEV.S([1]ANNEALING!Z79,[3]ANNEALING!Z79,[4]ANNEALING!Z79,[6]ANNEALING!Z79)</f>
        <v>#ERROR!</v>
      </c>
      <c r="Q82" s="1">
        <f t="shared" si="2"/>
        <v>435</v>
      </c>
      <c r="R82" s="1">
        <f t="shared" si="6"/>
        <v>29</v>
      </c>
    </row>
    <row r="83" ht="15.75" customHeight="1">
      <c r="A83" s="1" t="str">
        <f>AVERAGE(COOL!F80,[1]COOLING!F80,[2]COOLING!F80,[3]COOLING!F80,[4]COOLING!F80,[5]COOLING!F80,[6]COOLING!F80)</f>
        <v>#ERROR!</v>
      </c>
      <c r="B83" s="1" t="str">
        <f>_xlfn.STDEV.S(COOL!F80,[1]COOLING!F80,[2]COOLING!F80,[3]COOLING!F80,[4]COOLING!F80,[5]COOLING!F80,[6]COOLING!F80)</f>
        <v>#ERROR!</v>
      </c>
      <c r="C83" s="1" t="str">
        <f>AVERAGE(COOL!AM80,[1]COOLING!AJ80,[2]COOLING!AK80,[3]COOLING!AK80,[5]COOLING!AK80,[6]COOLING!AK80,[4]COOLING!AK80)</f>
        <v>#ERROR!</v>
      </c>
      <c r="D83" s="1" t="str">
        <f>_xlfn.STDEV.S(COOL!AM80,[1]COOLING!AJ80,[2]COOLING!AK80,[3]COOLING!AK80,[5]COOLING!AK80,[6]COOLING!AK80,[4]COOLING!AK80)</f>
        <v>#ERROR!</v>
      </c>
      <c r="E83" s="1" t="str">
        <f>AVERAGE(COOL!AB80,[1]COOLING!Z80,[2]COOLING!Z80,[3]COOLING!Z80,[4]COOLING!Z80,[5]COOLING!Z80,[6]COOLING!Z80)</f>
        <v>#ERROR!</v>
      </c>
      <c r="F83" s="1" t="str">
        <f>_xlfn.STDEV.S(COOL!AB80,[1]COOLING!Z80,[2]COOLING!Z80,[3]COOLING!Z80,[4]COOLING!Z80,[5]COOLING!Z80,[6]COOLING!Z80)</f>
        <v>#ERROR!</v>
      </c>
      <c r="G83" s="1">
        <f>COOL!H80</f>
        <v>440</v>
      </c>
      <c r="H83" s="1">
        <f t="shared" si="5"/>
        <v>30</v>
      </c>
      <c r="K83" s="1" t="str">
        <f>AVERAGE([1]ANNEALING!F80,[3]ANNEALING!F80,[4]ANNEALING!F80,[6]ANNEALING!F80)</f>
        <v>#ERROR!</v>
      </c>
      <c r="L83" s="1" t="str">
        <f>_xlfn.STDEV.S([1]ANNEALING!F80,[3]ANNEALING!F80,[4]ANNEALING!F80,[6]ANNEALING!F80)</f>
        <v>#ERROR!</v>
      </c>
      <c r="M83" s="1" t="str">
        <f>AVERAGE([1]ANNEALING!AK80,[3]ANNEALING!AK80,[4]ANNEALING!AK80,[6]ANNEALING!AK80)</f>
        <v>#ERROR!</v>
      </c>
      <c r="N83" s="1" t="str">
        <f>_xlfn.STDEV.S([1]ANNEALING!AK80,[3]ANNEALING!AK80,[4]ANNEALING!AK80,[6]ANNEALING!AK80)</f>
        <v>#ERROR!</v>
      </c>
      <c r="O83" s="1" t="str">
        <f>AVERAGE([1]ANNEALING!Z80,[3]ANNEALING!Z80,[4]ANNEALING!Z80,[6]ANNEALING!Z80)</f>
        <v>#ERROR!</v>
      </c>
      <c r="P83" s="1" t="str">
        <f>_xlfn.STDEV.S([1]ANNEALING!Z80,[3]ANNEALING!Z80,[4]ANNEALING!Z80,[6]ANNEALING!Z80)</f>
        <v>#ERROR!</v>
      </c>
      <c r="Q83" s="1">
        <f t="shared" si="2"/>
        <v>440</v>
      </c>
      <c r="R83" s="1">
        <f t="shared" si="6"/>
        <v>30</v>
      </c>
    </row>
    <row r="84" ht="15.75" customHeight="1">
      <c r="A84" s="1" t="str">
        <f>AVERAGE(COOL!F81,[1]COOLING!F81,[2]COOLING!F81,[3]COOLING!F81,[4]COOLING!F81,[5]COOLING!F81,[6]COOLING!F81)</f>
        <v>#ERROR!</v>
      </c>
      <c r="B84" s="1" t="str">
        <f>_xlfn.STDEV.S(COOL!F81,[1]COOLING!F81,[2]COOLING!F81,[3]COOLING!F81,[4]COOLING!F81,[5]COOLING!F81,[6]COOLING!F81)</f>
        <v>#ERROR!</v>
      </c>
      <c r="C84" s="1" t="str">
        <f>AVERAGE(COOL!AM81,[1]COOLING!AJ81,[2]COOLING!AK81,[3]COOLING!AK81,[5]COOLING!AK81,[6]COOLING!AK81,[4]COOLING!AK81)</f>
        <v>#ERROR!</v>
      </c>
      <c r="D84" s="1" t="str">
        <f>_xlfn.STDEV.S(COOL!AM81,[1]COOLING!AJ81,[2]COOLING!AK81,[3]COOLING!AK81,[5]COOLING!AK81,[6]COOLING!AK81,[4]COOLING!AK81)</f>
        <v>#ERROR!</v>
      </c>
      <c r="E84" s="1" t="str">
        <f>AVERAGE(COOL!AB81,[1]COOLING!Z81,[2]COOLING!Z81,[3]COOLING!Z81,[4]COOLING!Z81,[5]COOLING!Z81,[6]COOLING!Z81)</f>
        <v>#ERROR!</v>
      </c>
      <c r="F84" s="1" t="str">
        <f>_xlfn.STDEV.S(COOL!AB81,[1]COOLING!Z81,[2]COOLING!Z81,[3]COOLING!Z81,[4]COOLING!Z81,[5]COOLING!Z81,[6]COOLING!Z81)</f>
        <v>#ERROR!</v>
      </c>
      <c r="G84" s="1">
        <f>COOL!H81</f>
        <v>445</v>
      </c>
      <c r="H84" s="1">
        <f t="shared" si="5"/>
        <v>31</v>
      </c>
      <c r="K84" s="1" t="str">
        <f>AVERAGE([1]ANNEALING!F81,[3]ANNEALING!F81,[4]ANNEALING!F81,[6]ANNEALING!F81)</f>
        <v>#ERROR!</v>
      </c>
      <c r="L84" s="1" t="str">
        <f>_xlfn.STDEV.S([1]ANNEALING!F81,[3]ANNEALING!F81,[4]ANNEALING!F81,[6]ANNEALING!F81)</f>
        <v>#ERROR!</v>
      </c>
      <c r="M84" s="1" t="str">
        <f>AVERAGE([1]ANNEALING!AK81,[3]ANNEALING!AK81,[4]ANNEALING!AK81,[6]ANNEALING!AK81)</f>
        <v>#ERROR!</v>
      </c>
      <c r="N84" s="1" t="str">
        <f>_xlfn.STDEV.S([1]ANNEALING!AK81,[3]ANNEALING!AK81,[4]ANNEALING!AK81,[6]ANNEALING!AK81)</f>
        <v>#ERROR!</v>
      </c>
      <c r="O84" s="1" t="str">
        <f>AVERAGE([1]ANNEALING!Z81,[3]ANNEALING!Z81,[4]ANNEALING!Z81,[6]ANNEALING!Z81)</f>
        <v>#ERROR!</v>
      </c>
      <c r="P84" s="1" t="str">
        <f>_xlfn.STDEV.S([1]ANNEALING!Z81,[3]ANNEALING!Z81,[4]ANNEALING!Z81,[6]ANNEALING!Z81)</f>
        <v>#ERROR!</v>
      </c>
      <c r="Q84" s="1">
        <f t="shared" si="2"/>
        <v>445</v>
      </c>
      <c r="R84" s="1">
        <f t="shared" si="6"/>
        <v>31</v>
      </c>
    </row>
    <row r="85" ht="15.75" customHeight="1">
      <c r="A85" s="1" t="str">
        <f>AVERAGE(COOL!F82,[1]COOLING!F82,[2]COOLING!F82,[3]COOLING!F82,[4]COOLING!F82,[5]COOLING!F82,[6]COOLING!F82)</f>
        <v>#ERROR!</v>
      </c>
      <c r="B85" s="1" t="str">
        <f>_xlfn.STDEV.S(COOL!F82,[1]COOLING!F82,[2]COOLING!F82,[3]COOLING!F82,[4]COOLING!F82,[5]COOLING!F82,[6]COOLING!F82)</f>
        <v>#ERROR!</v>
      </c>
      <c r="C85" s="1" t="str">
        <f>AVERAGE(COOL!AM82,[1]COOLING!AJ82,[2]COOLING!AK82,[3]COOLING!AK82,[5]COOLING!AK82,[6]COOLING!AK82,[4]COOLING!AK82)</f>
        <v>#ERROR!</v>
      </c>
      <c r="D85" s="1" t="str">
        <f>_xlfn.STDEV.S(COOL!AM82,[1]COOLING!AJ82,[2]COOLING!AK82,[3]COOLING!AK82,[5]COOLING!AK82,[6]COOLING!AK82,[4]COOLING!AK82)</f>
        <v>#ERROR!</v>
      </c>
      <c r="E85" s="1" t="str">
        <f>AVERAGE(COOL!AB82,[1]COOLING!Z82,[2]COOLING!Z82,[3]COOLING!Z82,[4]COOLING!Z82,[5]COOLING!Z82,[6]COOLING!Z82)</f>
        <v>#ERROR!</v>
      </c>
      <c r="F85" s="1" t="str">
        <f>_xlfn.STDEV.S(COOL!AB82,[1]COOLING!Z82,[2]COOLING!Z82,[3]COOLING!Z82,[4]COOLING!Z82,[5]COOLING!Z82,[6]COOLING!Z82)</f>
        <v>#ERROR!</v>
      </c>
      <c r="G85" s="1">
        <f>COOL!H82</f>
        <v>450</v>
      </c>
      <c r="H85" s="1">
        <f t="shared" si="5"/>
        <v>32</v>
      </c>
      <c r="K85" s="1" t="str">
        <f>AVERAGE([1]ANNEALING!F82,[3]ANNEALING!F82,[4]ANNEALING!F82,[6]ANNEALING!F82)</f>
        <v>#ERROR!</v>
      </c>
      <c r="L85" s="1" t="str">
        <f>_xlfn.STDEV.S([1]ANNEALING!F82,[3]ANNEALING!F82,[4]ANNEALING!F82,[6]ANNEALING!F82)</f>
        <v>#ERROR!</v>
      </c>
      <c r="M85" s="1" t="str">
        <f>AVERAGE([1]ANNEALING!AK82,[3]ANNEALING!AK82,[4]ANNEALING!AK82,[6]ANNEALING!AK82)</f>
        <v>#ERROR!</v>
      </c>
      <c r="N85" s="1" t="str">
        <f>_xlfn.STDEV.S([1]ANNEALING!AK82,[3]ANNEALING!AK82,[4]ANNEALING!AK82,[6]ANNEALING!AK82)</f>
        <v>#ERROR!</v>
      </c>
      <c r="O85" s="1" t="str">
        <f>AVERAGE([1]ANNEALING!Z82,[3]ANNEALING!Z82,[4]ANNEALING!Z82,[6]ANNEALING!Z82)</f>
        <v>#ERROR!</v>
      </c>
      <c r="P85" s="1" t="str">
        <f>_xlfn.STDEV.S([1]ANNEALING!Z82,[3]ANNEALING!Z82,[4]ANNEALING!Z82,[6]ANNEALING!Z82)</f>
        <v>#ERROR!</v>
      </c>
      <c r="Q85" s="1">
        <f t="shared" si="2"/>
        <v>450</v>
      </c>
      <c r="R85" s="1">
        <f t="shared" si="6"/>
        <v>32</v>
      </c>
    </row>
    <row r="86" ht="15.75" customHeight="1">
      <c r="A86" s="1" t="str">
        <f>AVERAGE(COOL!F83,[1]COOLING!F83,[2]COOLING!F83,[3]COOLING!F83,[4]COOLING!F83,[5]COOLING!F83,[6]COOLING!F83)</f>
        <v>#ERROR!</v>
      </c>
      <c r="B86" s="1" t="str">
        <f>_xlfn.STDEV.S(COOL!F83,[1]COOLING!F83,[2]COOLING!F83,[3]COOLING!F83,[4]COOLING!F83,[5]COOLING!F83,[6]COOLING!F83)</f>
        <v>#ERROR!</v>
      </c>
      <c r="C86" s="1" t="str">
        <f>AVERAGE(COOL!AM83,[1]COOLING!AJ83,[2]COOLING!AK83,[3]COOLING!AK83,[5]COOLING!AK83,[6]COOLING!AK83,[4]COOLING!AK83)</f>
        <v>#ERROR!</v>
      </c>
      <c r="D86" s="1" t="str">
        <f>_xlfn.STDEV.S(COOL!AM83,[1]COOLING!AJ83,[2]COOLING!AK83,[3]COOLING!AK83,[5]COOLING!AK83,[6]COOLING!AK83,[4]COOLING!AK83)</f>
        <v>#ERROR!</v>
      </c>
      <c r="E86" s="1" t="str">
        <f>AVERAGE(COOL!AB83,[1]COOLING!Z83,[2]COOLING!Z83,[3]COOLING!Z83,[4]COOLING!Z83,[5]COOLING!Z83,[6]COOLING!Z83)</f>
        <v>#ERROR!</v>
      </c>
      <c r="F86" s="1" t="str">
        <f>_xlfn.STDEV.S(COOL!AB83,[1]COOLING!Z83,[2]COOLING!Z83,[3]COOLING!Z83,[4]COOLING!Z83,[5]COOLING!Z83,[6]COOLING!Z83)</f>
        <v>#ERROR!</v>
      </c>
      <c r="G86" s="1">
        <f>COOL!H83</f>
        <v>455</v>
      </c>
      <c r="H86" s="1">
        <f t="shared" si="5"/>
        <v>33</v>
      </c>
      <c r="K86" s="1" t="str">
        <f>AVERAGE([1]ANNEALING!F83,[3]ANNEALING!F83,[4]ANNEALING!F83,[6]ANNEALING!F83)</f>
        <v>#ERROR!</v>
      </c>
      <c r="L86" s="1" t="str">
        <f>_xlfn.STDEV.S([1]ANNEALING!F83,[3]ANNEALING!F83,[4]ANNEALING!F83,[6]ANNEALING!F83)</f>
        <v>#ERROR!</v>
      </c>
      <c r="M86" s="1" t="str">
        <f>AVERAGE([1]ANNEALING!AK83,[3]ANNEALING!AK83,[4]ANNEALING!AK83,[6]ANNEALING!AK83)</f>
        <v>#ERROR!</v>
      </c>
      <c r="N86" s="1" t="str">
        <f>_xlfn.STDEV.S([1]ANNEALING!AK83,[3]ANNEALING!AK83,[4]ANNEALING!AK83,[6]ANNEALING!AK83)</f>
        <v>#ERROR!</v>
      </c>
      <c r="O86" s="1" t="str">
        <f>AVERAGE([1]ANNEALING!Z83,[3]ANNEALING!Z83,[4]ANNEALING!Z83,[6]ANNEALING!Z83)</f>
        <v>#ERROR!</v>
      </c>
      <c r="P86" s="1" t="str">
        <f>_xlfn.STDEV.S([1]ANNEALING!Z83,[3]ANNEALING!Z83,[4]ANNEALING!Z83,[6]ANNEALING!Z83)</f>
        <v>#ERROR!</v>
      </c>
      <c r="Q86" s="1">
        <f t="shared" si="2"/>
        <v>455</v>
      </c>
      <c r="R86" s="1">
        <f t="shared" si="6"/>
        <v>33</v>
      </c>
    </row>
    <row r="87" ht="15.75" customHeight="1">
      <c r="A87" s="1" t="str">
        <f>AVERAGE(COOL!F84,[1]COOLING!F84,[2]COOLING!F84,[3]COOLING!F84,[4]COOLING!F84,[5]COOLING!F84,[6]COOLING!F84)</f>
        <v>#ERROR!</v>
      </c>
      <c r="B87" s="1" t="str">
        <f>_xlfn.STDEV.S(COOL!F84,[1]COOLING!F84,[2]COOLING!F84,[3]COOLING!F84,[4]COOLING!F84,[5]COOLING!F84,[6]COOLING!F84)</f>
        <v>#ERROR!</v>
      </c>
      <c r="C87" s="1" t="str">
        <f>AVERAGE(COOL!AM84,[1]COOLING!AJ84,[2]COOLING!AK84,[3]COOLING!AK84,[5]COOLING!AK84,[6]COOLING!AK84,[4]COOLING!AK84)</f>
        <v>#ERROR!</v>
      </c>
      <c r="D87" s="1" t="str">
        <f>_xlfn.STDEV.S(COOL!AM84,[1]COOLING!AJ84,[2]COOLING!AK84,[3]COOLING!AK84,[5]COOLING!AK84,[6]COOLING!AK84,[4]COOLING!AK84)</f>
        <v>#ERROR!</v>
      </c>
      <c r="E87" s="1" t="str">
        <f>AVERAGE(COOL!AB84,[1]COOLING!Z84,[2]COOLING!Z84,[3]COOLING!Z84,[4]COOLING!Z84,[5]COOLING!Z84,[6]COOLING!Z84)</f>
        <v>#ERROR!</v>
      </c>
      <c r="F87" s="1" t="str">
        <f>_xlfn.STDEV.S(COOL!AB84,[1]COOLING!Z84,[2]COOLING!Z84,[3]COOLING!Z84,[4]COOLING!Z84,[5]COOLING!Z84,[6]COOLING!Z84)</f>
        <v>#ERROR!</v>
      </c>
      <c r="G87" s="1">
        <f>COOL!H84</f>
        <v>460</v>
      </c>
      <c r="H87" s="1">
        <f t="shared" si="5"/>
        <v>34</v>
      </c>
      <c r="K87" s="1" t="str">
        <f>AVERAGE([1]ANNEALING!F84,[3]ANNEALING!F84,[4]ANNEALING!F84,[6]ANNEALING!F84)</f>
        <v>#ERROR!</v>
      </c>
      <c r="L87" s="1" t="str">
        <f>_xlfn.STDEV.S([1]ANNEALING!F84,[3]ANNEALING!F84,[4]ANNEALING!F84,[6]ANNEALING!F84)</f>
        <v>#ERROR!</v>
      </c>
      <c r="M87" s="1" t="str">
        <f>AVERAGE([1]ANNEALING!AK84,[3]ANNEALING!AK84,[4]ANNEALING!AK84,[6]ANNEALING!AK84)</f>
        <v>#ERROR!</v>
      </c>
      <c r="N87" s="1" t="str">
        <f>_xlfn.STDEV.S([1]ANNEALING!AK84,[3]ANNEALING!AK84,[4]ANNEALING!AK84,[6]ANNEALING!AK84)</f>
        <v>#ERROR!</v>
      </c>
      <c r="O87" s="1" t="str">
        <f>AVERAGE([1]ANNEALING!Z84,[3]ANNEALING!Z84,[4]ANNEALING!Z84,[6]ANNEALING!Z84)</f>
        <v>#ERROR!</v>
      </c>
      <c r="P87" s="1" t="str">
        <f>_xlfn.STDEV.S([1]ANNEALING!Z84,[3]ANNEALING!Z84,[4]ANNEALING!Z84,[6]ANNEALING!Z84)</f>
        <v>#ERROR!</v>
      </c>
      <c r="Q87" s="1">
        <f t="shared" si="2"/>
        <v>460</v>
      </c>
      <c r="R87" s="1">
        <f t="shared" si="6"/>
        <v>34</v>
      </c>
    </row>
    <row r="88" ht="15.75" customHeight="1">
      <c r="A88" s="1" t="str">
        <f>AVERAGE(COOL!F85,[1]COOLING!F85,[2]COOLING!F85,[3]COOLING!F85,[4]COOLING!F85,[5]COOLING!F85,[6]COOLING!F85)</f>
        <v>#ERROR!</v>
      </c>
      <c r="B88" s="1" t="str">
        <f>_xlfn.STDEV.S(COOL!F85,[1]COOLING!F85,[2]COOLING!F85,[3]COOLING!F85,[4]COOLING!F85,[5]COOLING!F85,[6]COOLING!F85)</f>
        <v>#ERROR!</v>
      </c>
      <c r="C88" s="1" t="str">
        <f>AVERAGE(COOL!AM85,[1]COOLING!AJ85,[2]COOLING!AK85,[3]COOLING!AK85,[5]COOLING!AK85,[6]COOLING!AK85,[4]COOLING!AK85)</f>
        <v>#ERROR!</v>
      </c>
      <c r="D88" s="1" t="str">
        <f>_xlfn.STDEV.S(COOL!AM85,[1]COOLING!AJ85,[2]COOLING!AK85,[3]COOLING!AK85,[5]COOLING!AK85,[6]COOLING!AK85,[4]COOLING!AK85)</f>
        <v>#ERROR!</v>
      </c>
      <c r="E88" s="1" t="str">
        <f>AVERAGE(COOL!AB85,[1]COOLING!Z85,[2]COOLING!Z85,[3]COOLING!Z85,[4]COOLING!Z85,[5]COOLING!Z85,[6]COOLING!Z85)</f>
        <v>#ERROR!</v>
      </c>
      <c r="F88" s="1" t="str">
        <f>_xlfn.STDEV.S(COOL!AB85,[1]COOLING!Z85,[2]COOLING!Z85,[3]COOLING!Z85,[4]COOLING!Z85,[5]COOLING!Z85,[6]COOLING!Z85)</f>
        <v>#ERROR!</v>
      </c>
      <c r="G88" s="1">
        <f>COOL!H85</f>
        <v>465</v>
      </c>
      <c r="H88" s="1">
        <f t="shared" si="5"/>
        <v>35</v>
      </c>
      <c r="K88" s="1" t="str">
        <f>AVERAGE([1]ANNEALING!F85,[3]ANNEALING!F85,[4]ANNEALING!F85,[6]ANNEALING!F85)</f>
        <v>#ERROR!</v>
      </c>
      <c r="L88" s="1" t="str">
        <f>_xlfn.STDEV.S([1]ANNEALING!F85,[3]ANNEALING!F85,[4]ANNEALING!F85,[6]ANNEALING!F85)</f>
        <v>#ERROR!</v>
      </c>
      <c r="M88" s="1" t="str">
        <f>AVERAGE([1]ANNEALING!AK85,[3]ANNEALING!AK85,[4]ANNEALING!AK85,[6]ANNEALING!AK85)</f>
        <v>#ERROR!</v>
      </c>
      <c r="N88" s="1" t="str">
        <f>_xlfn.STDEV.S([1]ANNEALING!AK85,[3]ANNEALING!AK85,[4]ANNEALING!AK85,[6]ANNEALING!AK85)</f>
        <v>#ERROR!</v>
      </c>
      <c r="O88" s="1" t="str">
        <f>AVERAGE([1]ANNEALING!Z85,[3]ANNEALING!Z85,[4]ANNEALING!Z85,[6]ANNEALING!Z85)</f>
        <v>#ERROR!</v>
      </c>
      <c r="P88" s="1" t="str">
        <f>_xlfn.STDEV.S([1]ANNEALING!Z85,[3]ANNEALING!Z85,[4]ANNEALING!Z85,[6]ANNEALING!Z85)</f>
        <v>#ERROR!</v>
      </c>
      <c r="Q88" s="1">
        <f t="shared" si="2"/>
        <v>465</v>
      </c>
      <c r="R88" s="1">
        <f t="shared" si="6"/>
        <v>35</v>
      </c>
    </row>
    <row r="89" ht="15.75" customHeight="1">
      <c r="A89" s="1" t="str">
        <f>AVERAGE(COOL!F86,[1]COOLING!F86,[2]COOLING!F86,[3]COOLING!F86,[4]COOLING!F86,[5]COOLING!F86,[6]COOLING!F86)</f>
        <v>#ERROR!</v>
      </c>
      <c r="B89" s="1" t="str">
        <f>_xlfn.STDEV.S(COOL!F86,[1]COOLING!F86,[2]COOLING!F86,[3]COOLING!F86,[4]COOLING!F86,[5]COOLING!F86,[6]COOLING!F86)</f>
        <v>#ERROR!</v>
      </c>
      <c r="C89" s="1" t="str">
        <f>AVERAGE(COOL!AM86,[1]COOLING!AJ86,[2]COOLING!AK86,[3]COOLING!AK86,[5]COOLING!AK86,[6]COOLING!AK86,[4]COOLING!AK86)</f>
        <v>#ERROR!</v>
      </c>
      <c r="D89" s="1" t="str">
        <f>_xlfn.STDEV.S(COOL!AM86,[1]COOLING!AJ86,[2]COOLING!AK86,[3]COOLING!AK86,[5]COOLING!AK86,[6]COOLING!AK86,[4]COOLING!AK86)</f>
        <v>#ERROR!</v>
      </c>
      <c r="E89" s="1" t="str">
        <f>AVERAGE(COOL!AB86,[1]COOLING!Z86,[2]COOLING!Z86,[3]COOLING!Z86,[4]COOLING!Z86,[5]COOLING!Z86,[6]COOLING!Z86)</f>
        <v>#ERROR!</v>
      </c>
      <c r="F89" s="1" t="str">
        <f>_xlfn.STDEV.S(COOL!AB86,[1]COOLING!Z86,[2]COOLING!Z86,[3]COOLING!Z86,[4]COOLING!Z86,[5]COOLING!Z86,[6]COOLING!Z86)</f>
        <v>#ERROR!</v>
      </c>
      <c r="G89" s="1">
        <f>COOL!H86</f>
        <v>470</v>
      </c>
      <c r="H89" s="1">
        <f t="shared" si="5"/>
        <v>36</v>
      </c>
      <c r="K89" s="1" t="str">
        <f>AVERAGE([1]ANNEALING!F86,[3]ANNEALING!F86,[4]ANNEALING!F86,[6]ANNEALING!F86)</f>
        <v>#ERROR!</v>
      </c>
      <c r="L89" s="1" t="str">
        <f>_xlfn.STDEV.S([1]ANNEALING!F86,[3]ANNEALING!F86,[4]ANNEALING!F86,[6]ANNEALING!F86)</f>
        <v>#ERROR!</v>
      </c>
      <c r="M89" s="1" t="str">
        <f>AVERAGE([1]ANNEALING!AK86,[3]ANNEALING!AK86,[4]ANNEALING!AK86,[6]ANNEALING!AK86)</f>
        <v>#ERROR!</v>
      </c>
      <c r="N89" s="1" t="str">
        <f>_xlfn.STDEV.S([1]ANNEALING!AK86,[3]ANNEALING!AK86,[4]ANNEALING!AK86,[6]ANNEALING!AK86)</f>
        <v>#ERROR!</v>
      </c>
      <c r="O89" s="1" t="str">
        <f>AVERAGE([1]ANNEALING!Z86,[3]ANNEALING!Z86,[4]ANNEALING!Z86,[6]ANNEALING!Z86)</f>
        <v>#ERROR!</v>
      </c>
      <c r="P89" s="1" t="str">
        <f>_xlfn.STDEV.S([1]ANNEALING!Z86,[3]ANNEALING!Z86,[4]ANNEALING!Z86,[6]ANNEALING!Z86)</f>
        <v>#ERROR!</v>
      </c>
      <c r="Q89" s="1">
        <f t="shared" si="2"/>
        <v>470</v>
      </c>
      <c r="R89" s="1">
        <f t="shared" si="6"/>
        <v>36</v>
      </c>
    </row>
    <row r="90" ht="15.75" customHeight="1">
      <c r="A90" s="1" t="str">
        <f>AVERAGE(COOL!F87,[1]COOLING!F87,[2]COOLING!F87,[3]COOLING!F87,[4]COOLING!F87,[5]COOLING!F87,[6]COOLING!F87)</f>
        <v>#ERROR!</v>
      </c>
      <c r="B90" s="1" t="str">
        <f>_xlfn.STDEV.S(COOL!F87,[1]COOLING!F87,[2]COOLING!F87,[3]COOLING!F87,[4]COOLING!F87,[5]COOLING!F87,[6]COOLING!F87)</f>
        <v>#ERROR!</v>
      </c>
      <c r="C90" s="1" t="str">
        <f>AVERAGE(COOL!AM87,[1]COOLING!AJ87,[2]COOLING!AK87,[3]COOLING!AK87,[5]COOLING!AK87,[6]COOLING!AK87,[4]COOLING!AK87)</f>
        <v>#ERROR!</v>
      </c>
      <c r="D90" s="1" t="str">
        <f>_xlfn.STDEV.S(COOL!AM87,[1]COOLING!AJ87,[2]COOLING!AK87,[3]COOLING!AK87,[5]COOLING!AK87,[6]COOLING!AK87,[4]COOLING!AK87)</f>
        <v>#ERROR!</v>
      </c>
      <c r="E90" s="1" t="str">
        <f>AVERAGE(COOL!AB87,[1]COOLING!Z87,[2]COOLING!Z87,[3]COOLING!Z87,[4]COOLING!Z87,[5]COOLING!Z87,[6]COOLING!Z87)</f>
        <v>#ERROR!</v>
      </c>
      <c r="F90" s="1" t="str">
        <f>_xlfn.STDEV.S(COOL!AB87,[1]COOLING!Z87,[2]COOLING!Z87,[3]COOLING!Z87,[4]COOLING!Z87,[5]COOLING!Z87,[6]COOLING!Z87)</f>
        <v>#ERROR!</v>
      </c>
      <c r="G90" s="1">
        <f>COOL!H87</f>
        <v>475</v>
      </c>
      <c r="H90" s="1">
        <f t="shared" si="5"/>
        <v>37</v>
      </c>
      <c r="K90" s="1" t="str">
        <f>AVERAGE([1]ANNEALING!F87,[3]ANNEALING!F87,[4]ANNEALING!F87,[6]ANNEALING!F87)</f>
        <v>#ERROR!</v>
      </c>
      <c r="L90" s="1" t="str">
        <f>_xlfn.STDEV.S([1]ANNEALING!F87,[3]ANNEALING!F87,[4]ANNEALING!F87,[6]ANNEALING!F87)</f>
        <v>#ERROR!</v>
      </c>
      <c r="M90" s="1" t="str">
        <f>AVERAGE([1]ANNEALING!AK87,[3]ANNEALING!AK87,[4]ANNEALING!AK87,[6]ANNEALING!AK87)</f>
        <v>#ERROR!</v>
      </c>
      <c r="N90" s="1" t="str">
        <f>_xlfn.STDEV.S([1]ANNEALING!AK87,[3]ANNEALING!AK87,[4]ANNEALING!AK87,[6]ANNEALING!AK87)</f>
        <v>#ERROR!</v>
      </c>
      <c r="O90" s="1" t="str">
        <f>AVERAGE([1]ANNEALING!Z87,[3]ANNEALING!Z87,[4]ANNEALING!Z87,[6]ANNEALING!Z87)</f>
        <v>#ERROR!</v>
      </c>
      <c r="P90" s="1" t="str">
        <f>_xlfn.STDEV.S([1]ANNEALING!Z87,[3]ANNEALING!Z87,[4]ANNEALING!Z87,[6]ANNEALING!Z87)</f>
        <v>#ERROR!</v>
      </c>
      <c r="Q90" s="1">
        <f t="shared" si="2"/>
        <v>475</v>
      </c>
      <c r="R90" s="1">
        <f t="shared" si="6"/>
        <v>37</v>
      </c>
    </row>
    <row r="91" ht="15.75" customHeight="1">
      <c r="A91" s="1" t="str">
        <f>AVERAGE(COOL!F88,[1]COOLING!F88,[2]COOLING!F88,[3]COOLING!F88,[4]COOLING!F88,[5]COOLING!F88,[6]COOLING!F88)</f>
        <v>#ERROR!</v>
      </c>
      <c r="B91" s="1" t="str">
        <f>_xlfn.STDEV.S(COOL!F88,[1]COOLING!F88,[2]COOLING!F88,[3]COOLING!F88,[4]COOLING!F88,[5]COOLING!F88,[6]COOLING!F88)</f>
        <v>#ERROR!</v>
      </c>
      <c r="C91" s="1" t="str">
        <f>AVERAGE(COOL!AM88,[1]COOLING!AJ88,[2]COOLING!AK88,[3]COOLING!AK88,[5]COOLING!AK88,[6]COOLING!AK88,[4]COOLING!AK88)</f>
        <v>#ERROR!</v>
      </c>
      <c r="D91" s="1" t="str">
        <f>_xlfn.STDEV.S(COOL!AM88,[1]COOLING!AJ88,[2]COOLING!AK88,[3]COOLING!AK88,[5]COOLING!AK88,[6]COOLING!AK88,[4]COOLING!AK88)</f>
        <v>#ERROR!</v>
      </c>
      <c r="E91" s="1" t="str">
        <f>AVERAGE(COOL!AB88,[1]COOLING!Z88,[2]COOLING!Z88,[3]COOLING!Z88,[4]COOLING!Z88,[5]COOLING!Z88,[6]COOLING!Z88)</f>
        <v>#ERROR!</v>
      </c>
      <c r="F91" s="1" t="str">
        <f>_xlfn.STDEV.S(COOL!AB88,[1]COOLING!Z88,[2]COOLING!Z88,[3]COOLING!Z88,[4]COOLING!Z88,[5]COOLING!Z88,[6]COOLING!Z88)</f>
        <v>#ERROR!</v>
      </c>
      <c r="G91" s="1">
        <f>COOL!H88</f>
        <v>480</v>
      </c>
      <c r="H91" s="1">
        <f t="shared" si="5"/>
        <v>38</v>
      </c>
      <c r="K91" s="1" t="str">
        <f>AVERAGE([1]ANNEALING!F88,[3]ANNEALING!F88,[4]ANNEALING!F88,[6]ANNEALING!F88)</f>
        <v>#ERROR!</v>
      </c>
      <c r="L91" s="1" t="str">
        <f>_xlfn.STDEV.S([1]ANNEALING!F88,[3]ANNEALING!F88,[4]ANNEALING!F88,[6]ANNEALING!F88)</f>
        <v>#ERROR!</v>
      </c>
      <c r="M91" s="1" t="str">
        <f>AVERAGE([1]ANNEALING!AK88,[3]ANNEALING!AK88,[4]ANNEALING!AK88,[6]ANNEALING!AK88)</f>
        <v>#ERROR!</v>
      </c>
      <c r="N91" s="1" t="str">
        <f>_xlfn.STDEV.S([1]ANNEALING!AK88,[3]ANNEALING!AK88,[4]ANNEALING!AK88,[6]ANNEALING!AK88)</f>
        <v>#ERROR!</v>
      </c>
      <c r="O91" s="1" t="str">
        <f>AVERAGE([1]ANNEALING!Z88,[3]ANNEALING!Z88,[4]ANNEALING!Z88,[6]ANNEALING!Z88)</f>
        <v>#ERROR!</v>
      </c>
      <c r="P91" s="1" t="str">
        <f>_xlfn.STDEV.S([1]ANNEALING!Z88,[3]ANNEALING!Z88,[4]ANNEALING!Z88,[6]ANNEALING!Z88)</f>
        <v>#ERROR!</v>
      </c>
      <c r="Q91" s="1">
        <f t="shared" si="2"/>
        <v>480</v>
      </c>
      <c r="R91" s="1">
        <f t="shared" si="6"/>
        <v>38</v>
      </c>
    </row>
    <row r="92" ht="15.75" customHeight="1">
      <c r="A92" s="1" t="str">
        <f>AVERAGE(COOL!F89,[1]COOLING!F89,[2]COOLING!F89,[3]COOLING!F89,[4]COOLING!F89,[5]COOLING!F89,[6]COOLING!F89)</f>
        <v>#ERROR!</v>
      </c>
      <c r="B92" s="1" t="str">
        <f>_xlfn.STDEV.S(COOL!F89,[1]COOLING!F89,[2]COOLING!F89,[3]COOLING!F89,[4]COOLING!F89,[5]COOLING!F89,[6]COOLING!F89)</f>
        <v>#ERROR!</v>
      </c>
      <c r="C92" s="1" t="str">
        <f>AVERAGE(COOL!AM89,[1]COOLING!AJ89,[2]COOLING!AK89,[3]COOLING!AK89,[5]COOLING!AK89,[6]COOLING!AK89,[4]COOLING!AK89)</f>
        <v>#ERROR!</v>
      </c>
      <c r="D92" s="1" t="str">
        <f>_xlfn.STDEV.S(COOL!AM89,[1]COOLING!AJ89,[2]COOLING!AK89,[3]COOLING!AK89,[5]COOLING!AK89,[6]COOLING!AK89,[4]COOLING!AK89)</f>
        <v>#ERROR!</v>
      </c>
      <c r="E92" s="1" t="str">
        <f>AVERAGE(COOL!AB89,[1]COOLING!Z89,[2]COOLING!Z89,[3]COOLING!Z89,[4]COOLING!Z89,[5]COOLING!Z89,[6]COOLING!Z89)</f>
        <v>#ERROR!</v>
      </c>
      <c r="F92" s="1" t="str">
        <f>_xlfn.STDEV.S(COOL!AB89,[1]COOLING!Z89,[2]COOLING!Z89,[3]COOLING!Z89,[4]COOLING!Z89,[5]COOLING!Z89,[6]COOLING!Z89)</f>
        <v>#ERROR!</v>
      </c>
      <c r="G92" s="1">
        <f>COOL!H89</f>
        <v>485</v>
      </c>
      <c r="H92" s="1">
        <f t="shared" si="5"/>
        <v>39</v>
      </c>
      <c r="K92" s="1" t="str">
        <f>AVERAGE([1]ANNEALING!F89,[3]ANNEALING!F89,[4]ANNEALING!F89,[6]ANNEALING!F89)</f>
        <v>#ERROR!</v>
      </c>
      <c r="L92" s="1" t="str">
        <f>_xlfn.STDEV.S([1]ANNEALING!F89,[3]ANNEALING!F89,[4]ANNEALING!F89,[6]ANNEALING!F89)</f>
        <v>#ERROR!</v>
      </c>
      <c r="M92" s="1" t="str">
        <f>AVERAGE([1]ANNEALING!AK89,[3]ANNEALING!AK89,[4]ANNEALING!AK89,[6]ANNEALING!AK89)</f>
        <v>#ERROR!</v>
      </c>
      <c r="N92" s="1" t="str">
        <f>_xlfn.STDEV.S([1]ANNEALING!AK89,[3]ANNEALING!AK89,[4]ANNEALING!AK89,[6]ANNEALING!AK89)</f>
        <v>#ERROR!</v>
      </c>
      <c r="O92" s="1" t="str">
        <f>AVERAGE([1]ANNEALING!Z89,[3]ANNEALING!Z89,[4]ANNEALING!Z89,[6]ANNEALING!Z89)</f>
        <v>#ERROR!</v>
      </c>
      <c r="P92" s="1" t="str">
        <f>_xlfn.STDEV.S([1]ANNEALING!Z89,[3]ANNEALING!Z89,[4]ANNEALING!Z89,[6]ANNEALING!Z89)</f>
        <v>#ERROR!</v>
      </c>
      <c r="Q92" s="1">
        <f t="shared" si="2"/>
        <v>485</v>
      </c>
      <c r="R92" s="1">
        <f t="shared" si="6"/>
        <v>39</v>
      </c>
    </row>
    <row r="93" ht="15.75" customHeight="1">
      <c r="A93" s="1" t="str">
        <f>AVERAGE(COOL!F90,[1]COOLING!F90,[2]COOLING!F90,[3]COOLING!F90,[4]COOLING!F90,[5]COOLING!F90,[6]COOLING!F90)</f>
        <v>#ERROR!</v>
      </c>
      <c r="B93" s="1" t="str">
        <f>_xlfn.STDEV.S(COOL!F90,[1]COOLING!F90,[2]COOLING!F90,[3]COOLING!F90,[4]COOLING!F90,[5]COOLING!F90,[6]COOLING!F90)</f>
        <v>#ERROR!</v>
      </c>
      <c r="C93" s="1" t="str">
        <f>AVERAGE(COOL!AM90,[1]COOLING!AJ90,[2]COOLING!AK90,[3]COOLING!AK90,[5]COOLING!AK90,[6]COOLING!AK90,[4]COOLING!AK90)</f>
        <v>#ERROR!</v>
      </c>
      <c r="D93" s="1" t="str">
        <f>_xlfn.STDEV.S(COOL!AM90,[1]COOLING!AJ90,[2]COOLING!AK90,[3]COOLING!AK90,[5]COOLING!AK90,[6]COOLING!AK90,[4]COOLING!AK90)</f>
        <v>#ERROR!</v>
      </c>
      <c r="E93" s="1" t="str">
        <f>AVERAGE(COOL!AB90,[1]COOLING!Z90,[2]COOLING!Z90,[3]COOLING!Z90,[4]COOLING!Z90,[5]COOLING!Z90,[6]COOLING!Z90)</f>
        <v>#ERROR!</v>
      </c>
      <c r="F93" s="1" t="str">
        <f>_xlfn.STDEV.S(COOL!AB90,[1]COOLING!Z90,[2]COOLING!Z90,[3]COOLING!Z90,[4]COOLING!Z90,[5]COOLING!Z90,[6]COOLING!Z90)</f>
        <v>#ERROR!</v>
      </c>
      <c r="G93" s="1">
        <f>COOL!H90</f>
        <v>490</v>
      </c>
      <c r="H93" s="1">
        <f t="shared" si="5"/>
        <v>40</v>
      </c>
      <c r="K93" s="1" t="str">
        <f>AVERAGE([1]ANNEALING!F90,[3]ANNEALING!F90,[4]ANNEALING!F90,[6]ANNEALING!F90)</f>
        <v>#ERROR!</v>
      </c>
      <c r="L93" s="1" t="str">
        <f>_xlfn.STDEV.S([1]ANNEALING!F90,[3]ANNEALING!F90,[4]ANNEALING!F90,[6]ANNEALING!F90)</f>
        <v>#ERROR!</v>
      </c>
      <c r="M93" s="1" t="str">
        <f>AVERAGE([1]ANNEALING!AK90,[3]ANNEALING!AK90,[4]ANNEALING!AK90,[6]ANNEALING!AK90)</f>
        <v>#ERROR!</v>
      </c>
      <c r="N93" s="1" t="str">
        <f>_xlfn.STDEV.S([1]ANNEALING!AK90,[3]ANNEALING!AK90,[4]ANNEALING!AK90,[6]ANNEALING!AK90)</f>
        <v>#ERROR!</v>
      </c>
      <c r="O93" s="1" t="str">
        <f>AVERAGE([1]ANNEALING!Z90,[3]ANNEALING!Z90,[4]ANNEALING!Z90,[6]ANNEALING!Z90)</f>
        <v>#ERROR!</v>
      </c>
      <c r="P93" s="1" t="str">
        <f>_xlfn.STDEV.S([1]ANNEALING!Z90,[3]ANNEALING!Z90,[4]ANNEALING!Z90,[6]ANNEALING!Z90)</f>
        <v>#ERROR!</v>
      </c>
      <c r="Q93" s="1">
        <f t="shared" si="2"/>
        <v>490</v>
      </c>
      <c r="R93" s="1">
        <f t="shared" si="6"/>
        <v>40</v>
      </c>
    </row>
    <row r="94" ht="15.75" customHeight="1">
      <c r="A94" s="1" t="str">
        <f>AVERAGE(COOL!F91,[1]COOLING!F91,[2]COOLING!F91,[3]COOLING!F91,[4]COOLING!F91,[5]COOLING!F91,[6]COOLING!F91)</f>
        <v>#ERROR!</v>
      </c>
      <c r="B94" s="1" t="str">
        <f>_xlfn.STDEV.S(COOL!F91,[1]COOLING!F91,[2]COOLING!F91,[3]COOLING!F91,[4]COOLING!F91,[5]COOLING!F91,[6]COOLING!F91)</f>
        <v>#ERROR!</v>
      </c>
      <c r="C94" s="1" t="str">
        <f>AVERAGE(COOL!AM91,[1]COOLING!AJ91,[2]COOLING!AK91,[3]COOLING!AK91,[5]COOLING!AK91,[6]COOLING!AK91,[4]COOLING!AK91)</f>
        <v>#ERROR!</v>
      </c>
      <c r="D94" s="1" t="str">
        <f>_xlfn.STDEV.S(COOL!AM91,[1]COOLING!AJ91,[2]COOLING!AK91,[3]COOLING!AK91,[5]COOLING!AK91,[6]COOLING!AK91,[4]COOLING!AK91)</f>
        <v>#ERROR!</v>
      </c>
      <c r="E94" s="1" t="str">
        <f>AVERAGE(COOL!AB91,[1]COOLING!Z91,[2]COOLING!Z91,[3]COOLING!Z91,[4]COOLING!Z91,[5]COOLING!Z91,[6]COOLING!Z91)</f>
        <v>#ERROR!</v>
      </c>
      <c r="F94" s="1" t="str">
        <f>_xlfn.STDEV.S(COOL!AB91,[1]COOLING!Z91,[2]COOLING!Z91,[3]COOLING!Z91,[4]COOLING!Z91,[5]COOLING!Z91,[6]COOLING!Z91)</f>
        <v>#ERROR!</v>
      </c>
      <c r="G94" s="1">
        <f>COOL!H91</f>
        <v>495</v>
      </c>
      <c r="H94" s="1">
        <f t="shared" si="5"/>
        <v>41</v>
      </c>
      <c r="K94" s="1" t="str">
        <f>AVERAGE([1]ANNEALING!F91,[3]ANNEALING!F91,[4]ANNEALING!F91,[6]ANNEALING!F91)</f>
        <v>#ERROR!</v>
      </c>
      <c r="L94" s="1" t="str">
        <f>_xlfn.STDEV.S([1]ANNEALING!F91,[3]ANNEALING!F91,[4]ANNEALING!F91,[6]ANNEALING!F91)</f>
        <v>#ERROR!</v>
      </c>
      <c r="M94" s="1" t="str">
        <f>AVERAGE([1]ANNEALING!AK91,[3]ANNEALING!AK91,[4]ANNEALING!AK91,[6]ANNEALING!AK91)</f>
        <v>#ERROR!</v>
      </c>
      <c r="N94" s="1" t="str">
        <f>_xlfn.STDEV.S([1]ANNEALING!AK91,[3]ANNEALING!AK91,[4]ANNEALING!AK91,[6]ANNEALING!AK91)</f>
        <v>#ERROR!</v>
      </c>
      <c r="O94" s="1" t="str">
        <f>AVERAGE([1]ANNEALING!Z91,[3]ANNEALING!Z91,[4]ANNEALING!Z91,[6]ANNEALING!Z91)</f>
        <v>#ERROR!</v>
      </c>
      <c r="P94" s="1" t="str">
        <f>_xlfn.STDEV.S([1]ANNEALING!Z91,[3]ANNEALING!Z91,[4]ANNEALING!Z91,[6]ANNEALING!Z91)</f>
        <v>#ERROR!</v>
      </c>
      <c r="Q94" s="1">
        <f t="shared" si="2"/>
        <v>495</v>
      </c>
      <c r="R94" s="1">
        <f t="shared" si="6"/>
        <v>41</v>
      </c>
    </row>
    <row r="95" ht="15.75" customHeight="1">
      <c r="A95" s="1" t="str">
        <f>AVERAGE(COOL!F92,[1]COOLING!F92,[2]COOLING!F92,[3]COOLING!F92,[4]COOLING!F92,[5]COOLING!F92,[6]COOLING!F92)</f>
        <v>#ERROR!</v>
      </c>
      <c r="B95" s="1" t="str">
        <f>_xlfn.STDEV.S(COOL!F92,[1]COOLING!F92,[2]COOLING!F92,[3]COOLING!F92,[4]COOLING!F92,[5]COOLING!F92,[6]COOLING!F92)</f>
        <v>#ERROR!</v>
      </c>
      <c r="C95" s="1" t="str">
        <f>AVERAGE(COOL!AM92,[1]COOLING!AJ92,[2]COOLING!AK92,[3]COOLING!AK92,[5]COOLING!AK92,[6]COOLING!AK92,[4]COOLING!AK92)</f>
        <v>#ERROR!</v>
      </c>
      <c r="D95" s="1" t="str">
        <f>_xlfn.STDEV.S(COOL!AM92,[1]COOLING!AJ92,[2]COOLING!AK92,[3]COOLING!AK92,[5]COOLING!AK92,[6]COOLING!AK92,[4]COOLING!AK92)</f>
        <v>#ERROR!</v>
      </c>
      <c r="E95" s="1" t="str">
        <f>AVERAGE(COOL!AB92,[1]COOLING!Z92,[2]COOLING!Z92,[3]COOLING!Z92,[4]COOLING!Z92,[5]COOLING!Z92,[6]COOLING!Z92)</f>
        <v>#ERROR!</v>
      </c>
      <c r="F95" s="1" t="str">
        <f>_xlfn.STDEV.S(COOL!AB92,[1]COOLING!Z92,[2]COOLING!Z92,[3]COOLING!Z92,[4]COOLING!Z92,[5]COOLING!Z92,[6]COOLING!Z92)</f>
        <v>#ERROR!</v>
      </c>
      <c r="G95" s="1">
        <f>COOL!H92</f>
        <v>500</v>
      </c>
      <c r="H95" s="1">
        <f t="shared" si="5"/>
        <v>42</v>
      </c>
      <c r="K95" s="1" t="str">
        <f>AVERAGE([1]ANNEALING!F92,[3]ANNEALING!F92,[4]ANNEALING!F92,[6]ANNEALING!F92)</f>
        <v>#ERROR!</v>
      </c>
      <c r="L95" s="1" t="str">
        <f>_xlfn.STDEV.S([1]ANNEALING!F92,[3]ANNEALING!F92,[4]ANNEALING!F92,[6]ANNEALING!F92)</f>
        <v>#ERROR!</v>
      </c>
      <c r="M95" s="1" t="str">
        <f>AVERAGE([1]ANNEALING!AK92,[3]ANNEALING!AK92,[4]ANNEALING!AK92,[6]ANNEALING!AK92)</f>
        <v>#ERROR!</v>
      </c>
      <c r="N95" s="1" t="str">
        <f>_xlfn.STDEV.S([1]ANNEALING!AK92,[3]ANNEALING!AK92,[4]ANNEALING!AK92,[6]ANNEALING!AK92)</f>
        <v>#ERROR!</v>
      </c>
      <c r="O95" s="1" t="str">
        <f>AVERAGE([1]ANNEALING!Z92,[3]ANNEALING!Z92,[4]ANNEALING!Z92,[6]ANNEALING!Z92)</f>
        <v>#ERROR!</v>
      </c>
      <c r="P95" s="1" t="str">
        <f>_xlfn.STDEV.S([1]ANNEALING!Z92,[3]ANNEALING!Z92,[4]ANNEALING!Z92,[6]ANNEALING!Z92)</f>
        <v>#ERROR!</v>
      </c>
      <c r="Q95" s="1">
        <f t="shared" si="2"/>
        <v>500</v>
      </c>
      <c r="R95" s="1">
        <f t="shared" si="6"/>
        <v>42</v>
      </c>
    </row>
    <row r="96" ht="15.75" customHeight="1">
      <c r="A96" s="1" t="str">
        <f>AVERAGE(COOL!F93,[1]COOLING!F93,[2]COOLING!F93,[3]COOLING!F93,[4]COOLING!F93,[5]COOLING!F93,[6]COOLING!F93)</f>
        <v>#ERROR!</v>
      </c>
      <c r="B96" s="1" t="str">
        <f>_xlfn.STDEV.S(COOL!F93,[1]COOLING!F93,[2]COOLING!F93,[3]COOLING!F93,[4]COOLING!F93,[5]COOLING!F93,[6]COOLING!F93)</f>
        <v>#ERROR!</v>
      </c>
      <c r="C96" s="1" t="str">
        <f>AVERAGE(COOL!AM93,[1]COOLING!AJ93,[2]COOLING!AK93,[3]COOLING!AK93,[5]COOLING!AK93,[6]COOLING!AK93,[4]COOLING!AK93)</f>
        <v>#ERROR!</v>
      </c>
      <c r="D96" s="1" t="str">
        <f>_xlfn.STDEV.S(COOL!AM93,[1]COOLING!AJ93,[2]COOLING!AK93,[3]COOLING!AK93,[5]COOLING!AK93,[6]COOLING!AK93,[4]COOLING!AK93)</f>
        <v>#ERROR!</v>
      </c>
      <c r="E96" s="1" t="str">
        <f>AVERAGE(COOL!AB93,[1]COOLING!Z93,[2]COOLING!Z93,[3]COOLING!Z93,[4]COOLING!Z93,[5]COOLING!Z93,[6]COOLING!Z93)</f>
        <v>#ERROR!</v>
      </c>
      <c r="F96" s="1" t="str">
        <f>_xlfn.STDEV.S(COOL!AB93,[1]COOLING!Z93,[2]COOLING!Z93,[3]COOLING!Z93,[4]COOLING!Z93,[5]COOLING!Z93,[6]COOLING!Z93)</f>
        <v>#ERROR!</v>
      </c>
      <c r="G96" s="1">
        <f>COOL!H93</f>
        <v>505</v>
      </c>
      <c r="H96" s="1">
        <f t="shared" si="5"/>
        <v>43</v>
      </c>
      <c r="K96" s="1" t="str">
        <f>AVERAGE([1]ANNEALING!F93,[3]ANNEALING!F93,[4]ANNEALING!F93,[6]ANNEALING!F93)</f>
        <v>#ERROR!</v>
      </c>
      <c r="L96" s="1" t="str">
        <f>_xlfn.STDEV.S([1]ANNEALING!F93,[3]ANNEALING!F93,[4]ANNEALING!F93,[6]ANNEALING!F93)</f>
        <v>#ERROR!</v>
      </c>
      <c r="M96" s="1" t="str">
        <f>AVERAGE([1]ANNEALING!AK93,[3]ANNEALING!AK93,[4]ANNEALING!AK93,[6]ANNEALING!AK93)</f>
        <v>#ERROR!</v>
      </c>
      <c r="N96" s="1" t="str">
        <f>_xlfn.STDEV.S([1]ANNEALING!AK93,[3]ANNEALING!AK93,[4]ANNEALING!AK93,[6]ANNEALING!AK93)</f>
        <v>#ERROR!</v>
      </c>
      <c r="O96" s="1" t="str">
        <f>AVERAGE([1]ANNEALING!Z93,[3]ANNEALING!Z93,[4]ANNEALING!Z93,[6]ANNEALING!Z93)</f>
        <v>#ERROR!</v>
      </c>
      <c r="P96" s="1" t="str">
        <f>_xlfn.STDEV.S([1]ANNEALING!Z93,[3]ANNEALING!Z93,[4]ANNEALING!Z93,[6]ANNEALING!Z93)</f>
        <v>#ERROR!</v>
      </c>
      <c r="Q96" s="1">
        <f t="shared" si="2"/>
        <v>505</v>
      </c>
      <c r="R96" s="1">
        <f t="shared" si="6"/>
        <v>43</v>
      </c>
    </row>
    <row r="97" ht="15.75" customHeight="1">
      <c r="A97" s="1" t="str">
        <f>AVERAGE(COOL!F94,[1]COOLING!F94,[2]COOLING!F94,[3]COOLING!F94,[4]COOLING!F94,[5]COOLING!F94,[6]COOLING!F94)</f>
        <v>#ERROR!</v>
      </c>
      <c r="B97" s="1" t="str">
        <f>_xlfn.STDEV.S(COOL!F94,[1]COOLING!F94,[2]COOLING!F94,[3]COOLING!F94,[4]COOLING!F94,[5]COOLING!F94,[6]COOLING!F94)</f>
        <v>#ERROR!</v>
      </c>
      <c r="C97" s="1" t="str">
        <f>AVERAGE(COOL!AM94,[1]COOLING!AJ94,[2]COOLING!AK94,[3]COOLING!AK94,[5]COOLING!AK94,[6]COOLING!AK94,[4]COOLING!AK94)</f>
        <v>#ERROR!</v>
      </c>
      <c r="D97" s="1" t="str">
        <f>_xlfn.STDEV.S(COOL!AM94,[1]COOLING!AJ94,[2]COOLING!AK94,[3]COOLING!AK94,[5]COOLING!AK94,[6]COOLING!AK94,[4]COOLING!AK94)</f>
        <v>#ERROR!</v>
      </c>
      <c r="E97" s="1" t="str">
        <f>AVERAGE(COOL!AB94,[1]COOLING!Z94,[2]COOLING!Z94,[3]COOLING!Z94,[4]COOLING!Z94,[5]COOLING!Z94,[6]COOLING!Z94)</f>
        <v>#ERROR!</v>
      </c>
      <c r="F97" s="1" t="str">
        <f>_xlfn.STDEV.S(COOL!AB94,[1]COOLING!Z94,[2]COOLING!Z94,[3]COOLING!Z94,[4]COOLING!Z94,[5]COOLING!Z94,[6]COOLING!Z94)</f>
        <v>#ERROR!</v>
      </c>
      <c r="G97" s="1">
        <f>COOL!H94</f>
        <v>510</v>
      </c>
      <c r="H97" s="1">
        <f t="shared" si="5"/>
        <v>44</v>
      </c>
      <c r="K97" s="1" t="str">
        <f>AVERAGE([1]ANNEALING!F94,[3]ANNEALING!F94,[4]ANNEALING!F94,[6]ANNEALING!F94)</f>
        <v>#ERROR!</v>
      </c>
      <c r="L97" s="1" t="str">
        <f>_xlfn.STDEV.S([1]ANNEALING!F94,[3]ANNEALING!F94,[4]ANNEALING!F94,[6]ANNEALING!F94)</f>
        <v>#ERROR!</v>
      </c>
      <c r="M97" s="1" t="str">
        <f>AVERAGE([1]ANNEALING!AK94,[3]ANNEALING!AK94,[4]ANNEALING!AK94,[6]ANNEALING!AK94)</f>
        <v>#ERROR!</v>
      </c>
      <c r="N97" s="1" t="str">
        <f>_xlfn.STDEV.S([1]ANNEALING!AK94,[3]ANNEALING!AK94,[4]ANNEALING!AK94,[6]ANNEALING!AK94)</f>
        <v>#ERROR!</v>
      </c>
      <c r="O97" s="1" t="str">
        <f>AVERAGE([1]ANNEALING!Z94,[3]ANNEALING!Z94,[4]ANNEALING!Z94,[6]ANNEALING!Z94)</f>
        <v>#ERROR!</v>
      </c>
      <c r="P97" s="1" t="str">
        <f>_xlfn.STDEV.S([1]ANNEALING!Z94,[3]ANNEALING!Z94,[4]ANNEALING!Z94,[6]ANNEALING!Z94)</f>
        <v>#ERROR!</v>
      </c>
      <c r="Q97" s="1">
        <f t="shared" si="2"/>
        <v>510</v>
      </c>
      <c r="R97" s="1">
        <f t="shared" si="6"/>
        <v>44</v>
      </c>
    </row>
    <row r="98" ht="15.75" customHeight="1">
      <c r="A98" s="1" t="str">
        <f>AVERAGE(COOL!F95,[1]COOLING!F95,[2]COOLING!F95,[3]COOLING!F95,[4]COOLING!F95,[5]COOLING!F95,[6]COOLING!F95)</f>
        <v>#ERROR!</v>
      </c>
      <c r="B98" s="1" t="str">
        <f>_xlfn.STDEV.S(COOL!F95,[1]COOLING!F95,[2]COOLING!F95,[3]COOLING!F95,[4]COOLING!F95,[5]COOLING!F95,[6]COOLING!F95)</f>
        <v>#ERROR!</v>
      </c>
      <c r="C98" s="1" t="str">
        <f>AVERAGE(COOL!AM95,[1]COOLING!AJ95,[2]COOLING!AK95,[3]COOLING!AK95,[5]COOLING!AK95,[6]COOLING!AK95,[4]COOLING!AK95)</f>
        <v>#ERROR!</v>
      </c>
      <c r="D98" s="1" t="str">
        <f>_xlfn.STDEV.S(COOL!AM95,[1]COOLING!AJ95,[2]COOLING!AK95,[3]COOLING!AK95,[5]COOLING!AK95,[6]COOLING!AK95,[4]COOLING!AK95)</f>
        <v>#ERROR!</v>
      </c>
      <c r="E98" s="1" t="str">
        <f>AVERAGE(COOL!AB95,[1]COOLING!Z95,[2]COOLING!Z95,[3]COOLING!Z95,[4]COOLING!Z95,[5]COOLING!Z95,[6]COOLING!Z95)</f>
        <v>#ERROR!</v>
      </c>
      <c r="F98" s="1" t="str">
        <f>_xlfn.STDEV.S(COOL!AB95,[1]COOLING!Z95,[2]COOLING!Z95,[3]COOLING!Z95,[4]COOLING!Z95,[5]COOLING!Z95,[6]COOLING!Z95)</f>
        <v>#ERROR!</v>
      </c>
      <c r="G98" s="1">
        <f>COOL!H95</f>
        <v>515</v>
      </c>
      <c r="H98" s="1">
        <f t="shared" si="5"/>
        <v>45</v>
      </c>
      <c r="K98" s="1" t="str">
        <f>AVERAGE([1]ANNEALING!F95,[3]ANNEALING!F95,[4]ANNEALING!F95,[6]ANNEALING!F95)</f>
        <v>#ERROR!</v>
      </c>
      <c r="L98" s="1" t="str">
        <f>_xlfn.STDEV.S([1]ANNEALING!F95,[3]ANNEALING!F95,[4]ANNEALING!F95,[6]ANNEALING!F95)</f>
        <v>#ERROR!</v>
      </c>
      <c r="M98" s="1" t="str">
        <f>AVERAGE([1]ANNEALING!AK95,[3]ANNEALING!AK95,[4]ANNEALING!AK95,[6]ANNEALING!AK95)</f>
        <v>#ERROR!</v>
      </c>
      <c r="N98" s="1" t="str">
        <f>_xlfn.STDEV.S([1]ANNEALING!AK95,[3]ANNEALING!AK95,[4]ANNEALING!AK95,[6]ANNEALING!AK95)</f>
        <v>#ERROR!</v>
      </c>
      <c r="O98" s="1" t="str">
        <f>AVERAGE([1]ANNEALING!Z95,[3]ANNEALING!Z95,[4]ANNEALING!Z95,[6]ANNEALING!Z95)</f>
        <v>#ERROR!</v>
      </c>
      <c r="P98" s="1" t="str">
        <f>_xlfn.STDEV.S([1]ANNEALING!Z95,[3]ANNEALING!Z95,[4]ANNEALING!Z95,[6]ANNEALING!Z95)</f>
        <v>#ERROR!</v>
      </c>
      <c r="Q98" s="1">
        <f t="shared" si="2"/>
        <v>515</v>
      </c>
      <c r="R98" s="1">
        <f t="shared" si="6"/>
        <v>45</v>
      </c>
    </row>
    <row r="99" ht="15.75" customHeight="1">
      <c r="A99" s="1" t="str">
        <f>AVERAGE(COOL!F96,[1]COOLING!F96,[2]COOLING!F96,[3]COOLING!F96,[4]COOLING!F96,[5]COOLING!F96,[6]COOLING!F96)</f>
        <v>#ERROR!</v>
      </c>
      <c r="B99" s="1" t="str">
        <f>_xlfn.STDEV.S(COOL!F96,[1]COOLING!F96,[2]COOLING!F96,[3]COOLING!F96,[4]COOLING!F96,[5]COOLING!F96,[6]COOLING!F96)</f>
        <v>#ERROR!</v>
      </c>
      <c r="C99" s="1" t="str">
        <f>AVERAGE(COOL!AM96,[1]COOLING!AJ96,[2]COOLING!AK96,[3]COOLING!AK96,[5]COOLING!AK96,[6]COOLING!AK96,[4]COOLING!AK96)</f>
        <v>#ERROR!</v>
      </c>
      <c r="D99" s="1" t="str">
        <f>_xlfn.STDEV.S(COOL!AM96,[1]COOLING!AJ96,[2]COOLING!AK96,[3]COOLING!AK96,[5]COOLING!AK96,[6]COOLING!AK96,[4]COOLING!AK96)</f>
        <v>#ERROR!</v>
      </c>
      <c r="E99" s="1" t="str">
        <f>AVERAGE(COOL!AB96,[1]COOLING!Z96,[2]COOLING!Z96,[3]COOLING!Z96,[4]COOLING!Z96,[5]COOLING!Z96,[6]COOLING!Z96)</f>
        <v>#ERROR!</v>
      </c>
      <c r="F99" s="1" t="str">
        <f>_xlfn.STDEV.S(COOL!AB96,[1]COOLING!Z96,[2]COOLING!Z96,[3]COOLING!Z96,[4]COOLING!Z96,[5]COOLING!Z96,[6]COOLING!Z96)</f>
        <v>#ERROR!</v>
      </c>
      <c r="G99" s="1">
        <f>COOL!H96</f>
        <v>520</v>
      </c>
      <c r="H99" s="1">
        <f t="shared" si="5"/>
        <v>46</v>
      </c>
      <c r="K99" s="1" t="str">
        <f>AVERAGE([1]ANNEALING!F96,[3]ANNEALING!F96,[4]ANNEALING!F96,[6]ANNEALING!F96)</f>
        <v>#ERROR!</v>
      </c>
      <c r="L99" s="1" t="str">
        <f>_xlfn.STDEV.S([1]ANNEALING!F96,[3]ANNEALING!F96,[4]ANNEALING!F96,[6]ANNEALING!F96)</f>
        <v>#ERROR!</v>
      </c>
      <c r="M99" s="1" t="str">
        <f>AVERAGE([1]ANNEALING!AK96,[3]ANNEALING!AK96,[4]ANNEALING!AK96,[6]ANNEALING!AK96)</f>
        <v>#ERROR!</v>
      </c>
      <c r="N99" s="1" t="str">
        <f>_xlfn.STDEV.S([1]ANNEALING!AK96,[3]ANNEALING!AK96,[4]ANNEALING!AK96,[6]ANNEALING!AK96)</f>
        <v>#ERROR!</v>
      </c>
      <c r="O99" s="1" t="str">
        <f>AVERAGE([1]ANNEALING!Z96,[3]ANNEALING!Z96,[4]ANNEALING!Z96,[6]ANNEALING!Z96)</f>
        <v>#ERROR!</v>
      </c>
      <c r="P99" s="1" t="str">
        <f>_xlfn.STDEV.S([1]ANNEALING!Z96,[3]ANNEALING!Z96,[4]ANNEALING!Z96,[6]ANNEALING!Z96)</f>
        <v>#ERROR!</v>
      </c>
      <c r="Q99" s="1">
        <f t="shared" si="2"/>
        <v>520</v>
      </c>
      <c r="R99" s="1">
        <f t="shared" si="6"/>
        <v>46</v>
      </c>
    </row>
    <row r="100" ht="15.75" customHeight="1">
      <c r="A100" s="1" t="str">
        <f>AVERAGE(COOL!F97,[1]COOLING!F97,[2]COOLING!F97,[3]COOLING!F97,[4]COOLING!F97,[5]COOLING!F97,[6]COOLING!F97)</f>
        <v>#ERROR!</v>
      </c>
      <c r="B100" s="1" t="str">
        <f>_xlfn.STDEV.S(COOL!F97,[1]COOLING!F97,[2]COOLING!F97,[3]COOLING!F97,[4]COOLING!F97,[5]COOLING!F97,[6]COOLING!F97)</f>
        <v>#ERROR!</v>
      </c>
      <c r="C100" s="1" t="str">
        <f>AVERAGE(COOL!AM97,[1]COOLING!AJ97,[2]COOLING!AK97,[3]COOLING!AK97,[5]COOLING!AK97,[6]COOLING!AK97,[4]COOLING!AK97)</f>
        <v>#ERROR!</v>
      </c>
      <c r="D100" s="1" t="str">
        <f>_xlfn.STDEV.S(COOL!AM97,[1]COOLING!AJ97,[2]COOLING!AK97,[3]COOLING!AK97,[5]COOLING!AK97,[6]COOLING!AK97,[4]COOLING!AK97)</f>
        <v>#ERROR!</v>
      </c>
      <c r="E100" s="1" t="str">
        <f>AVERAGE(COOL!AB97,[1]COOLING!Z97,[2]COOLING!Z97,[3]COOLING!Z97,[4]COOLING!Z97,[5]COOLING!Z97,[6]COOLING!Z97)</f>
        <v>#ERROR!</v>
      </c>
      <c r="F100" s="1" t="str">
        <f>_xlfn.STDEV.S(COOL!AB97,[1]COOLING!Z97,[2]COOLING!Z97,[3]COOLING!Z97,[4]COOLING!Z97,[5]COOLING!Z97,[6]COOLING!Z97)</f>
        <v>#ERROR!</v>
      </c>
      <c r="G100" s="1">
        <f>COOL!H97</f>
        <v>525</v>
      </c>
      <c r="H100" s="1">
        <f t="shared" si="5"/>
        <v>47</v>
      </c>
      <c r="K100" s="1" t="str">
        <f>AVERAGE([1]ANNEALING!F97,[3]ANNEALING!F97,[4]ANNEALING!F97,[6]ANNEALING!F97)</f>
        <v>#ERROR!</v>
      </c>
      <c r="L100" s="1" t="str">
        <f>_xlfn.STDEV.S([1]ANNEALING!F97,[3]ANNEALING!F97,[4]ANNEALING!F97,[6]ANNEALING!F97)</f>
        <v>#ERROR!</v>
      </c>
      <c r="M100" s="1" t="str">
        <f>AVERAGE([1]ANNEALING!AK97,[3]ANNEALING!AK97,[4]ANNEALING!AK97,[6]ANNEALING!AK97)</f>
        <v>#ERROR!</v>
      </c>
      <c r="N100" s="1" t="str">
        <f>_xlfn.STDEV.S([1]ANNEALING!AK97,[3]ANNEALING!AK97,[4]ANNEALING!AK97,[6]ANNEALING!AK97)</f>
        <v>#ERROR!</v>
      </c>
      <c r="O100" s="1" t="str">
        <f>AVERAGE([1]ANNEALING!Z97,[3]ANNEALING!Z97,[4]ANNEALING!Z97,[6]ANNEALING!Z97)</f>
        <v>#ERROR!</v>
      </c>
      <c r="P100" s="1" t="str">
        <f>_xlfn.STDEV.S([1]ANNEALING!Z97,[3]ANNEALING!Z97,[4]ANNEALING!Z97,[6]ANNEALING!Z97)</f>
        <v>#ERROR!</v>
      </c>
      <c r="Q100" s="1">
        <f t="shared" si="2"/>
        <v>525</v>
      </c>
      <c r="R100" s="1">
        <f t="shared" si="6"/>
        <v>47</v>
      </c>
    </row>
    <row r="101" ht="15.75" customHeight="1">
      <c r="A101" s="1" t="str">
        <f>AVERAGE(COOL!F98,[1]COOLING!F98,[2]COOLING!F98,[3]COOLING!F98,[4]COOLING!F98,[5]COOLING!F98,[6]COOLING!F98)</f>
        <v>#ERROR!</v>
      </c>
      <c r="B101" s="1" t="str">
        <f>_xlfn.STDEV.S(COOL!F98,[1]COOLING!F98,[2]COOLING!F98,[3]COOLING!F98,[4]COOLING!F98,[5]COOLING!F98,[6]COOLING!F98)</f>
        <v>#ERROR!</v>
      </c>
      <c r="C101" s="1" t="str">
        <f>AVERAGE(COOL!AM98,[1]COOLING!AJ98,[2]COOLING!AK98,[3]COOLING!AK98,[5]COOLING!AK98,[6]COOLING!AK98,[4]COOLING!AK98)</f>
        <v>#ERROR!</v>
      </c>
      <c r="D101" s="1" t="str">
        <f>_xlfn.STDEV.S(COOL!AM98,[1]COOLING!AJ98,[2]COOLING!AK98,[3]COOLING!AK98,[5]COOLING!AK98,[6]COOLING!AK98,[4]COOLING!AK98)</f>
        <v>#ERROR!</v>
      </c>
      <c r="E101" s="1" t="str">
        <f>AVERAGE(COOL!AB98,[1]COOLING!Z98,[2]COOLING!Z98,[3]COOLING!Z98,[4]COOLING!Z98,[5]COOLING!Z98,[6]COOLING!Z98)</f>
        <v>#ERROR!</v>
      </c>
      <c r="F101" s="1" t="str">
        <f>_xlfn.STDEV.S(COOL!AB98,[1]COOLING!Z98,[2]COOLING!Z98,[3]COOLING!Z98,[4]COOLING!Z98,[5]COOLING!Z98,[6]COOLING!Z98)</f>
        <v>#ERROR!</v>
      </c>
      <c r="G101" s="1">
        <f>COOL!H98</f>
        <v>530</v>
      </c>
      <c r="H101" s="1">
        <f t="shared" si="5"/>
        <v>48</v>
      </c>
      <c r="K101" s="1" t="str">
        <f>AVERAGE([1]ANNEALING!F98,[3]ANNEALING!F98,[4]ANNEALING!F98,[6]ANNEALING!F98)</f>
        <v>#ERROR!</v>
      </c>
      <c r="L101" s="1" t="str">
        <f>_xlfn.STDEV.S([1]ANNEALING!F98,[3]ANNEALING!F98,[4]ANNEALING!F98,[6]ANNEALING!F98)</f>
        <v>#ERROR!</v>
      </c>
      <c r="M101" s="1" t="str">
        <f>AVERAGE([1]ANNEALING!AK98,[3]ANNEALING!AK98,[4]ANNEALING!AK98,[6]ANNEALING!AK98)</f>
        <v>#ERROR!</v>
      </c>
      <c r="N101" s="1" t="str">
        <f>_xlfn.STDEV.S([1]ANNEALING!AK98,[3]ANNEALING!AK98,[4]ANNEALING!AK98,[6]ANNEALING!AK98)</f>
        <v>#ERROR!</v>
      </c>
      <c r="O101" s="1" t="str">
        <f>AVERAGE([1]ANNEALING!Z98,[3]ANNEALING!Z98,[4]ANNEALING!Z98,[6]ANNEALING!Z98)</f>
        <v>#ERROR!</v>
      </c>
      <c r="P101" s="1" t="str">
        <f>_xlfn.STDEV.S([1]ANNEALING!Z98,[3]ANNEALING!Z98,[4]ANNEALING!Z98,[6]ANNEALING!Z98)</f>
        <v>#ERROR!</v>
      </c>
      <c r="Q101" s="1">
        <f t="shared" si="2"/>
        <v>530</v>
      </c>
      <c r="R101" s="1">
        <f t="shared" si="6"/>
        <v>48</v>
      </c>
    </row>
    <row r="102" ht="15.75" customHeight="1">
      <c r="A102" s="1" t="str">
        <f>AVERAGE(COOL!F99,[1]COOLING!F99,[2]COOLING!F99,[3]COOLING!F99,[4]COOLING!F99,[5]COOLING!F99,[6]COOLING!F99)</f>
        <v>#ERROR!</v>
      </c>
      <c r="B102" s="1" t="str">
        <f>_xlfn.STDEV.S(COOL!F99,[1]COOLING!F99,[2]COOLING!F99,[3]COOLING!F99,[4]COOLING!F99,[5]COOLING!F99,[6]COOLING!F99)</f>
        <v>#ERROR!</v>
      </c>
      <c r="C102" s="1" t="str">
        <f>AVERAGE(COOL!AM99,[1]COOLING!AJ99,[2]COOLING!AK99,[3]COOLING!AK99,[5]COOLING!AK99,[6]COOLING!AK99,[4]COOLING!AK99)</f>
        <v>#ERROR!</v>
      </c>
      <c r="D102" s="1" t="str">
        <f>_xlfn.STDEV.S(COOL!AM99,[1]COOLING!AJ99,[2]COOLING!AK99,[3]COOLING!AK99,[5]COOLING!AK99,[6]COOLING!AK99,[4]COOLING!AK99)</f>
        <v>#ERROR!</v>
      </c>
      <c r="E102" s="1" t="str">
        <f>AVERAGE(COOL!AB99,[1]COOLING!Z99,[2]COOLING!Z99,[3]COOLING!Z99,[4]COOLING!Z99,[5]COOLING!Z99,[6]COOLING!Z99)</f>
        <v>#ERROR!</v>
      </c>
      <c r="F102" s="1" t="str">
        <f>_xlfn.STDEV.S(COOL!AB99,[1]COOLING!Z99,[2]COOLING!Z99,[3]COOLING!Z99,[4]COOLING!Z99,[5]COOLING!Z99,[6]COOLING!Z99)</f>
        <v>#ERROR!</v>
      </c>
      <c r="G102" s="1">
        <f>COOL!H99</f>
        <v>535</v>
      </c>
      <c r="H102" s="1">
        <f t="shared" si="5"/>
        <v>49</v>
      </c>
      <c r="K102" s="1" t="str">
        <f>AVERAGE([1]ANNEALING!F99,[3]ANNEALING!F99,[4]ANNEALING!F99,[6]ANNEALING!F99)</f>
        <v>#ERROR!</v>
      </c>
      <c r="L102" s="1" t="str">
        <f>_xlfn.STDEV.S([1]ANNEALING!F99,[3]ANNEALING!F99,[4]ANNEALING!F99,[6]ANNEALING!F99)</f>
        <v>#ERROR!</v>
      </c>
      <c r="M102" s="1" t="str">
        <f>AVERAGE([1]ANNEALING!AK99,[3]ANNEALING!AK99,[4]ANNEALING!AK99,[6]ANNEALING!AK99)</f>
        <v>#ERROR!</v>
      </c>
      <c r="N102" s="1" t="str">
        <f>_xlfn.STDEV.S([1]ANNEALING!AK99,[3]ANNEALING!AK99,[4]ANNEALING!AK99,[6]ANNEALING!AK99)</f>
        <v>#ERROR!</v>
      </c>
      <c r="O102" s="1" t="str">
        <f>AVERAGE([1]ANNEALING!Z99,[3]ANNEALING!Z99,[4]ANNEALING!Z99,[6]ANNEALING!Z99)</f>
        <v>#ERROR!</v>
      </c>
      <c r="P102" s="1" t="str">
        <f>_xlfn.STDEV.S([1]ANNEALING!Z99,[3]ANNEALING!Z99,[4]ANNEALING!Z99,[6]ANNEALING!Z99)</f>
        <v>#ERROR!</v>
      </c>
      <c r="Q102" s="1">
        <f t="shared" si="2"/>
        <v>535</v>
      </c>
      <c r="R102" s="1">
        <f t="shared" si="6"/>
        <v>49</v>
      </c>
    </row>
    <row r="103" ht="15.75" customHeight="1">
      <c r="A103" s="1" t="str">
        <f>AVERAGE(COOL!F100,[1]COOLING!F100,[2]COOLING!F100,[3]COOLING!F100,[4]COOLING!F100,[5]COOLING!F100,[6]COOLING!F100)</f>
        <v>#ERROR!</v>
      </c>
      <c r="B103" s="1" t="str">
        <f>_xlfn.STDEV.S(COOL!F100,[1]COOLING!F100,[2]COOLING!F100,[3]COOLING!F100,[4]COOLING!F100,[5]COOLING!F100,[6]COOLING!F100)</f>
        <v>#ERROR!</v>
      </c>
      <c r="C103" s="1" t="str">
        <f>AVERAGE(COOL!AM100,[1]COOLING!AJ100,[2]COOLING!AK100,[3]COOLING!AK100,[5]COOLING!AK100,[6]COOLING!AK100,[4]COOLING!AK100)</f>
        <v>#ERROR!</v>
      </c>
      <c r="D103" s="1" t="str">
        <f>_xlfn.STDEV.S(COOL!AM100,[1]COOLING!AJ100,[2]COOLING!AK100,[3]COOLING!AK100,[5]COOLING!AK100,[6]COOLING!AK100,[4]COOLING!AK100)</f>
        <v>#ERROR!</v>
      </c>
      <c r="E103" s="1" t="str">
        <f>AVERAGE(COOL!AB100,[1]COOLING!Z100,[2]COOLING!Z100,[3]COOLING!Z100,[4]COOLING!Z100,[5]COOLING!Z100,[6]COOLING!Z100)</f>
        <v>#ERROR!</v>
      </c>
      <c r="F103" s="1" t="str">
        <f>_xlfn.STDEV.S(COOL!AB100,[1]COOLING!Z100,[2]COOLING!Z100,[3]COOLING!Z100,[4]COOLING!Z100,[5]COOLING!Z100,[6]COOLING!Z100)</f>
        <v>#ERROR!</v>
      </c>
      <c r="G103" s="1">
        <f>COOL!H100</f>
        <v>590</v>
      </c>
      <c r="H103" s="1">
        <f>1</f>
        <v>1</v>
      </c>
      <c r="K103" s="1" t="str">
        <f>AVERAGE([1]ANNEALING!F100,[3]ANNEALING!F100,[4]ANNEALING!F100,[6]ANNEALING!F100)</f>
        <v>#ERROR!</v>
      </c>
      <c r="L103" s="1" t="str">
        <f>_xlfn.STDEV.S([1]ANNEALING!F100,[3]ANNEALING!F100,[4]ANNEALING!F100,[6]ANNEALING!F100)</f>
        <v>#ERROR!</v>
      </c>
      <c r="M103" s="1" t="str">
        <f>AVERAGE([1]ANNEALING!AK100,[3]ANNEALING!AK100,[4]ANNEALING!AK100,[6]ANNEALING!AK100)</f>
        <v>#ERROR!</v>
      </c>
      <c r="N103" s="1" t="str">
        <f>_xlfn.STDEV.S([1]ANNEALING!AK100,[3]ANNEALING!AK100,[4]ANNEALING!AK100,[6]ANNEALING!AK100)</f>
        <v>#ERROR!</v>
      </c>
      <c r="O103" s="1" t="str">
        <f>AVERAGE([1]ANNEALING!Z100,[3]ANNEALING!Z100,[4]ANNEALING!Z100,[6]ANNEALING!Z100)</f>
        <v>#ERROR!</v>
      </c>
      <c r="P103" s="1" t="str">
        <f>_xlfn.STDEV.S([1]ANNEALING!Z100,[3]ANNEALING!Z100,[4]ANNEALING!Z100,[6]ANNEALING!Z100)</f>
        <v>#ERROR!</v>
      </c>
      <c r="Q103" s="1">
        <f t="shared" si="2"/>
        <v>590</v>
      </c>
      <c r="R103" s="1">
        <f>1</f>
        <v>1</v>
      </c>
    </row>
    <row r="104" ht="15.75" customHeight="1">
      <c r="A104" s="1" t="str">
        <f>AVERAGE(COOL!F101,[1]COOLING!F101,[2]COOLING!F101,[3]COOLING!F101,[4]COOLING!F101,[5]COOLING!F101,[6]COOLING!F101)</f>
        <v>#ERROR!</v>
      </c>
      <c r="B104" s="1" t="str">
        <f>_xlfn.STDEV.S(COOL!F101,[1]COOLING!F101,[2]COOLING!F101,[3]COOLING!F101,[4]COOLING!F101,[5]COOLING!F101,[6]COOLING!F101)</f>
        <v>#ERROR!</v>
      </c>
      <c r="C104" s="1" t="str">
        <f>AVERAGE(COOL!AM101,[1]COOLING!AJ101,[2]COOLING!AK101,[3]COOLING!AK101,[5]COOLING!AK101,[6]COOLING!AK101,[4]COOLING!AK101)</f>
        <v>#ERROR!</v>
      </c>
      <c r="D104" s="1" t="str">
        <f>_xlfn.STDEV.S(COOL!AM101,[1]COOLING!AJ101,[2]COOLING!AK101,[3]COOLING!AK101,[5]COOLING!AK101,[6]COOLING!AK101,[4]COOLING!AK101)</f>
        <v>#ERROR!</v>
      </c>
      <c r="E104" s="1" t="str">
        <f>AVERAGE(COOL!AB101,[1]COOLING!Z101,[2]COOLING!Z101,[3]COOLING!Z101,[4]COOLING!Z101,[5]COOLING!Z101,[6]COOLING!Z101)</f>
        <v>#ERROR!</v>
      </c>
      <c r="F104" s="1" t="str">
        <f>_xlfn.STDEV.S(COOL!AB101,[1]COOLING!Z101,[2]COOLING!Z101,[3]COOLING!Z101,[4]COOLING!Z101,[5]COOLING!Z101,[6]COOLING!Z101)</f>
        <v>#ERROR!</v>
      </c>
      <c r="G104" s="1">
        <f>COOL!H101</f>
        <v>595</v>
      </c>
      <c r="H104" s="1">
        <f t="shared" ref="H104:H151" si="7">H103+1</f>
        <v>2</v>
      </c>
      <c r="K104" s="1" t="str">
        <f>AVERAGE([1]ANNEALING!F101,[3]ANNEALING!F101,[4]ANNEALING!F101,[6]ANNEALING!F101)</f>
        <v>#ERROR!</v>
      </c>
      <c r="L104" s="1" t="str">
        <f>_xlfn.STDEV.S([1]ANNEALING!F101,[3]ANNEALING!F101,[4]ANNEALING!F101,[6]ANNEALING!F101)</f>
        <v>#ERROR!</v>
      </c>
      <c r="M104" s="1" t="str">
        <f>AVERAGE([1]ANNEALING!AK101,[3]ANNEALING!AK101,[4]ANNEALING!AK101,[6]ANNEALING!AK101)</f>
        <v>#ERROR!</v>
      </c>
      <c r="N104" s="1" t="str">
        <f>_xlfn.STDEV.S([1]ANNEALING!AK101,[3]ANNEALING!AK101,[4]ANNEALING!AK101,[6]ANNEALING!AK101)</f>
        <v>#ERROR!</v>
      </c>
      <c r="O104" s="1" t="str">
        <f>AVERAGE([1]ANNEALING!Z101,[3]ANNEALING!Z101,[4]ANNEALING!Z101,[6]ANNEALING!Z101)</f>
        <v>#ERROR!</v>
      </c>
      <c r="P104" s="1" t="str">
        <f>_xlfn.STDEV.S([1]ANNEALING!Z101,[3]ANNEALING!Z101,[4]ANNEALING!Z101,[6]ANNEALING!Z101)</f>
        <v>#ERROR!</v>
      </c>
      <c r="Q104" s="1">
        <f t="shared" si="2"/>
        <v>595</v>
      </c>
      <c r="R104" s="1">
        <f t="shared" ref="R104:R151" si="8">1+R103</f>
        <v>2</v>
      </c>
    </row>
    <row r="105" ht="15.75" customHeight="1">
      <c r="A105" s="1" t="str">
        <f>AVERAGE(COOL!F102,[1]COOLING!F102,[2]COOLING!F102,[3]COOLING!F102,[4]COOLING!F102,[5]COOLING!F102,[6]COOLING!F102)</f>
        <v>#ERROR!</v>
      </c>
      <c r="B105" s="1" t="str">
        <f>_xlfn.STDEV.S(COOL!F102,[1]COOLING!F102,[2]COOLING!F102,[3]COOLING!F102,[4]COOLING!F102,[5]COOLING!F102,[6]COOLING!F102)</f>
        <v>#ERROR!</v>
      </c>
      <c r="C105" s="1" t="str">
        <f>AVERAGE(COOL!AM102,[1]COOLING!AJ102,[2]COOLING!AK102,[3]COOLING!AK102,[5]COOLING!AK102,[6]COOLING!AK102,[4]COOLING!AK102)</f>
        <v>#ERROR!</v>
      </c>
      <c r="D105" s="1" t="str">
        <f>_xlfn.STDEV.S(COOL!AM102,[1]COOLING!AJ102,[2]COOLING!AK102,[3]COOLING!AK102,[5]COOLING!AK102,[6]COOLING!AK102,[4]COOLING!AK102)</f>
        <v>#ERROR!</v>
      </c>
      <c r="E105" s="1" t="str">
        <f>AVERAGE(COOL!AB102,[1]COOLING!Z102,[2]COOLING!Z102,[3]COOLING!Z102,[4]COOLING!Z102,[5]COOLING!Z102,[6]COOLING!Z102)</f>
        <v>#ERROR!</v>
      </c>
      <c r="F105" s="1" t="str">
        <f>_xlfn.STDEV.S(COOL!AB102,[1]COOLING!Z102,[2]COOLING!Z102,[3]COOLING!Z102,[4]COOLING!Z102,[5]COOLING!Z102,[6]COOLING!Z102)</f>
        <v>#ERROR!</v>
      </c>
      <c r="G105" s="1">
        <f>COOL!H102</f>
        <v>600</v>
      </c>
      <c r="H105" s="1">
        <f t="shared" si="7"/>
        <v>3</v>
      </c>
      <c r="K105" s="1" t="str">
        <f>AVERAGE([1]ANNEALING!F102,[3]ANNEALING!F102,[4]ANNEALING!F102,[6]ANNEALING!F102)</f>
        <v>#ERROR!</v>
      </c>
      <c r="L105" s="1" t="str">
        <f>_xlfn.STDEV.S([1]ANNEALING!F102,[3]ANNEALING!F102,[4]ANNEALING!F102,[6]ANNEALING!F102)</f>
        <v>#ERROR!</v>
      </c>
      <c r="M105" s="1" t="str">
        <f>AVERAGE([1]ANNEALING!AK102,[3]ANNEALING!AK102,[4]ANNEALING!AK102,[6]ANNEALING!AK102)</f>
        <v>#ERROR!</v>
      </c>
      <c r="N105" s="1" t="str">
        <f>_xlfn.STDEV.S([1]ANNEALING!AK102,[3]ANNEALING!AK102,[4]ANNEALING!AK102,[6]ANNEALING!AK102)</f>
        <v>#ERROR!</v>
      </c>
      <c r="O105" s="1" t="str">
        <f>AVERAGE([1]ANNEALING!Z102,[3]ANNEALING!Z102,[4]ANNEALING!Z102,[6]ANNEALING!Z102)</f>
        <v>#ERROR!</v>
      </c>
      <c r="P105" s="1" t="str">
        <f>_xlfn.STDEV.S([1]ANNEALING!Z102,[3]ANNEALING!Z102,[4]ANNEALING!Z102,[6]ANNEALING!Z102)</f>
        <v>#ERROR!</v>
      </c>
      <c r="Q105" s="1">
        <f t="shared" si="2"/>
        <v>600</v>
      </c>
      <c r="R105" s="1">
        <f t="shared" si="8"/>
        <v>3</v>
      </c>
    </row>
    <row r="106" ht="15.75" customHeight="1">
      <c r="A106" s="1" t="str">
        <f>AVERAGE(COOL!F103,[1]COOLING!F103,[2]COOLING!F103,[3]COOLING!F103,[4]COOLING!F103,[5]COOLING!F103,[6]COOLING!F103)</f>
        <v>#ERROR!</v>
      </c>
      <c r="B106" s="1" t="str">
        <f>_xlfn.STDEV.S(COOL!F103,[1]COOLING!F103,[2]COOLING!F103,[3]COOLING!F103,[4]COOLING!F103,[5]COOLING!F103,[6]COOLING!F103)</f>
        <v>#ERROR!</v>
      </c>
      <c r="C106" s="1" t="str">
        <f>AVERAGE(COOL!AM103,[1]COOLING!AJ103,[2]COOLING!AK103,[3]COOLING!AK103,[5]COOLING!AK103,[6]COOLING!AK103,[4]COOLING!AK103)</f>
        <v>#ERROR!</v>
      </c>
      <c r="D106" s="1" t="str">
        <f>_xlfn.STDEV.S(COOL!AM103,[1]COOLING!AJ103,[2]COOLING!AK103,[3]COOLING!AK103,[5]COOLING!AK103,[6]COOLING!AK103,[4]COOLING!AK103)</f>
        <v>#ERROR!</v>
      </c>
      <c r="E106" s="1" t="str">
        <f>AVERAGE(COOL!AB103,[1]COOLING!Z103,[2]COOLING!Z103,[3]COOLING!Z103,[4]COOLING!Z103,[5]COOLING!Z103,[6]COOLING!Z103)</f>
        <v>#ERROR!</v>
      </c>
      <c r="F106" s="1" t="str">
        <f>_xlfn.STDEV.S(COOL!AB103,[1]COOLING!Z103,[2]COOLING!Z103,[3]COOLING!Z103,[4]COOLING!Z103,[5]COOLING!Z103,[6]COOLING!Z103)</f>
        <v>#ERROR!</v>
      </c>
      <c r="G106" s="1">
        <f>COOL!H103</f>
        <v>605</v>
      </c>
      <c r="H106" s="1">
        <f t="shared" si="7"/>
        <v>4</v>
      </c>
      <c r="K106" s="1" t="str">
        <f>AVERAGE([1]ANNEALING!F103,[3]ANNEALING!F103,[4]ANNEALING!F103,[6]ANNEALING!F103)</f>
        <v>#ERROR!</v>
      </c>
      <c r="L106" s="1" t="str">
        <f>_xlfn.STDEV.S([1]ANNEALING!F103,[3]ANNEALING!F103,[4]ANNEALING!F103,[6]ANNEALING!F103)</f>
        <v>#ERROR!</v>
      </c>
      <c r="M106" s="1" t="str">
        <f>AVERAGE([1]ANNEALING!AK103,[3]ANNEALING!AK103,[4]ANNEALING!AK103,[6]ANNEALING!AK103)</f>
        <v>#ERROR!</v>
      </c>
      <c r="N106" s="1" t="str">
        <f>_xlfn.STDEV.S([1]ANNEALING!AK103,[3]ANNEALING!AK103,[4]ANNEALING!AK103,[6]ANNEALING!AK103)</f>
        <v>#ERROR!</v>
      </c>
      <c r="O106" s="1" t="str">
        <f>AVERAGE([1]ANNEALING!Z103,[3]ANNEALING!Z103,[4]ANNEALING!Z103,[6]ANNEALING!Z103)</f>
        <v>#ERROR!</v>
      </c>
      <c r="P106" s="1" t="str">
        <f>_xlfn.STDEV.S([1]ANNEALING!Z103,[3]ANNEALING!Z103,[4]ANNEALING!Z103,[6]ANNEALING!Z103)</f>
        <v>#ERROR!</v>
      </c>
      <c r="Q106" s="1">
        <f t="shared" si="2"/>
        <v>605</v>
      </c>
      <c r="R106" s="1">
        <f t="shared" si="8"/>
        <v>4</v>
      </c>
    </row>
    <row r="107" ht="15.75" customHeight="1">
      <c r="A107" s="1" t="str">
        <f>AVERAGE(COOL!F104,[1]COOLING!F104,[2]COOLING!F104,[3]COOLING!F104,[4]COOLING!F104,[5]COOLING!F104,[6]COOLING!F104)</f>
        <v>#ERROR!</v>
      </c>
      <c r="B107" s="1" t="str">
        <f>_xlfn.STDEV.S(COOL!F104,[1]COOLING!F104,[2]COOLING!F104,[3]COOLING!F104,[4]COOLING!F104,[5]COOLING!F104,[6]COOLING!F104)</f>
        <v>#ERROR!</v>
      </c>
      <c r="C107" s="1" t="str">
        <f>AVERAGE(COOL!AM104,[1]COOLING!AJ104,[2]COOLING!AK104,[3]COOLING!AK104,[5]COOLING!AK104,[6]COOLING!AK104,[4]COOLING!AK104)</f>
        <v>#ERROR!</v>
      </c>
      <c r="D107" s="1" t="str">
        <f>_xlfn.STDEV.S(COOL!AM104,[1]COOLING!AJ104,[2]COOLING!AK104,[3]COOLING!AK104,[5]COOLING!AK104,[6]COOLING!AK104,[4]COOLING!AK104)</f>
        <v>#ERROR!</v>
      </c>
      <c r="E107" s="1" t="str">
        <f>AVERAGE(COOL!AB104,[1]COOLING!Z104,[2]COOLING!Z104,[3]COOLING!Z104,[4]COOLING!Z104,[5]COOLING!Z104,[6]COOLING!Z104)</f>
        <v>#ERROR!</v>
      </c>
      <c r="F107" s="1" t="str">
        <f>_xlfn.STDEV.S(COOL!AB104,[1]COOLING!Z104,[2]COOLING!Z104,[3]COOLING!Z104,[4]COOLING!Z104,[5]COOLING!Z104,[6]COOLING!Z104)</f>
        <v>#ERROR!</v>
      </c>
      <c r="G107" s="1">
        <f>COOL!H104</f>
        <v>610</v>
      </c>
      <c r="H107" s="1">
        <f t="shared" si="7"/>
        <v>5</v>
      </c>
      <c r="K107" s="1" t="str">
        <f>AVERAGE([1]ANNEALING!F104,[3]ANNEALING!F104,[4]ANNEALING!F104,[6]ANNEALING!F104)</f>
        <v>#ERROR!</v>
      </c>
      <c r="L107" s="1" t="str">
        <f>_xlfn.STDEV.S([1]ANNEALING!F104,[3]ANNEALING!F104,[4]ANNEALING!F104,[6]ANNEALING!F104)</f>
        <v>#ERROR!</v>
      </c>
      <c r="M107" s="1" t="str">
        <f>AVERAGE([1]ANNEALING!AK104,[3]ANNEALING!AK104,[4]ANNEALING!AK104,[6]ANNEALING!AK104)</f>
        <v>#ERROR!</v>
      </c>
      <c r="N107" s="1" t="str">
        <f>_xlfn.STDEV.S([1]ANNEALING!AK104,[3]ANNEALING!AK104,[4]ANNEALING!AK104,[6]ANNEALING!AK104)</f>
        <v>#ERROR!</v>
      </c>
      <c r="O107" s="1" t="str">
        <f>AVERAGE([1]ANNEALING!Z104,[3]ANNEALING!Z104,[4]ANNEALING!Z104,[6]ANNEALING!Z104)</f>
        <v>#ERROR!</v>
      </c>
      <c r="P107" s="1" t="str">
        <f>_xlfn.STDEV.S([1]ANNEALING!Z104,[3]ANNEALING!Z104,[4]ANNEALING!Z104,[6]ANNEALING!Z104)</f>
        <v>#ERROR!</v>
      </c>
      <c r="Q107" s="1">
        <f t="shared" si="2"/>
        <v>610</v>
      </c>
      <c r="R107" s="1">
        <f t="shared" si="8"/>
        <v>5</v>
      </c>
    </row>
    <row r="108" ht="15.75" customHeight="1">
      <c r="A108" s="1" t="str">
        <f>AVERAGE(COOL!F105,[1]COOLING!F105,[2]COOLING!F105,[3]COOLING!F105,[4]COOLING!F105,[5]COOLING!F105,[6]COOLING!F105)</f>
        <v>#ERROR!</v>
      </c>
      <c r="B108" s="1" t="str">
        <f>_xlfn.STDEV.S(COOL!F105,[1]COOLING!F105,[2]COOLING!F105,[3]COOLING!F105,[4]COOLING!F105,[5]COOLING!F105,[6]COOLING!F105)</f>
        <v>#ERROR!</v>
      </c>
      <c r="C108" s="1" t="str">
        <f>AVERAGE(COOL!AM105,[1]COOLING!AJ105,[2]COOLING!AK105,[3]COOLING!AK105,[5]COOLING!AK105,[6]COOLING!AK105,[4]COOLING!AK105)</f>
        <v>#ERROR!</v>
      </c>
      <c r="D108" s="1" t="str">
        <f>_xlfn.STDEV.S(COOL!AM105,[1]COOLING!AJ105,[2]COOLING!AK105,[3]COOLING!AK105,[5]COOLING!AK105,[6]COOLING!AK105,[4]COOLING!AK105)</f>
        <v>#ERROR!</v>
      </c>
      <c r="E108" s="1" t="str">
        <f>AVERAGE(COOL!AB105,[1]COOLING!Z105,[2]COOLING!Z105,[3]COOLING!Z105,[4]COOLING!Z105,[5]COOLING!Z105,[6]COOLING!Z105)</f>
        <v>#ERROR!</v>
      </c>
      <c r="F108" s="1" t="str">
        <f>_xlfn.STDEV.S(COOL!AB105,[1]COOLING!Z105,[2]COOLING!Z105,[3]COOLING!Z105,[4]COOLING!Z105,[5]COOLING!Z105,[6]COOLING!Z105)</f>
        <v>#ERROR!</v>
      </c>
      <c r="G108" s="1">
        <f>COOL!H105</f>
        <v>615</v>
      </c>
      <c r="H108" s="1">
        <f t="shared" si="7"/>
        <v>6</v>
      </c>
      <c r="K108" s="1" t="str">
        <f>AVERAGE([1]ANNEALING!F105,[3]ANNEALING!F105,[4]ANNEALING!F105,[6]ANNEALING!F105)</f>
        <v>#ERROR!</v>
      </c>
      <c r="L108" s="1" t="str">
        <f>_xlfn.STDEV.S([1]ANNEALING!F105,[3]ANNEALING!F105,[4]ANNEALING!F105,[6]ANNEALING!F105)</f>
        <v>#ERROR!</v>
      </c>
      <c r="M108" s="1" t="str">
        <f>AVERAGE([1]ANNEALING!AK105,[3]ANNEALING!AK105,[4]ANNEALING!AK105,[6]ANNEALING!AK105)</f>
        <v>#ERROR!</v>
      </c>
      <c r="N108" s="1" t="str">
        <f>_xlfn.STDEV.S([1]ANNEALING!AK105,[3]ANNEALING!AK105,[4]ANNEALING!AK105,[6]ANNEALING!AK105)</f>
        <v>#ERROR!</v>
      </c>
      <c r="O108" s="1" t="str">
        <f>AVERAGE([1]ANNEALING!Z105,[3]ANNEALING!Z105,[4]ANNEALING!Z105,[6]ANNEALING!Z105)</f>
        <v>#ERROR!</v>
      </c>
      <c r="P108" s="1" t="str">
        <f>_xlfn.STDEV.S([1]ANNEALING!Z105,[3]ANNEALING!Z105,[4]ANNEALING!Z105,[6]ANNEALING!Z105)</f>
        <v>#ERROR!</v>
      </c>
      <c r="Q108" s="1">
        <f t="shared" si="2"/>
        <v>615</v>
      </c>
      <c r="R108" s="1">
        <f t="shared" si="8"/>
        <v>6</v>
      </c>
    </row>
    <row r="109" ht="15.75" customHeight="1">
      <c r="A109" s="1" t="str">
        <f>AVERAGE(COOL!F106,[1]COOLING!F106,[2]COOLING!F106,[3]COOLING!F106,[4]COOLING!F106,[5]COOLING!F106,[6]COOLING!F106)</f>
        <v>#ERROR!</v>
      </c>
      <c r="B109" s="1" t="str">
        <f>_xlfn.STDEV.S(COOL!F106,[1]COOLING!F106,[2]COOLING!F106,[3]COOLING!F106,[4]COOLING!F106,[5]COOLING!F106,[6]COOLING!F106)</f>
        <v>#ERROR!</v>
      </c>
      <c r="C109" s="1" t="str">
        <f>AVERAGE(COOL!AM106,[1]COOLING!AJ106,[2]COOLING!AK106,[3]COOLING!AK106,[5]COOLING!AK106,[6]COOLING!AK106,[4]COOLING!AK106)</f>
        <v>#ERROR!</v>
      </c>
      <c r="D109" s="1" t="str">
        <f>_xlfn.STDEV.S(COOL!AM106,[1]COOLING!AJ106,[2]COOLING!AK106,[3]COOLING!AK106,[5]COOLING!AK106,[6]COOLING!AK106,[4]COOLING!AK106)</f>
        <v>#ERROR!</v>
      </c>
      <c r="E109" s="1" t="str">
        <f>AVERAGE(COOL!AB106,[1]COOLING!Z106,[2]COOLING!Z106,[3]COOLING!Z106,[4]COOLING!Z106,[5]COOLING!Z106,[6]COOLING!Z106)</f>
        <v>#ERROR!</v>
      </c>
      <c r="F109" s="1" t="str">
        <f>_xlfn.STDEV.S(COOL!AB106,[1]COOLING!Z106,[2]COOLING!Z106,[3]COOLING!Z106,[4]COOLING!Z106,[5]COOLING!Z106,[6]COOLING!Z106)</f>
        <v>#ERROR!</v>
      </c>
      <c r="G109" s="1">
        <f>COOL!H106</f>
        <v>620</v>
      </c>
      <c r="H109" s="1">
        <f t="shared" si="7"/>
        <v>7</v>
      </c>
      <c r="K109" s="1" t="str">
        <f>AVERAGE([1]ANNEALING!F106,[3]ANNEALING!F106,[4]ANNEALING!F106,[6]ANNEALING!F106)</f>
        <v>#ERROR!</v>
      </c>
      <c r="L109" s="1" t="str">
        <f>_xlfn.STDEV.S([1]ANNEALING!F106,[3]ANNEALING!F106,[4]ANNEALING!F106,[6]ANNEALING!F106)</f>
        <v>#ERROR!</v>
      </c>
      <c r="M109" s="1" t="str">
        <f>AVERAGE([1]ANNEALING!AK106,[3]ANNEALING!AK106,[4]ANNEALING!AK106,[6]ANNEALING!AK106)</f>
        <v>#ERROR!</v>
      </c>
      <c r="N109" s="1" t="str">
        <f>_xlfn.STDEV.S([1]ANNEALING!AK106,[3]ANNEALING!AK106,[4]ANNEALING!AK106,[6]ANNEALING!AK106)</f>
        <v>#ERROR!</v>
      </c>
      <c r="O109" s="1" t="str">
        <f>AVERAGE([1]ANNEALING!Z106,[3]ANNEALING!Z106,[4]ANNEALING!Z106,[6]ANNEALING!Z106)</f>
        <v>#ERROR!</v>
      </c>
      <c r="P109" s="1" t="str">
        <f>_xlfn.STDEV.S([1]ANNEALING!Z106,[3]ANNEALING!Z106,[4]ANNEALING!Z106,[6]ANNEALING!Z106)</f>
        <v>#ERROR!</v>
      </c>
      <c r="Q109" s="1">
        <f t="shared" si="2"/>
        <v>620</v>
      </c>
      <c r="R109" s="1">
        <f t="shared" si="8"/>
        <v>7</v>
      </c>
    </row>
    <row r="110" ht="15.75" customHeight="1">
      <c r="A110" s="1" t="str">
        <f>AVERAGE(COOL!F107,[1]COOLING!F107,[2]COOLING!F107,[3]COOLING!F107,[4]COOLING!F107,[5]COOLING!F107,[6]COOLING!F107)</f>
        <v>#ERROR!</v>
      </c>
      <c r="B110" s="1" t="str">
        <f>_xlfn.STDEV.S(COOL!F107,[1]COOLING!F107,[2]COOLING!F107,[3]COOLING!F107,[4]COOLING!F107,[5]COOLING!F107,[6]COOLING!F107)</f>
        <v>#ERROR!</v>
      </c>
      <c r="C110" s="1" t="str">
        <f>AVERAGE(COOL!AM107,[1]COOLING!AJ107,[2]COOLING!AK107,[3]COOLING!AK107,[5]COOLING!AK107,[6]COOLING!AK107,[4]COOLING!AK107)</f>
        <v>#ERROR!</v>
      </c>
      <c r="D110" s="1" t="str">
        <f>_xlfn.STDEV.S(COOL!AM107,[1]COOLING!AJ107,[2]COOLING!AK107,[3]COOLING!AK107,[5]COOLING!AK107,[6]COOLING!AK107,[4]COOLING!AK107)</f>
        <v>#ERROR!</v>
      </c>
      <c r="E110" s="1" t="str">
        <f>AVERAGE(COOL!AB107,[1]COOLING!Z107,[2]COOLING!Z107,[3]COOLING!Z107,[4]COOLING!Z107,[5]COOLING!Z107,[6]COOLING!Z107)</f>
        <v>#ERROR!</v>
      </c>
      <c r="F110" s="1" t="str">
        <f>_xlfn.STDEV.S(COOL!AB107,[1]COOLING!Z107,[2]COOLING!Z107,[3]COOLING!Z107,[4]COOLING!Z107,[5]COOLING!Z107,[6]COOLING!Z107)</f>
        <v>#ERROR!</v>
      </c>
      <c r="G110" s="1">
        <f>COOL!H107</f>
        <v>625</v>
      </c>
      <c r="H110" s="1">
        <f t="shared" si="7"/>
        <v>8</v>
      </c>
      <c r="K110" s="1" t="str">
        <f>AVERAGE([1]ANNEALING!F107,[3]ANNEALING!F107,[4]ANNEALING!F107,[6]ANNEALING!F107)</f>
        <v>#ERROR!</v>
      </c>
      <c r="L110" s="1" t="str">
        <f>_xlfn.STDEV.S([1]ANNEALING!F107,[3]ANNEALING!F107,[4]ANNEALING!F107,[6]ANNEALING!F107)</f>
        <v>#ERROR!</v>
      </c>
      <c r="M110" s="1" t="str">
        <f>AVERAGE([1]ANNEALING!AK107,[3]ANNEALING!AK107,[4]ANNEALING!AK107,[6]ANNEALING!AK107)</f>
        <v>#ERROR!</v>
      </c>
      <c r="N110" s="1" t="str">
        <f>_xlfn.STDEV.S([1]ANNEALING!AK107,[3]ANNEALING!AK107,[4]ANNEALING!AK107,[6]ANNEALING!AK107)</f>
        <v>#ERROR!</v>
      </c>
      <c r="O110" s="1" t="str">
        <f>AVERAGE([1]ANNEALING!Z107,[3]ANNEALING!Z107,[4]ANNEALING!Z107,[6]ANNEALING!Z107)</f>
        <v>#ERROR!</v>
      </c>
      <c r="P110" s="1" t="str">
        <f>_xlfn.STDEV.S([1]ANNEALING!Z107,[3]ANNEALING!Z107,[4]ANNEALING!Z107,[6]ANNEALING!Z107)</f>
        <v>#ERROR!</v>
      </c>
      <c r="Q110" s="1">
        <f t="shared" si="2"/>
        <v>625</v>
      </c>
      <c r="R110" s="1">
        <f t="shared" si="8"/>
        <v>8</v>
      </c>
    </row>
    <row r="111" ht="15.75" customHeight="1">
      <c r="A111" s="1" t="str">
        <f>AVERAGE(COOL!F108,[1]COOLING!F108,[2]COOLING!F108,[3]COOLING!F108,[4]COOLING!F108,[5]COOLING!F108,[6]COOLING!F108)</f>
        <v>#ERROR!</v>
      </c>
      <c r="B111" s="1" t="str">
        <f>_xlfn.STDEV.S(COOL!F108,[1]COOLING!F108,[2]COOLING!F108,[3]COOLING!F108,[4]COOLING!F108,[5]COOLING!F108,[6]COOLING!F108)</f>
        <v>#ERROR!</v>
      </c>
      <c r="C111" s="1" t="str">
        <f>AVERAGE(COOL!AM108,[1]COOLING!AJ108,[2]COOLING!AK108,[3]COOLING!AK108,[5]COOLING!AK108,[6]COOLING!AK108,[4]COOLING!AK108)</f>
        <v>#ERROR!</v>
      </c>
      <c r="D111" s="1" t="str">
        <f>_xlfn.STDEV.S(COOL!AM108,[1]COOLING!AJ108,[2]COOLING!AK108,[3]COOLING!AK108,[5]COOLING!AK108,[6]COOLING!AK108,[4]COOLING!AK108)</f>
        <v>#ERROR!</v>
      </c>
      <c r="E111" s="1" t="str">
        <f>AVERAGE(COOL!AB108,[1]COOLING!Z108,[2]COOLING!Z108,[3]COOLING!Z108,[4]COOLING!Z108,[5]COOLING!Z108,[6]COOLING!Z108)</f>
        <v>#ERROR!</v>
      </c>
      <c r="F111" s="1" t="str">
        <f>_xlfn.STDEV.S(COOL!AB108,[1]COOLING!Z108,[2]COOLING!Z108,[3]COOLING!Z108,[4]COOLING!Z108,[5]COOLING!Z108,[6]COOLING!Z108)</f>
        <v>#ERROR!</v>
      </c>
      <c r="G111" s="1">
        <f>COOL!H108</f>
        <v>630</v>
      </c>
      <c r="H111" s="1">
        <f t="shared" si="7"/>
        <v>9</v>
      </c>
      <c r="K111" s="1" t="str">
        <f>AVERAGE([1]ANNEALING!F108,[3]ANNEALING!F108,[4]ANNEALING!F108,[6]ANNEALING!F108)</f>
        <v>#ERROR!</v>
      </c>
      <c r="L111" s="1" t="str">
        <f>_xlfn.STDEV.S([1]ANNEALING!F108,[3]ANNEALING!F108,[4]ANNEALING!F108,[6]ANNEALING!F108)</f>
        <v>#ERROR!</v>
      </c>
      <c r="M111" s="1" t="str">
        <f>AVERAGE([1]ANNEALING!AK108,[3]ANNEALING!AK108,[4]ANNEALING!AK108,[6]ANNEALING!AK108)</f>
        <v>#ERROR!</v>
      </c>
      <c r="N111" s="1" t="str">
        <f>_xlfn.STDEV.S([1]ANNEALING!AK108,[3]ANNEALING!AK108,[4]ANNEALING!AK108,[6]ANNEALING!AK108)</f>
        <v>#ERROR!</v>
      </c>
      <c r="O111" s="1" t="str">
        <f>AVERAGE([1]ANNEALING!Z108,[3]ANNEALING!Z108,[4]ANNEALING!Z108,[6]ANNEALING!Z108)</f>
        <v>#ERROR!</v>
      </c>
      <c r="P111" s="1" t="str">
        <f>_xlfn.STDEV.S([1]ANNEALING!Z108,[3]ANNEALING!Z108,[4]ANNEALING!Z108,[6]ANNEALING!Z108)</f>
        <v>#ERROR!</v>
      </c>
      <c r="Q111" s="1">
        <f t="shared" si="2"/>
        <v>630</v>
      </c>
      <c r="R111" s="1">
        <f t="shared" si="8"/>
        <v>9</v>
      </c>
    </row>
    <row r="112" ht="15.75" customHeight="1">
      <c r="A112" s="1" t="str">
        <f>AVERAGE(COOL!F109,[1]COOLING!F109,[2]COOLING!F109,[3]COOLING!F109,[4]COOLING!F109,[5]COOLING!F109,[6]COOLING!F109)</f>
        <v>#ERROR!</v>
      </c>
      <c r="B112" s="1" t="str">
        <f>_xlfn.STDEV.S(COOL!F109,[1]COOLING!F109,[2]COOLING!F109,[3]COOLING!F109,[4]COOLING!F109,[5]COOLING!F109,[6]COOLING!F109)</f>
        <v>#ERROR!</v>
      </c>
      <c r="C112" s="1" t="str">
        <f>AVERAGE(COOL!AM109,[1]COOLING!AJ109,[2]COOLING!AK109,[3]COOLING!AK109,[5]COOLING!AK109,[6]COOLING!AK109,[4]COOLING!AK109)</f>
        <v>#ERROR!</v>
      </c>
      <c r="D112" s="1" t="str">
        <f>_xlfn.STDEV.S(COOL!AM109,[1]COOLING!AJ109,[2]COOLING!AK109,[3]COOLING!AK109,[5]COOLING!AK109,[6]COOLING!AK109,[4]COOLING!AK109)</f>
        <v>#ERROR!</v>
      </c>
      <c r="E112" s="1" t="str">
        <f>AVERAGE(COOL!AB109,[1]COOLING!Z109,[2]COOLING!Z109,[3]COOLING!Z109,[4]COOLING!Z109,[5]COOLING!Z109,[6]COOLING!Z109)</f>
        <v>#ERROR!</v>
      </c>
      <c r="F112" s="1" t="str">
        <f>_xlfn.STDEV.S(COOL!AB109,[1]COOLING!Z109,[2]COOLING!Z109,[3]COOLING!Z109,[4]COOLING!Z109,[5]COOLING!Z109,[6]COOLING!Z109)</f>
        <v>#ERROR!</v>
      </c>
      <c r="G112" s="1">
        <f>COOL!H109</f>
        <v>635</v>
      </c>
      <c r="H112" s="1">
        <f t="shared" si="7"/>
        <v>10</v>
      </c>
      <c r="K112" s="1" t="str">
        <f>AVERAGE([1]ANNEALING!F109,[3]ANNEALING!F109,[4]ANNEALING!F109,[6]ANNEALING!F109)</f>
        <v>#ERROR!</v>
      </c>
      <c r="L112" s="1" t="str">
        <f>_xlfn.STDEV.S([1]ANNEALING!F109,[3]ANNEALING!F109,[4]ANNEALING!F109,[6]ANNEALING!F109)</f>
        <v>#ERROR!</v>
      </c>
      <c r="M112" s="1" t="str">
        <f>AVERAGE([1]ANNEALING!AK109,[3]ANNEALING!AK109,[4]ANNEALING!AK109,[6]ANNEALING!AK109)</f>
        <v>#ERROR!</v>
      </c>
      <c r="N112" s="1" t="str">
        <f>_xlfn.STDEV.S([1]ANNEALING!AK109,[3]ANNEALING!AK109,[4]ANNEALING!AK109,[6]ANNEALING!AK109)</f>
        <v>#ERROR!</v>
      </c>
      <c r="O112" s="1" t="str">
        <f>AVERAGE([1]ANNEALING!Z109,[3]ANNEALING!Z109,[4]ANNEALING!Z109,[6]ANNEALING!Z109)</f>
        <v>#ERROR!</v>
      </c>
      <c r="P112" s="1" t="str">
        <f>_xlfn.STDEV.S([1]ANNEALING!Z109,[3]ANNEALING!Z109,[4]ANNEALING!Z109,[6]ANNEALING!Z109)</f>
        <v>#ERROR!</v>
      </c>
      <c r="Q112" s="1">
        <f t="shared" si="2"/>
        <v>635</v>
      </c>
      <c r="R112" s="1">
        <f t="shared" si="8"/>
        <v>10</v>
      </c>
    </row>
    <row r="113" ht="15.75" customHeight="1">
      <c r="A113" s="1" t="str">
        <f>AVERAGE(COOL!F110,[1]COOLING!F110,[2]COOLING!F110,[3]COOLING!F110,[4]COOLING!F110,[5]COOLING!F110,[6]COOLING!F110)</f>
        <v>#ERROR!</v>
      </c>
      <c r="B113" s="1" t="str">
        <f>_xlfn.STDEV.S(COOL!F110,[1]COOLING!F110,[2]COOLING!F110,[3]COOLING!F110,[4]COOLING!F110,[5]COOLING!F110,[6]COOLING!F110)</f>
        <v>#ERROR!</v>
      </c>
      <c r="C113" s="1" t="str">
        <f>AVERAGE(COOL!AM110,[1]COOLING!AJ110,[2]COOLING!AK110,[3]COOLING!AK110,[5]COOLING!AK110,[6]COOLING!AK110,[4]COOLING!AK110)</f>
        <v>#ERROR!</v>
      </c>
      <c r="D113" s="1" t="str">
        <f>_xlfn.STDEV.S(COOL!AM110,[1]COOLING!AJ110,[2]COOLING!AK110,[3]COOLING!AK110,[5]COOLING!AK110,[6]COOLING!AK110,[4]COOLING!AK110)</f>
        <v>#ERROR!</v>
      </c>
      <c r="E113" s="1" t="str">
        <f>AVERAGE(COOL!AB110,[1]COOLING!Z110,[2]COOLING!Z110,[3]COOLING!Z110,[4]COOLING!Z110,[5]COOLING!Z110,[6]COOLING!Z110)</f>
        <v>#ERROR!</v>
      </c>
      <c r="F113" s="1" t="str">
        <f>_xlfn.STDEV.S(COOL!AB110,[1]COOLING!Z110,[2]COOLING!Z110,[3]COOLING!Z110,[4]COOLING!Z110,[5]COOLING!Z110,[6]COOLING!Z110)</f>
        <v>#ERROR!</v>
      </c>
      <c r="G113" s="1">
        <f>COOL!H110</f>
        <v>640</v>
      </c>
      <c r="H113" s="1">
        <f t="shared" si="7"/>
        <v>11</v>
      </c>
      <c r="K113" s="1" t="str">
        <f>AVERAGE([1]ANNEALING!F110,[3]ANNEALING!F110,[4]ANNEALING!F110,[6]ANNEALING!F110)</f>
        <v>#ERROR!</v>
      </c>
      <c r="L113" s="1" t="str">
        <f>_xlfn.STDEV.S([1]ANNEALING!F110,[3]ANNEALING!F110,[4]ANNEALING!F110,[6]ANNEALING!F110)</f>
        <v>#ERROR!</v>
      </c>
      <c r="M113" s="1" t="str">
        <f>AVERAGE([1]ANNEALING!AK110,[3]ANNEALING!AK110,[4]ANNEALING!AK110,[6]ANNEALING!AK110)</f>
        <v>#ERROR!</v>
      </c>
      <c r="N113" s="1" t="str">
        <f>_xlfn.STDEV.S([1]ANNEALING!AK110,[3]ANNEALING!AK110,[4]ANNEALING!AK110,[6]ANNEALING!AK110)</f>
        <v>#ERROR!</v>
      </c>
      <c r="O113" s="1" t="str">
        <f>AVERAGE([1]ANNEALING!Z110,[3]ANNEALING!Z110,[4]ANNEALING!Z110,[6]ANNEALING!Z110)</f>
        <v>#ERROR!</v>
      </c>
      <c r="P113" s="1" t="str">
        <f>_xlfn.STDEV.S([1]ANNEALING!Z110,[3]ANNEALING!Z110,[4]ANNEALING!Z110,[6]ANNEALING!Z110)</f>
        <v>#ERROR!</v>
      </c>
      <c r="Q113" s="1">
        <f t="shared" si="2"/>
        <v>640</v>
      </c>
      <c r="R113" s="1">
        <f t="shared" si="8"/>
        <v>11</v>
      </c>
    </row>
    <row r="114" ht="15.75" customHeight="1">
      <c r="A114" s="1" t="str">
        <f>AVERAGE(COOL!F111,[1]COOLING!F111,[2]COOLING!F111,[3]COOLING!F111,[4]COOLING!F111,[5]COOLING!F111,[6]COOLING!F111)</f>
        <v>#ERROR!</v>
      </c>
      <c r="B114" s="1" t="str">
        <f>_xlfn.STDEV.S(COOL!F111,[1]COOLING!F111,[2]COOLING!F111,[3]COOLING!F111,[4]COOLING!F111,[5]COOLING!F111,[6]COOLING!F111)</f>
        <v>#ERROR!</v>
      </c>
      <c r="C114" s="1" t="str">
        <f>AVERAGE(COOL!AM111,[1]COOLING!AJ111,[2]COOLING!AK111,[3]COOLING!AK111,[5]COOLING!AK111,[6]COOLING!AK111,[4]COOLING!AK111)</f>
        <v>#ERROR!</v>
      </c>
      <c r="D114" s="1" t="str">
        <f>_xlfn.STDEV.S(COOL!AM111,[1]COOLING!AJ111,[2]COOLING!AK111,[3]COOLING!AK111,[5]COOLING!AK111,[6]COOLING!AK111,[4]COOLING!AK111)</f>
        <v>#ERROR!</v>
      </c>
      <c r="E114" s="1" t="str">
        <f>AVERAGE(COOL!AB111,[1]COOLING!Z111,[2]COOLING!Z111,[3]COOLING!Z111,[4]COOLING!Z111,[5]COOLING!Z111,[6]COOLING!Z111)</f>
        <v>#ERROR!</v>
      </c>
      <c r="F114" s="1" t="str">
        <f>_xlfn.STDEV.S(COOL!AB111,[1]COOLING!Z111,[2]COOLING!Z111,[3]COOLING!Z111,[4]COOLING!Z111,[5]COOLING!Z111,[6]COOLING!Z111)</f>
        <v>#ERROR!</v>
      </c>
      <c r="G114" s="1">
        <f>COOL!H111</f>
        <v>645</v>
      </c>
      <c r="H114" s="1">
        <f t="shared" si="7"/>
        <v>12</v>
      </c>
      <c r="K114" s="1" t="str">
        <f>AVERAGE([1]ANNEALING!F111,[3]ANNEALING!F111,[4]ANNEALING!F111,[6]ANNEALING!F111)</f>
        <v>#ERROR!</v>
      </c>
      <c r="L114" s="1" t="str">
        <f>_xlfn.STDEV.S([1]ANNEALING!F111,[3]ANNEALING!F111,[4]ANNEALING!F111,[6]ANNEALING!F111)</f>
        <v>#ERROR!</v>
      </c>
      <c r="M114" s="1" t="str">
        <f>AVERAGE([1]ANNEALING!AK111,[3]ANNEALING!AK111,[4]ANNEALING!AK111,[6]ANNEALING!AK111)</f>
        <v>#ERROR!</v>
      </c>
      <c r="N114" s="1" t="str">
        <f>_xlfn.STDEV.S([1]ANNEALING!AK111,[3]ANNEALING!AK111,[4]ANNEALING!AK111,[6]ANNEALING!AK111)</f>
        <v>#ERROR!</v>
      </c>
      <c r="O114" s="1" t="str">
        <f>AVERAGE([1]ANNEALING!Z111,[3]ANNEALING!Z111,[4]ANNEALING!Z111,[6]ANNEALING!Z111)</f>
        <v>#ERROR!</v>
      </c>
      <c r="P114" s="1" t="str">
        <f>_xlfn.STDEV.S([1]ANNEALING!Z111,[3]ANNEALING!Z111,[4]ANNEALING!Z111,[6]ANNEALING!Z111)</f>
        <v>#ERROR!</v>
      </c>
      <c r="Q114" s="1">
        <f t="shared" si="2"/>
        <v>645</v>
      </c>
      <c r="R114" s="1">
        <f t="shared" si="8"/>
        <v>12</v>
      </c>
    </row>
    <row r="115" ht="15.75" customHeight="1">
      <c r="A115" s="1" t="str">
        <f>AVERAGE(COOL!F112,[1]COOLING!F112,[2]COOLING!F112,[3]COOLING!F112,[4]COOLING!F112,[5]COOLING!F112,[6]COOLING!F112)</f>
        <v>#ERROR!</v>
      </c>
      <c r="B115" s="1" t="str">
        <f>_xlfn.STDEV.S(COOL!F112,[1]COOLING!F112,[2]COOLING!F112,[3]COOLING!F112,[4]COOLING!F112,[5]COOLING!F112,[6]COOLING!F112)</f>
        <v>#ERROR!</v>
      </c>
      <c r="C115" s="1" t="str">
        <f>AVERAGE(COOL!AM112,[1]COOLING!AJ112,[2]COOLING!AK112,[3]COOLING!AK112,[5]COOLING!AK112,[6]COOLING!AK112,[4]COOLING!AK112)</f>
        <v>#ERROR!</v>
      </c>
      <c r="D115" s="1" t="str">
        <f>_xlfn.STDEV.S(COOL!AM112,[1]COOLING!AJ112,[2]COOLING!AK112,[3]COOLING!AK112,[5]COOLING!AK112,[6]COOLING!AK112,[4]COOLING!AK112)</f>
        <v>#ERROR!</v>
      </c>
      <c r="E115" s="1" t="str">
        <f>AVERAGE(COOL!AB112,[1]COOLING!Z112,[2]COOLING!Z112,[3]COOLING!Z112,[4]COOLING!Z112,[5]COOLING!Z112,[6]COOLING!Z112)</f>
        <v>#ERROR!</v>
      </c>
      <c r="F115" s="1" t="str">
        <f>_xlfn.STDEV.S(COOL!AB112,[1]COOLING!Z112,[2]COOLING!Z112,[3]COOLING!Z112,[4]COOLING!Z112,[5]COOLING!Z112,[6]COOLING!Z112)</f>
        <v>#ERROR!</v>
      </c>
      <c r="G115" s="1">
        <f>COOL!H112</f>
        <v>650</v>
      </c>
      <c r="H115" s="1">
        <f t="shared" si="7"/>
        <v>13</v>
      </c>
      <c r="K115" s="1" t="str">
        <f>AVERAGE([1]ANNEALING!F112,[3]ANNEALING!F112,[4]ANNEALING!F112,[6]ANNEALING!F112)</f>
        <v>#ERROR!</v>
      </c>
      <c r="L115" s="1" t="str">
        <f>_xlfn.STDEV.S([1]ANNEALING!F112,[3]ANNEALING!F112,[4]ANNEALING!F112,[6]ANNEALING!F112)</f>
        <v>#ERROR!</v>
      </c>
      <c r="M115" s="1" t="str">
        <f>AVERAGE([1]ANNEALING!AK112,[3]ANNEALING!AK112,[4]ANNEALING!AK112,[6]ANNEALING!AK112)</f>
        <v>#ERROR!</v>
      </c>
      <c r="N115" s="1" t="str">
        <f>_xlfn.STDEV.S([1]ANNEALING!AK112,[3]ANNEALING!AK112,[4]ANNEALING!AK112,[6]ANNEALING!AK112)</f>
        <v>#ERROR!</v>
      </c>
      <c r="O115" s="1" t="str">
        <f>AVERAGE([1]ANNEALING!Z112,[3]ANNEALING!Z112,[4]ANNEALING!Z112,[6]ANNEALING!Z112)</f>
        <v>#ERROR!</v>
      </c>
      <c r="P115" s="1" t="str">
        <f>_xlfn.STDEV.S([1]ANNEALING!Z112,[3]ANNEALING!Z112,[4]ANNEALING!Z112,[6]ANNEALING!Z112)</f>
        <v>#ERROR!</v>
      </c>
      <c r="Q115" s="1">
        <f t="shared" si="2"/>
        <v>650</v>
      </c>
      <c r="R115" s="1">
        <f t="shared" si="8"/>
        <v>13</v>
      </c>
    </row>
    <row r="116" ht="15.75" customHeight="1">
      <c r="A116" s="1" t="str">
        <f>AVERAGE(COOL!F113,[1]COOLING!F113,[2]COOLING!F113,[3]COOLING!F113,[4]COOLING!F113,[5]COOLING!F113,[6]COOLING!F113)</f>
        <v>#ERROR!</v>
      </c>
      <c r="B116" s="1" t="str">
        <f>_xlfn.STDEV.S(COOL!F113,[1]COOLING!F113,[2]COOLING!F113,[3]COOLING!F113,[4]COOLING!F113,[5]COOLING!F113,[6]COOLING!F113)</f>
        <v>#ERROR!</v>
      </c>
      <c r="C116" s="1" t="str">
        <f>AVERAGE(COOL!AM113,[1]COOLING!AJ113,[2]COOLING!AK113,[3]COOLING!AK113,[5]COOLING!AK113,[6]COOLING!AK113,[4]COOLING!AK113)</f>
        <v>#ERROR!</v>
      </c>
      <c r="D116" s="1" t="str">
        <f>_xlfn.STDEV.S(COOL!AM113,[1]COOLING!AJ113,[2]COOLING!AK113,[3]COOLING!AK113,[5]COOLING!AK113,[6]COOLING!AK113,[4]COOLING!AK113)</f>
        <v>#ERROR!</v>
      </c>
      <c r="E116" s="1" t="str">
        <f>AVERAGE(COOL!AB113,[1]COOLING!Z113,[2]COOLING!Z113,[3]COOLING!Z113,[4]COOLING!Z113,[5]COOLING!Z113,[6]COOLING!Z113)</f>
        <v>#ERROR!</v>
      </c>
      <c r="F116" s="1" t="str">
        <f>_xlfn.STDEV.S(COOL!AB113,[1]COOLING!Z113,[2]COOLING!Z113,[3]COOLING!Z113,[4]COOLING!Z113,[5]COOLING!Z113,[6]COOLING!Z113)</f>
        <v>#ERROR!</v>
      </c>
      <c r="G116" s="1">
        <f>COOL!H113</f>
        <v>655</v>
      </c>
      <c r="H116" s="1">
        <f t="shared" si="7"/>
        <v>14</v>
      </c>
      <c r="K116" s="1" t="str">
        <f>AVERAGE([1]ANNEALING!F113,[3]ANNEALING!F113,[4]ANNEALING!F113,[6]ANNEALING!F113)</f>
        <v>#ERROR!</v>
      </c>
      <c r="L116" s="1" t="str">
        <f>_xlfn.STDEV.S([1]ANNEALING!F113,[3]ANNEALING!F113,[4]ANNEALING!F113,[6]ANNEALING!F113)</f>
        <v>#ERROR!</v>
      </c>
      <c r="M116" s="1" t="str">
        <f>AVERAGE([1]ANNEALING!AK113,[3]ANNEALING!AK113,[4]ANNEALING!AK113,[6]ANNEALING!AK113)</f>
        <v>#ERROR!</v>
      </c>
      <c r="N116" s="1" t="str">
        <f>_xlfn.STDEV.S([1]ANNEALING!AK113,[3]ANNEALING!AK113,[4]ANNEALING!AK113,[6]ANNEALING!AK113)</f>
        <v>#ERROR!</v>
      </c>
      <c r="O116" s="1" t="str">
        <f>AVERAGE([1]ANNEALING!Z113,[3]ANNEALING!Z113,[4]ANNEALING!Z113,[6]ANNEALING!Z113)</f>
        <v>#ERROR!</v>
      </c>
      <c r="P116" s="1" t="str">
        <f>_xlfn.STDEV.S([1]ANNEALING!Z113,[3]ANNEALING!Z113,[4]ANNEALING!Z113,[6]ANNEALING!Z113)</f>
        <v>#ERROR!</v>
      </c>
      <c r="Q116" s="1">
        <f t="shared" si="2"/>
        <v>655</v>
      </c>
      <c r="R116" s="1">
        <f t="shared" si="8"/>
        <v>14</v>
      </c>
    </row>
    <row r="117" ht="15.75" customHeight="1">
      <c r="A117" s="1" t="str">
        <f>AVERAGE(COOL!F114,[1]COOLING!F114,[2]COOLING!F114,[3]COOLING!F114,[4]COOLING!F114,[5]COOLING!F114,[6]COOLING!F114)</f>
        <v>#ERROR!</v>
      </c>
      <c r="B117" s="1" t="str">
        <f>_xlfn.STDEV.S(COOL!F114,[1]COOLING!F114,[2]COOLING!F114,[3]COOLING!F114,[4]COOLING!F114,[5]COOLING!F114,[6]COOLING!F114)</f>
        <v>#ERROR!</v>
      </c>
      <c r="C117" s="1" t="str">
        <f>AVERAGE(COOL!AM114,[1]COOLING!AJ114,[2]COOLING!AK114,[3]COOLING!AK114,[5]COOLING!AK114,[6]COOLING!AK114,[4]COOLING!AK114)</f>
        <v>#ERROR!</v>
      </c>
      <c r="D117" s="1" t="str">
        <f>_xlfn.STDEV.S(COOL!AM114,[1]COOLING!AJ114,[2]COOLING!AK114,[3]COOLING!AK114,[5]COOLING!AK114,[6]COOLING!AK114,[4]COOLING!AK114)</f>
        <v>#ERROR!</v>
      </c>
      <c r="E117" s="1" t="str">
        <f>AVERAGE(COOL!AB114,[1]COOLING!Z114,[2]COOLING!Z114,[3]COOLING!Z114,[4]COOLING!Z114,[5]COOLING!Z114,[6]COOLING!Z114)</f>
        <v>#ERROR!</v>
      </c>
      <c r="F117" s="1" t="str">
        <f>_xlfn.STDEV.S(COOL!AB114,[1]COOLING!Z114,[2]COOLING!Z114,[3]COOLING!Z114,[4]COOLING!Z114,[5]COOLING!Z114,[6]COOLING!Z114)</f>
        <v>#ERROR!</v>
      </c>
      <c r="G117" s="1">
        <f>COOL!H114</f>
        <v>660</v>
      </c>
      <c r="H117" s="1">
        <f t="shared" si="7"/>
        <v>15</v>
      </c>
      <c r="K117" s="1" t="str">
        <f>AVERAGE([1]ANNEALING!F114,[3]ANNEALING!F114,[4]ANNEALING!F114,[6]ANNEALING!F114)</f>
        <v>#ERROR!</v>
      </c>
      <c r="L117" s="1" t="str">
        <f>_xlfn.STDEV.S([1]ANNEALING!F114,[3]ANNEALING!F114,[4]ANNEALING!F114,[6]ANNEALING!F114)</f>
        <v>#ERROR!</v>
      </c>
      <c r="M117" s="1" t="str">
        <f>AVERAGE([1]ANNEALING!AK114,[3]ANNEALING!AK114,[4]ANNEALING!AK114,[6]ANNEALING!AK114)</f>
        <v>#ERROR!</v>
      </c>
      <c r="N117" s="1" t="str">
        <f>_xlfn.STDEV.S([1]ANNEALING!AK114,[3]ANNEALING!AK114,[4]ANNEALING!AK114,[6]ANNEALING!AK114)</f>
        <v>#ERROR!</v>
      </c>
      <c r="O117" s="1" t="str">
        <f>AVERAGE([1]ANNEALING!Z114,[3]ANNEALING!Z114,[4]ANNEALING!Z114,[6]ANNEALING!Z114)</f>
        <v>#ERROR!</v>
      </c>
      <c r="P117" s="1" t="str">
        <f>_xlfn.STDEV.S([1]ANNEALING!Z114,[3]ANNEALING!Z114,[4]ANNEALING!Z114,[6]ANNEALING!Z114)</f>
        <v>#ERROR!</v>
      </c>
      <c r="Q117" s="1">
        <f t="shared" si="2"/>
        <v>660</v>
      </c>
      <c r="R117" s="1">
        <f t="shared" si="8"/>
        <v>15</v>
      </c>
    </row>
    <row r="118" ht="15.75" customHeight="1">
      <c r="A118" s="1" t="str">
        <f>AVERAGE(COOL!F115,[1]COOLING!F115,[2]COOLING!F115,[3]COOLING!F115,[4]COOLING!F115,[5]COOLING!F115,[6]COOLING!F115)</f>
        <v>#ERROR!</v>
      </c>
      <c r="B118" s="1" t="str">
        <f>_xlfn.STDEV.S(COOL!F115,[1]COOLING!F115,[2]COOLING!F115,[3]COOLING!F115,[4]COOLING!F115,[5]COOLING!F115,[6]COOLING!F115)</f>
        <v>#ERROR!</v>
      </c>
      <c r="C118" s="1" t="str">
        <f>AVERAGE(COOL!AM115,[1]COOLING!AJ115,[2]COOLING!AK115,[3]COOLING!AK115,[5]COOLING!AK115,[6]COOLING!AK115,[4]COOLING!AK115)</f>
        <v>#ERROR!</v>
      </c>
      <c r="D118" s="1" t="str">
        <f>_xlfn.STDEV.S(COOL!AM115,[1]COOLING!AJ115,[2]COOLING!AK115,[3]COOLING!AK115,[5]COOLING!AK115,[6]COOLING!AK115,[4]COOLING!AK115)</f>
        <v>#ERROR!</v>
      </c>
      <c r="E118" s="1" t="str">
        <f>AVERAGE(COOL!AB115,[1]COOLING!Z115,[2]COOLING!Z115,[3]COOLING!Z115,[4]COOLING!Z115,[5]COOLING!Z115,[6]COOLING!Z115)</f>
        <v>#ERROR!</v>
      </c>
      <c r="F118" s="1" t="str">
        <f>_xlfn.STDEV.S(COOL!AB115,[1]COOLING!Z115,[2]COOLING!Z115,[3]COOLING!Z115,[4]COOLING!Z115,[5]COOLING!Z115,[6]COOLING!Z115)</f>
        <v>#ERROR!</v>
      </c>
      <c r="G118" s="1">
        <f>COOL!H115</f>
        <v>665</v>
      </c>
      <c r="H118" s="1">
        <f t="shared" si="7"/>
        <v>16</v>
      </c>
      <c r="K118" s="1" t="str">
        <f>AVERAGE([1]ANNEALING!F115,[3]ANNEALING!F115,[4]ANNEALING!F115,[6]ANNEALING!F115)</f>
        <v>#ERROR!</v>
      </c>
      <c r="L118" s="1" t="str">
        <f>_xlfn.STDEV.S([1]ANNEALING!F115,[3]ANNEALING!F115,[4]ANNEALING!F115,[6]ANNEALING!F115)</f>
        <v>#ERROR!</v>
      </c>
      <c r="M118" s="1" t="str">
        <f>AVERAGE([1]ANNEALING!AK115,[3]ANNEALING!AK115,[4]ANNEALING!AK115,[6]ANNEALING!AK115)</f>
        <v>#ERROR!</v>
      </c>
      <c r="N118" s="1" t="str">
        <f>_xlfn.STDEV.S([1]ANNEALING!AK115,[3]ANNEALING!AK115,[4]ANNEALING!AK115,[6]ANNEALING!AK115)</f>
        <v>#ERROR!</v>
      </c>
      <c r="O118" s="1" t="str">
        <f>AVERAGE([1]ANNEALING!Z115,[3]ANNEALING!Z115,[4]ANNEALING!Z115,[6]ANNEALING!Z115)</f>
        <v>#ERROR!</v>
      </c>
      <c r="P118" s="1" t="str">
        <f>_xlfn.STDEV.S([1]ANNEALING!Z115,[3]ANNEALING!Z115,[4]ANNEALING!Z115,[6]ANNEALING!Z115)</f>
        <v>#ERROR!</v>
      </c>
      <c r="Q118" s="1">
        <f t="shared" si="2"/>
        <v>665</v>
      </c>
      <c r="R118" s="1">
        <f t="shared" si="8"/>
        <v>16</v>
      </c>
    </row>
    <row r="119" ht="15.75" customHeight="1">
      <c r="A119" s="1" t="str">
        <f>AVERAGE(COOL!F116,[1]COOLING!F116,[2]COOLING!F116,[3]COOLING!F116,[4]COOLING!F116,[5]COOLING!F116,[6]COOLING!F116)</f>
        <v>#ERROR!</v>
      </c>
      <c r="B119" s="1" t="str">
        <f>_xlfn.STDEV.S(COOL!F116,[1]COOLING!F116,[2]COOLING!F116,[3]COOLING!F116,[4]COOLING!F116,[5]COOLING!F116,[6]COOLING!F116)</f>
        <v>#ERROR!</v>
      </c>
      <c r="C119" s="1" t="str">
        <f>AVERAGE(COOL!AM116,[1]COOLING!AJ116,[2]COOLING!AK116,[3]COOLING!AK116,[5]COOLING!AK116,[6]COOLING!AK116,[4]COOLING!AK116)</f>
        <v>#ERROR!</v>
      </c>
      <c r="D119" s="1" t="str">
        <f>_xlfn.STDEV.S(COOL!AM116,[1]COOLING!AJ116,[2]COOLING!AK116,[3]COOLING!AK116,[5]COOLING!AK116,[6]COOLING!AK116,[4]COOLING!AK116)</f>
        <v>#ERROR!</v>
      </c>
      <c r="E119" s="1" t="str">
        <f>AVERAGE(COOL!AB116,[1]COOLING!Z116,[2]COOLING!Z116,[3]COOLING!Z116,[4]COOLING!Z116,[5]COOLING!Z116,[6]COOLING!Z116)</f>
        <v>#ERROR!</v>
      </c>
      <c r="F119" s="1" t="str">
        <f>_xlfn.STDEV.S(COOL!AB116,[1]COOLING!Z116,[2]COOLING!Z116,[3]COOLING!Z116,[4]COOLING!Z116,[5]COOLING!Z116,[6]COOLING!Z116)</f>
        <v>#ERROR!</v>
      </c>
      <c r="G119" s="1">
        <f>COOL!H116</f>
        <v>670</v>
      </c>
      <c r="H119" s="1">
        <f t="shared" si="7"/>
        <v>17</v>
      </c>
      <c r="K119" s="1" t="str">
        <f>AVERAGE([1]ANNEALING!F116,[3]ANNEALING!F116,[4]ANNEALING!F116,[6]ANNEALING!F116)</f>
        <v>#ERROR!</v>
      </c>
      <c r="L119" s="1" t="str">
        <f>_xlfn.STDEV.S([1]ANNEALING!F116,[3]ANNEALING!F116,[4]ANNEALING!F116,[6]ANNEALING!F116)</f>
        <v>#ERROR!</v>
      </c>
      <c r="M119" s="1" t="str">
        <f>AVERAGE([1]ANNEALING!AK116,[3]ANNEALING!AK116,[4]ANNEALING!AK116,[6]ANNEALING!AK116)</f>
        <v>#ERROR!</v>
      </c>
      <c r="N119" s="1" t="str">
        <f>_xlfn.STDEV.S([1]ANNEALING!AK116,[3]ANNEALING!AK116,[4]ANNEALING!AK116,[6]ANNEALING!AK116)</f>
        <v>#ERROR!</v>
      </c>
      <c r="O119" s="1" t="str">
        <f>AVERAGE([1]ANNEALING!Z116,[3]ANNEALING!Z116,[4]ANNEALING!Z116,[6]ANNEALING!Z116)</f>
        <v>#ERROR!</v>
      </c>
      <c r="P119" s="1" t="str">
        <f>_xlfn.STDEV.S([1]ANNEALING!Z116,[3]ANNEALING!Z116,[4]ANNEALING!Z116,[6]ANNEALING!Z116)</f>
        <v>#ERROR!</v>
      </c>
      <c r="Q119" s="1">
        <f t="shared" si="2"/>
        <v>670</v>
      </c>
      <c r="R119" s="1">
        <f t="shared" si="8"/>
        <v>17</v>
      </c>
    </row>
    <row r="120" ht="15.75" customHeight="1">
      <c r="A120" s="1" t="str">
        <f>AVERAGE(COOL!F117,[1]COOLING!F117,[2]COOLING!F117,[3]COOLING!F117,[4]COOLING!F117,[5]COOLING!F117,[6]COOLING!F117)</f>
        <v>#ERROR!</v>
      </c>
      <c r="B120" s="1" t="str">
        <f>_xlfn.STDEV.S(COOL!F117,[1]COOLING!F117,[2]COOLING!F117,[3]COOLING!F117,[4]COOLING!F117,[5]COOLING!F117,[6]COOLING!F117)</f>
        <v>#ERROR!</v>
      </c>
      <c r="C120" s="1" t="str">
        <f>AVERAGE(COOL!AM117,[1]COOLING!AJ117,[2]COOLING!AK117,[3]COOLING!AK117,[5]COOLING!AK117,[6]COOLING!AK117,[4]COOLING!AK117)</f>
        <v>#ERROR!</v>
      </c>
      <c r="D120" s="1" t="str">
        <f>_xlfn.STDEV.S(COOL!AM117,[1]COOLING!AJ117,[2]COOLING!AK117,[3]COOLING!AK117,[5]COOLING!AK117,[6]COOLING!AK117,[4]COOLING!AK117)</f>
        <v>#ERROR!</v>
      </c>
      <c r="E120" s="1" t="str">
        <f>AVERAGE(COOL!AB117,[1]COOLING!Z117,[2]COOLING!Z117,[3]COOLING!Z117,[4]COOLING!Z117,[5]COOLING!Z117,[6]COOLING!Z117)</f>
        <v>#ERROR!</v>
      </c>
      <c r="F120" s="1" t="str">
        <f>_xlfn.STDEV.S(COOL!AB117,[1]COOLING!Z117,[2]COOLING!Z117,[3]COOLING!Z117,[4]COOLING!Z117,[5]COOLING!Z117,[6]COOLING!Z117)</f>
        <v>#ERROR!</v>
      </c>
      <c r="G120" s="1">
        <f>COOL!H117</f>
        <v>675</v>
      </c>
      <c r="H120" s="1">
        <f t="shared" si="7"/>
        <v>18</v>
      </c>
      <c r="K120" s="1" t="str">
        <f>AVERAGE([1]ANNEALING!F117,[3]ANNEALING!F117,[4]ANNEALING!F117,[6]ANNEALING!F117)</f>
        <v>#ERROR!</v>
      </c>
      <c r="L120" s="1" t="str">
        <f>_xlfn.STDEV.S([1]ANNEALING!F117,[3]ANNEALING!F117,[4]ANNEALING!F117,[6]ANNEALING!F117)</f>
        <v>#ERROR!</v>
      </c>
      <c r="M120" s="1" t="str">
        <f>AVERAGE([1]ANNEALING!AK117,[3]ANNEALING!AK117,[4]ANNEALING!AK117,[6]ANNEALING!AK117)</f>
        <v>#ERROR!</v>
      </c>
      <c r="N120" s="1" t="str">
        <f>_xlfn.STDEV.S([1]ANNEALING!AK117,[3]ANNEALING!AK117,[4]ANNEALING!AK117,[6]ANNEALING!AK117)</f>
        <v>#ERROR!</v>
      </c>
      <c r="O120" s="1" t="str">
        <f>AVERAGE([1]ANNEALING!Z117,[3]ANNEALING!Z117,[4]ANNEALING!Z117,[6]ANNEALING!Z117)</f>
        <v>#ERROR!</v>
      </c>
      <c r="P120" s="1" t="str">
        <f>_xlfn.STDEV.S([1]ANNEALING!Z117,[3]ANNEALING!Z117,[4]ANNEALING!Z117,[6]ANNEALING!Z117)</f>
        <v>#ERROR!</v>
      </c>
      <c r="Q120" s="1">
        <f t="shared" si="2"/>
        <v>675</v>
      </c>
      <c r="R120" s="1">
        <f t="shared" si="8"/>
        <v>18</v>
      </c>
    </row>
    <row r="121" ht="15.75" customHeight="1">
      <c r="A121" s="1" t="str">
        <f>AVERAGE(COOL!F118,[1]COOLING!F118,[2]COOLING!F118,[3]COOLING!F118,[4]COOLING!F118,[5]COOLING!F118,[6]COOLING!F118)</f>
        <v>#ERROR!</v>
      </c>
      <c r="B121" s="1" t="str">
        <f>_xlfn.STDEV.S(COOL!F118,[1]COOLING!F118,[2]COOLING!F118,[3]COOLING!F118,[4]COOLING!F118,[5]COOLING!F118,[6]COOLING!F118)</f>
        <v>#ERROR!</v>
      </c>
      <c r="C121" s="1" t="str">
        <f>AVERAGE(COOL!AM118,[1]COOLING!AJ118,[2]COOLING!AK118,[3]COOLING!AK118,[5]COOLING!AK118,[6]COOLING!AK118,[4]COOLING!AK118)</f>
        <v>#ERROR!</v>
      </c>
      <c r="D121" s="1" t="str">
        <f>_xlfn.STDEV.S(COOL!AM118,[1]COOLING!AJ118,[2]COOLING!AK118,[3]COOLING!AK118,[5]COOLING!AK118,[6]COOLING!AK118,[4]COOLING!AK118)</f>
        <v>#ERROR!</v>
      </c>
      <c r="E121" s="1" t="str">
        <f>AVERAGE(COOL!AB118,[1]COOLING!Z118,[2]COOLING!Z118,[3]COOLING!Z118,[4]COOLING!Z118,[5]COOLING!Z118,[6]COOLING!Z118)</f>
        <v>#ERROR!</v>
      </c>
      <c r="F121" s="1" t="str">
        <f>_xlfn.STDEV.S(COOL!AB118,[1]COOLING!Z118,[2]COOLING!Z118,[3]COOLING!Z118,[4]COOLING!Z118,[5]COOLING!Z118,[6]COOLING!Z118)</f>
        <v>#ERROR!</v>
      </c>
      <c r="G121" s="1">
        <f>COOL!H118</f>
        <v>680</v>
      </c>
      <c r="H121" s="1">
        <f t="shared" si="7"/>
        <v>19</v>
      </c>
      <c r="K121" s="1" t="str">
        <f>AVERAGE([1]ANNEALING!F118,[3]ANNEALING!F118,[4]ANNEALING!F118,[6]ANNEALING!F118)</f>
        <v>#ERROR!</v>
      </c>
      <c r="L121" s="1" t="str">
        <f>_xlfn.STDEV.S([1]ANNEALING!F118,[3]ANNEALING!F118,[4]ANNEALING!F118,[6]ANNEALING!F118)</f>
        <v>#ERROR!</v>
      </c>
      <c r="M121" s="1" t="str">
        <f>AVERAGE([1]ANNEALING!AK118,[3]ANNEALING!AK118,[4]ANNEALING!AK118,[6]ANNEALING!AK118)</f>
        <v>#ERROR!</v>
      </c>
      <c r="N121" s="1" t="str">
        <f>_xlfn.STDEV.S([1]ANNEALING!AK118,[3]ANNEALING!AK118,[4]ANNEALING!AK118,[6]ANNEALING!AK118)</f>
        <v>#ERROR!</v>
      </c>
      <c r="O121" s="1" t="str">
        <f>AVERAGE([1]ANNEALING!Z118,[3]ANNEALING!Z118,[4]ANNEALING!Z118,[6]ANNEALING!Z118)</f>
        <v>#ERROR!</v>
      </c>
      <c r="P121" s="1" t="str">
        <f>_xlfn.STDEV.S([1]ANNEALING!Z118,[3]ANNEALING!Z118,[4]ANNEALING!Z118,[6]ANNEALING!Z118)</f>
        <v>#ERROR!</v>
      </c>
      <c r="Q121" s="1">
        <f t="shared" si="2"/>
        <v>680</v>
      </c>
      <c r="R121" s="1">
        <f t="shared" si="8"/>
        <v>19</v>
      </c>
    </row>
    <row r="122" ht="15.75" customHeight="1">
      <c r="A122" s="1" t="str">
        <f>AVERAGE(COOL!F119,[1]COOLING!F119,[2]COOLING!F119,[3]COOLING!F119,[4]COOLING!F119,[5]COOLING!F119,[6]COOLING!F119)</f>
        <v>#ERROR!</v>
      </c>
      <c r="B122" s="1" t="str">
        <f>_xlfn.STDEV.S(COOL!F119,[1]COOLING!F119,[2]COOLING!F119,[3]COOLING!F119,[4]COOLING!F119,[5]COOLING!F119,[6]COOLING!F119)</f>
        <v>#ERROR!</v>
      </c>
      <c r="C122" s="1" t="str">
        <f>AVERAGE(COOL!AM119,[1]COOLING!AJ119,[2]COOLING!AK119,[3]COOLING!AK119,[5]COOLING!AK119,[6]COOLING!AK119,[4]COOLING!AK119)</f>
        <v>#ERROR!</v>
      </c>
      <c r="D122" s="1" t="str">
        <f>_xlfn.STDEV.S(COOL!AM119,[1]COOLING!AJ119,[2]COOLING!AK119,[3]COOLING!AK119,[5]COOLING!AK119,[6]COOLING!AK119,[4]COOLING!AK119)</f>
        <v>#ERROR!</v>
      </c>
      <c r="E122" s="1" t="str">
        <f>AVERAGE(COOL!AB119,[1]COOLING!Z119,[2]COOLING!Z119,[3]COOLING!Z119,[4]COOLING!Z119,[5]COOLING!Z119,[6]COOLING!Z119)</f>
        <v>#ERROR!</v>
      </c>
      <c r="F122" s="1" t="str">
        <f>_xlfn.STDEV.S(COOL!AB119,[1]COOLING!Z119,[2]COOLING!Z119,[3]COOLING!Z119,[4]COOLING!Z119,[5]COOLING!Z119,[6]COOLING!Z119)</f>
        <v>#ERROR!</v>
      </c>
      <c r="G122" s="1">
        <f>COOL!H119</f>
        <v>685</v>
      </c>
      <c r="H122" s="1">
        <f t="shared" si="7"/>
        <v>20</v>
      </c>
      <c r="K122" s="1" t="str">
        <f>AVERAGE([1]ANNEALING!F119,[3]ANNEALING!F119,[4]ANNEALING!F119,[6]ANNEALING!F119)</f>
        <v>#ERROR!</v>
      </c>
      <c r="L122" s="1" t="str">
        <f>_xlfn.STDEV.S([1]ANNEALING!F119,[3]ANNEALING!F119,[4]ANNEALING!F119,[6]ANNEALING!F119)</f>
        <v>#ERROR!</v>
      </c>
      <c r="M122" s="1" t="str">
        <f>AVERAGE([1]ANNEALING!AK119,[3]ANNEALING!AK119,[4]ANNEALING!AK119,[6]ANNEALING!AK119)</f>
        <v>#ERROR!</v>
      </c>
      <c r="N122" s="1" t="str">
        <f>_xlfn.STDEV.S([1]ANNEALING!AK119,[3]ANNEALING!AK119,[4]ANNEALING!AK119,[6]ANNEALING!AK119)</f>
        <v>#ERROR!</v>
      </c>
      <c r="O122" s="1" t="str">
        <f>AVERAGE([1]ANNEALING!Z119,[3]ANNEALING!Z119,[4]ANNEALING!Z119,[6]ANNEALING!Z119)</f>
        <v>#ERROR!</v>
      </c>
      <c r="P122" s="1" t="str">
        <f>_xlfn.STDEV.S([1]ANNEALING!Z119,[3]ANNEALING!Z119,[4]ANNEALING!Z119,[6]ANNEALING!Z119)</f>
        <v>#ERROR!</v>
      </c>
      <c r="Q122" s="1">
        <f t="shared" si="2"/>
        <v>685</v>
      </c>
      <c r="R122" s="1">
        <f t="shared" si="8"/>
        <v>20</v>
      </c>
    </row>
    <row r="123" ht="15.75" customHeight="1">
      <c r="A123" s="1" t="str">
        <f>AVERAGE(COOL!F120,[1]COOLING!F120,[2]COOLING!F120,[3]COOLING!F120,[4]COOLING!F120,[5]COOLING!F120,[6]COOLING!F120)</f>
        <v>#ERROR!</v>
      </c>
      <c r="B123" s="1" t="str">
        <f>_xlfn.STDEV.S(COOL!F120,[1]COOLING!F120,[2]COOLING!F120,[3]COOLING!F120,[4]COOLING!F120,[5]COOLING!F120,[6]COOLING!F120)</f>
        <v>#ERROR!</v>
      </c>
      <c r="C123" s="1" t="str">
        <f>AVERAGE(COOL!AM120,[1]COOLING!AJ120,[2]COOLING!AK120,[3]COOLING!AK120,[5]COOLING!AK120,[6]COOLING!AK120,[4]COOLING!AK120)</f>
        <v>#ERROR!</v>
      </c>
      <c r="D123" s="1" t="str">
        <f>_xlfn.STDEV.S(COOL!AM120,[1]COOLING!AJ120,[2]COOLING!AK120,[3]COOLING!AK120,[5]COOLING!AK120,[6]COOLING!AK120,[4]COOLING!AK120)</f>
        <v>#ERROR!</v>
      </c>
      <c r="E123" s="1" t="str">
        <f>AVERAGE(COOL!AB120,[1]COOLING!Z120,[2]COOLING!Z120,[3]COOLING!Z120,[4]COOLING!Z120,[5]COOLING!Z120,[6]COOLING!Z120)</f>
        <v>#ERROR!</v>
      </c>
      <c r="F123" s="1" t="str">
        <f>_xlfn.STDEV.S(COOL!AB120,[1]COOLING!Z120,[2]COOLING!Z120,[3]COOLING!Z120,[4]COOLING!Z120,[5]COOLING!Z120,[6]COOLING!Z120)</f>
        <v>#ERROR!</v>
      </c>
      <c r="G123" s="1">
        <f>COOL!H120</f>
        <v>690</v>
      </c>
      <c r="H123" s="1">
        <f t="shared" si="7"/>
        <v>21</v>
      </c>
      <c r="K123" s="1" t="str">
        <f>AVERAGE([1]ANNEALING!F120,[3]ANNEALING!F120,[4]ANNEALING!F120,[6]ANNEALING!F120)</f>
        <v>#ERROR!</v>
      </c>
      <c r="L123" s="1" t="str">
        <f>_xlfn.STDEV.S([1]ANNEALING!F120,[3]ANNEALING!F120,[4]ANNEALING!F120,[6]ANNEALING!F120)</f>
        <v>#ERROR!</v>
      </c>
      <c r="M123" s="1" t="str">
        <f>AVERAGE([1]ANNEALING!AK120,[3]ANNEALING!AK120,[4]ANNEALING!AK120,[6]ANNEALING!AK120)</f>
        <v>#ERROR!</v>
      </c>
      <c r="N123" s="1" t="str">
        <f>_xlfn.STDEV.S([1]ANNEALING!AK120,[3]ANNEALING!AK120,[4]ANNEALING!AK120,[6]ANNEALING!AK120)</f>
        <v>#ERROR!</v>
      </c>
      <c r="O123" s="1" t="str">
        <f>AVERAGE([1]ANNEALING!Z120,[3]ANNEALING!Z120,[4]ANNEALING!Z120,[6]ANNEALING!Z120)</f>
        <v>#ERROR!</v>
      </c>
      <c r="P123" s="1" t="str">
        <f>_xlfn.STDEV.S([1]ANNEALING!Z120,[3]ANNEALING!Z120,[4]ANNEALING!Z120,[6]ANNEALING!Z120)</f>
        <v>#ERROR!</v>
      </c>
      <c r="Q123" s="1">
        <f t="shared" si="2"/>
        <v>690</v>
      </c>
      <c r="R123" s="1">
        <f t="shared" si="8"/>
        <v>21</v>
      </c>
    </row>
    <row r="124" ht="15.75" customHeight="1">
      <c r="A124" s="1" t="str">
        <f>AVERAGE(COOL!F121,[1]COOLING!F121,[2]COOLING!F121,[3]COOLING!F121,[4]COOLING!F121,[5]COOLING!F121,[6]COOLING!F121)</f>
        <v>#ERROR!</v>
      </c>
      <c r="B124" s="1" t="str">
        <f>_xlfn.STDEV.S(COOL!F121,[1]COOLING!F121,[2]COOLING!F121,[3]COOLING!F121,[4]COOLING!F121,[5]COOLING!F121,[6]COOLING!F121)</f>
        <v>#ERROR!</v>
      </c>
      <c r="C124" s="1" t="str">
        <f>AVERAGE(COOL!AM121,[1]COOLING!AJ121,[2]COOLING!AK121,[3]COOLING!AK121,[5]COOLING!AK121,[6]COOLING!AK121,[4]COOLING!AK121)</f>
        <v>#ERROR!</v>
      </c>
      <c r="D124" s="1" t="str">
        <f>_xlfn.STDEV.S(COOL!AM121,[1]COOLING!AJ121,[2]COOLING!AK121,[3]COOLING!AK121,[5]COOLING!AK121,[6]COOLING!AK121,[4]COOLING!AK121)</f>
        <v>#ERROR!</v>
      </c>
      <c r="E124" s="1" t="str">
        <f>AVERAGE(COOL!AB121,[1]COOLING!Z121,[2]COOLING!Z121,[3]COOLING!Z121,[4]COOLING!Z121,[5]COOLING!Z121,[6]COOLING!Z121)</f>
        <v>#ERROR!</v>
      </c>
      <c r="F124" s="1" t="str">
        <f>_xlfn.STDEV.S(COOL!AB121,[1]COOLING!Z121,[2]COOLING!Z121,[3]COOLING!Z121,[4]COOLING!Z121,[5]COOLING!Z121,[6]COOLING!Z121)</f>
        <v>#ERROR!</v>
      </c>
      <c r="G124" s="1">
        <f>COOL!H121</f>
        <v>695</v>
      </c>
      <c r="H124" s="1">
        <f t="shared" si="7"/>
        <v>22</v>
      </c>
      <c r="K124" s="1" t="str">
        <f>AVERAGE([1]ANNEALING!F121,[3]ANNEALING!F121,[4]ANNEALING!F121,[6]ANNEALING!F121)</f>
        <v>#ERROR!</v>
      </c>
      <c r="L124" s="1" t="str">
        <f>_xlfn.STDEV.S([1]ANNEALING!F121,[3]ANNEALING!F121,[4]ANNEALING!F121,[6]ANNEALING!F121)</f>
        <v>#ERROR!</v>
      </c>
      <c r="M124" s="1" t="str">
        <f>AVERAGE([1]ANNEALING!AK121,[3]ANNEALING!AK121,[4]ANNEALING!AK121,[6]ANNEALING!AK121)</f>
        <v>#ERROR!</v>
      </c>
      <c r="N124" s="1" t="str">
        <f>_xlfn.STDEV.S([1]ANNEALING!AK121,[3]ANNEALING!AK121,[4]ANNEALING!AK121,[6]ANNEALING!AK121)</f>
        <v>#ERROR!</v>
      </c>
      <c r="O124" s="1" t="str">
        <f>AVERAGE([1]ANNEALING!Z121,[3]ANNEALING!Z121,[4]ANNEALING!Z121,[6]ANNEALING!Z121)</f>
        <v>#ERROR!</v>
      </c>
      <c r="P124" s="1" t="str">
        <f>_xlfn.STDEV.S([1]ANNEALING!Z121,[3]ANNEALING!Z121,[4]ANNEALING!Z121,[6]ANNEALING!Z121)</f>
        <v>#ERROR!</v>
      </c>
      <c r="Q124" s="1">
        <f t="shared" si="2"/>
        <v>695</v>
      </c>
      <c r="R124" s="1">
        <f t="shared" si="8"/>
        <v>22</v>
      </c>
    </row>
    <row r="125" ht="15.75" customHeight="1">
      <c r="A125" s="1" t="str">
        <f>AVERAGE(COOL!F122,[1]COOLING!F122,[2]COOLING!F122,[3]COOLING!F122,[4]COOLING!F122,[5]COOLING!F122,[6]COOLING!F122)</f>
        <v>#ERROR!</v>
      </c>
      <c r="B125" s="1" t="str">
        <f>_xlfn.STDEV.S(COOL!F122,[1]COOLING!F122,[2]COOLING!F122,[3]COOLING!F122,[4]COOLING!F122,[5]COOLING!F122,[6]COOLING!F122)</f>
        <v>#ERROR!</v>
      </c>
      <c r="C125" s="1" t="str">
        <f>AVERAGE(COOL!AM122,[1]COOLING!AJ122,[2]COOLING!AK122,[3]COOLING!AK122,[5]COOLING!AK122,[6]COOLING!AK122,[4]COOLING!AK122)</f>
        <v>#ERROR!</v>
      </c>
      <c r="D125" s="1" t="str">
        <f>_xlfn.STDEV.S(COOL!AM122,[1]COOLING!AJ122,[2]COOLING!AK122,[3]COOLING!AK122,[5]COOLING!AK122,[6]COOLING!AK122,[4]COOLING!AK122)</f>
        <v>#ERROR!</v>
      </c>
      <c r="E125" s="1" t="str">
        <f>AVERAGE(COOL!AB122,[1]COOLING!Z122,[2]COOLING!Z122,[3]COOLING!Z122,[4]COOLING!Z122,[5]COOLING!Z122,[6]COOLING!Z122)</f>
        <v>#ERROR!</v>
      </c>
      <c r="F125" s="1" t="str">
        <f>_xlfn.STDEV.S(COOL!AB122,[1]COOLING!Z122,[2]COOLING!Z122,[3]COOLING!Z122,[4]COOLING!Z122,[5]COOLING!Z122,[6]COOLING!Z122)</f>
        <v>#ERROR!</v>
      </c>
      <c r="G125" s="1">
        <f>COOL!H122</f>
        <v>700</v>
      </c>
      <c r="H125" s="1">
        <f t="shared" si="7"/>
        <v>23</v>
      </c>
      <c r="K125" s="1" t="str">
        <f>AVERAGE([1]ANNEALING!F122,[3]ANNEALING!F122,[4]ANNEALING!F122,[6]ANNEALING!F122)</f>
        <v>#ERROR!</v>
      </c>
      <c r="L125" s="1" t="str">
        <f>_xlfn.STDEV.S([1]ANNEALING!F122,[3]ANNEALING!F122,[4]ANNEALING!F122,[6]ANNEALING!F122)</f>
        <v>#ERROR!</v>
      </c>
      <c r="M125" s="1" t="str">
        <f>AVERAGE([1]ANNEALING!AK122,[3]ANNEALING!AK122,[4]ANNEALING!AK122,[6]ANNEALING!AK122)</f>
        <v>#ERROR!</v>
      </c>
      <c r="N125" s="1" t="str">
        <f>_xlfn.STDEV.S([1]ANNEALING!AK122,[3]ANNEALING!AK122,[4]ANNEALING!AK122,[6]ANNEALING!AK122)</f>
        <v>#ERROR!</v>
      </c>
      <c r="O125" s="1" t="str">
        <f>AVERAGE([1]ANNEALING!Z122,[3]ANNEALING!Z122,[4]ANNEALING!Z122,[6]ANNEALING!Z122)</f>
        <v>#ERROR!</v>
      </c>
      <c r="P125" s="1" t="str">
        <f>_xlfn.STDEV.S([1]ANNEALING!Z122,[3]ANNEALING!Z122,[4]ANNEALING!Z122,[6]ANNEALING!Z122)</f>
        <v>#ERROR!</v>
      </c>
      <c r="Q125" s="1">
        <f t="shared" si="2"/>
        <v>700</v>
      </c>
      <c r="R125" s="1">
        <f t="shared" si="8"/>
        <v>23</v>
      </c>
    </row>
    <row r="126" ht="15.75" customHeight="1">
      <c r="A126" s="1" t="str">
        <f>AVERAGE(COOL!F123,[1]COOLING!F123,[2]COOLING!F123,[3]COOLING!F123,[4]COOLING!F123,[5]COOLING!F123,[6]COOLING!F123)</f>
        <v>#ERROR!</v>
      </c>
      <c r="B126" s="1" t="str">
        <f>_xlfn.STDEV.S(COOL!F123,[1]COOLING!F123,[2]COOLING!F123,[3]COOLING!F123,[4]COOLING!F123,[5]COOLING!F123,[6]COOLING!F123)</f>
        <v>#ERROR!</v>
      </c>
      <c r="C126" s="1" t="str">
        <f>AVERAGE(COOL!AM123,[1]COOLING!AJ123,[2]COOLING!AK123,[3]COOLING!AK123,[5]COOLING!AK123,[6]COOLING!AK123,[4]COOLING!AK123)</f>
        <v>#ERROR!</v>
      </c>
      <c r="D126" s="1" t="str">
        <f>_xlfn.STDEV.S(COOL!AM123,[1]COOLING!AJ123,[2]COOLING!AK123,[3]COOLING!AK123,[5]COOLING!AK123,[6]COOLING!AK123,[4]COOLING!AK123)</f>
        <v>#ERROR!</v>
      </c>
      <c r="E126" s="1" t="str">
        <f>AVERAGE(COOL!AB123,[1]COOLING!Z123,[2]COOLING!Z123,[3]COOLING!Z123,[4]COOLING!Z123,[5]COOLING!Z123,[6]COOLING!Z123)</f>
        <v>#ERROR!</v>
      </c>
      <c r="F126" s="1" t="str">
        <f>_xlfn.STDEV.S(COOL!AB123,[1]COOLING!Z123,[2]COOLING!Z123,[3]COOLING!Z123,[4]COOLING!Z123,[5]COOLING!Z123,[6]COOLING!Z123)</f>
        <v>#ERROR!</v>
      </c>
      <c r="G126" s="1">
        <f>COOL!H123</f>
        <v>705</v>
      </c>
      <c r="H126" s="1">
        <f t="shared" si="7"/>
        <v>24</v>
      </c>
      <c r="K126" s="1" t="str">
        <f>AVERAGE([1]ANNEALING!F123,[3]ANNEALING!F123,[4]ANNEALING!F123,[6]ANNEALING!F123)</f>
        <v>#ERROR!</v>
      </c>
      <c r="L126" s="1" t="str">
        <f>_xlfn.STDEV.S([1]ANNEALING!F123,[3]ANNEALING!F123,[4]ANNEALING!F123,[6]ANNEALING!F123)</f>
        <v>#ERROR!</v>
      </c>
      <c r="M126" s="1" t="str">
        <f>AVERAGE([1]ANNEALING!AK123,[3]ANNEALING!AK123,[4]ANNEALING!AK123,[6]ANNEALING!AK123)</f>
        <v>#ERROR!</v>
      </c>
      <c r="N126" s="1" t="str">
        <f>_xlfn.STDEV.S([1]ANNEALING!AK123,[3]ANNEALING!AK123,[4]ANNEALING!AK123,[6]ANNEALING!AK123)</f>
        <v>#ERROR!</v>
      </c>
      <c r="O126" s="1" t="str">
        <f>AVERAGE([1]ANNEALING!Z123,[3]ANNEALING!Z123,[4]ANNEALING!Z123,[6]ANNEALING!Z123)</f>
        <v>#ERROR!</v>
      </c>
      <c r="P126" s="1" t="str">
        <f>_xlfn.STDEV.S([1]ANNEALING!Z123,[3]ANNEALING!Z123,[4]ANNEALING!Z123,[6]ANNEALING!Z123)</f>
        <v>#ERROR!</v>
      </c>
      <c r="Q126" s="1">
        <f t="shared" si="2"/>
        <v>705</v>
      </c>
      <c r="R126" s="1">
        <f t="shared" si="8"/>
        <v>24</v>
      </c>
    </row>
    <row r="127" ht="15.75" customHeight="1">
      <c r="A127" s="1" t="str">
        <f>AVERAGE(COOL!F124,[1]COOLING!F124,[2]COOLING!F124,[3]COOLING!F124,[4]COOLING!F124,[5]COOLING!F124,[6]COOLING!F124)</f>
        <v>#ERROR!</v>
      </c>
      <c r="B127" s="1" t="str">
        <f>_xlfn.STDEV.S(COOL!F124,[1]COOLING!F124,[2]COOLING!F124,[3]COOLING!F124,[4]COOLING!F124,[5]COOLING!F124,[6]COOLING!F124)</f>
        <v>#ERROR!</v>
      </c>
      <c r="C127" s="1" t="str">
        <f>AVERAGE(COOL!AM124,[1]COOLING!AJ124,[2]COOLING!AK124,[3]COOLING!AK124,[5]COOLING!AK124,[6]COOLING!AK124,[4]COOLING!AK124)</f>
        <v>#ERROR!</v>
      </c>
      <c r="D127" s="1" t="str">
        <f>_xlfn.STDEV.S(COOL!AM124,[1]COOLING!AJ124,[2]COOLING!AK124,[3]COOLING!AK124,[5]COOLING!AK124,[6]COOLING!AK124,[4]COOLING!AK124)</f>
        <v>#ERROR!</v>
      </c>
      <c r="E127" s="1" t="str">
        <f>AVERAGE(COOL!AB124,[1]COOLING!Z124,[2]COOLING!Z124,[3]COOLING!Z124,[4]COOLING!Z124,[5]COOLING!Z124,[6]COOLING!Z124)</f>
        <v>#ERROR!</v>
      </c>
      <c r="F127" s="1" t="str">
        <f>_xlfn.STDEV.S(COOL!AB124,[1]COOLING!Z124,[2]COOLING!Z124,[3]COOLING!Z124,[4]COOLING!Z124,[5]COOLING!Z124,[6]COOLING!Z124)</f>
        <v>#ERROR!</v>
      </c>
      <c r="G127" s="1">
        <f>COOL!H124</f>
        <v>710</v>
      </c>
      <c r="H127" s="1">
        <f t="shared" si="7"/>
        <v>25</v>
      </c>
      <c r="K127" s="1" t="str">
        <f>AVERAGE([1]ANNEALING!F124,[3]ANNEALING!F124,[4]ANNEALING!F124,[6]ANNEALING!F124)</f>
        <v>#ERROR!</v>
      </c>
      <c r="L127" s="1" t="str">
        <f>_xlfn.STDEV.S([1]ANNEALING!F124,[3]ANNEALING!F124,[4]ANNEALING!F124,[6]ANNEALING!F124)</f>
        <v>#ERROR!</v>
      </c>
      <c r="M127" s="1" t="str">
        <f>AVERAGE([1]ANNEALING!AK124,[3]ANNEALING!AK124,[4]ANNEALING!AK124,[6]ANNEALING!AK124)</f>
        <v>#ERROR!</v>
      </c>
      <c r="N127" s="1" t="str">
        <f>_xlfn.STDEV.S([1]ANNEALING!AK124,[3]ANNEALING!AK124,[4]ANNEALING!AK124,[6]ANNEALING!AK124)</f>
        <v>#ERROR!</v>
      </c>
      <c r="O127" s="1" t="str">
        <f>AVERAGE([1]ANNEALING!Z124,[3]ANNEALING!Z124,[4]ANNEALING!Z124,[6]ANNEALING!Z124)</f>
        <v>#ERROR!</v>
      </c>
      <c r="P127" s="1" t="str">
        <f>_xlfn.STDEV.S([1]ANNEALING!Z124,[3]ANNEALING!Z124,[4]ANNEALING!Z124,[6]ANNEALING!Z124)</f>
        <v>#ERROR!</v>
      </c>
      <c r="Q127" s="1">
        <f t="shared" si="2"/>
        <v>710</v>
      </c>
      <c r="R127" s="1">
        <f t="shared" si="8"/>
        <v>25</v>
      </c>
    </row>
    <row r="128" ht="15.75" customHeight="1">
      <c r="A128" s="1" t="str">
        <f>AVERAGE(COOL!F125,[1]COOLING!F125,[2]COOLING!F125,[3]COOLING!F125,[4]COOLING!F125,[5]COOLING!F125,[6]COOLING!F125)</f>
        <v>#ERROR!</v>
      </c>
      <c r="B128" s="1" t="str">
        <f>_xlfn.STDEV.S(COOL!F125,[1]COOLING!F125,[2]COOLING!F125,[3]COOLING!F125,[4]COOLING!F125,[5]COOLING!F125,[6]COOLING!F125)</f>
        <v>#ERROR!</v>
      </c>
      <c r="C128" s="1" t="str">
        <f>AVERAGE(COOL!AM125,[1]COOLING!AJ125,[2]COOLING!AK125,[3]COOLING!AK125,[5]COOLING!AK125,[6]COOLING!AK125,[4]COOLING!AK125)</f>
        <v>#ERROR!</v>
      </c>
      <c r="D128" s="1" t="str">
        <f>_xlfn.STDEV.S(COOL!AM125,[1]COOLING!AJ125,[2]COOLING!AK125,[3]COOLING!AK125,[5]COOLING!AK125,[6]COOLING!AK125,[4]COOLING!AK125)</f>
        <v>#ERROR!</v>
      </c>
      <c r="E128" s="1" t="str">
        <f>AVERAGE(COOL!AB125,[1]COOLING!Z125,[2]COOLING!Z125,[3]COOLING!Z125,[4]COOLING!Z125,[5]COOLING!Z125,[6]COOLING!Z125)</f>
        <v>#ERROR!</v>
      </c>
      <c r="F128" s="1" t="str">
        <f>_xlfn.STDEV.S(COOL!AB125,[1]COOLING!Z125,[2]COOLING!Z125,[3]COOLING!Z125,[4]COOLING!Z125,[5]COOLING!Z125,[6]COOLING!Z125)</f>
        <v>#ERROR!</v>
      </c>
      <c r="G128" s="1">
        <f>COOL!H125</f>
        <v>715</v>
      </c>
      <c r="H128" s="1">
        <f t="shared" si="7"/>
        <v>26</v>
      </c>
      <c r="K128" s="1" t="str">
        <f>AVERAGE([1]ANNEALING!F125,[3]ANNEALING!F125,[4]ANNEALING!F125,[6]ANNEALING!F125)</f>
        <v>#ERROR!</v>
      </c>
      <c r="L128" s="1" t="str">
        <f>_xlfn.STDEV.S([1]ANNEALING!F125,[3]ANNEALING!F125,[4]ANNEALING!F125,[6]ANNEALING!F125)</f>
        <v>#ERROR!</v>
      </c>
      <c r="M128" s="1" t="str">
        <f>AVERAGE([1]ANNEALING!AK125,[3]ANNEALING!AK125,[4]ANNEALING!AK125,[6]ANNEALING!AK125)</f>
        <v>#ERROR!</v>
      </c>
      <c r="N128" s="1" t="str">
        <f>_xlfn.STDEV.S([1]ANNEALING!AK125,[3]ANNEALING!AK125,[4]ANNEALING!AK125,[6]ANNEALING!AK125)</f>
        <v>#ERROR!</v>
      </c>
      <c r="O128" s="1" t="str">
        <f>AVERAGE([1]ANNEALING!Z125,[3]ANNEALING!Z125,[4]ANNEALING!Z125,[6]ANNEALING!Z125)</f>
        <v>#ERROR!</v>
      </c>
      <c r="P128" s="1" t="str">
        <f>_xlfn.STDEV.S([1]ANNEALING!Z125,[3]ANNEALING!Z125,[4]ANNEALING!Z125,[6]ANNEALING!Z125)</f>
        <v>#ERROR!</v>
      </c>
      <c r="Q128" s="1">
        <f t="shared" si="2"/>
        <v>715</v>
      </c>
      <c r="R128" s="1">
        <f t="shared" si="8"/>
        <v>26</v>
      </c>
    </row>
    <row r="129" ht="15.75" customHeight="1">
      <c r="A129" s="1" t="str">
        <f>AVERAGE(COOL!F126,[1]COOLING!F126,[2]COOLING!F126,[3]COOLING!F126,[4]COOLING!F126,[5]COOLING!F126,[6]COOLING!F126)</f>
        <v>#ERROR!</v>
      </c>
      <c r="B129" s="1" t="str">
        <f>_xlfn.STDEV.S(COOL!F126,[1]COOLING!F126,[2]COOLING!F126,[3]COOLING!F126,[4]COOLING!F126,[5]COOLING!F126,[6]COOLING!F126)</f>
        <v>#ERROR!</v>
      </c>
      <c r="C129" s="1" t="str">
        <f>AVERAGE(COOL!AM126,[1]COOLING!AJ126,[2]COOLING!AK126,[3]COOLING!AK126,[5]COOLING!AK126,[6]COOLING!AK126,[4]COOLING!AK126)</f>
        <v>#ERROR!</v>
      </c>
      <c r="D129" s="1" t="str">
        <f>_xlfn.STDEV.S(COOL!AM126,[1]COOLING!AJ126,[2]COOLING!AK126,[3]COOLING!AK126,[5]COOLING!AK126,[6]COOLING!AK126,[4]COOLING!AK126)</f>
        <v>#ERROR!</v>
      </c>
      <c r="E129" s="1" t="str">
        <f>AVERAGE(COOL!AB126,[1]COOLING!Z126,[2]COOLING!Z126,[3]COOLING!Z126,[4]COOLING!Z126,[5]COOLING!Z126,[6]COOLING!Z126)</f>
        <v>#ERROR!</v>
      </c>
      <c r="F129" s="1" t="str">
        <f>_xlfn.STDEV.S(COOL!AB126,[1]COOLING!Z126,[2]COOLING!Z126,[3]COOLING!Z126,[4]COOLING!Z126,[5]COOLING!Z126,[6]COOLING!Z126)</f>
        <v>#ERROR!</v>
      </c>
      <c r="G129" s="1">
        <f>COOL!H126</f>
        <v>720</v>
      </c>
      <c r="H129" s="1">
        <f t="shared" si="7"/>
        <v>27</v>
      </c>
      <c r="K129" s="1" t="str">
        <f>AVERAGE([1]ANNEALING!F126,[3]ANNEALING!F126,[4]ANNEALING!F126,[6]ANNEALING!F126)</f>
        <v>#ERROR!</v>
      </c>
      <c r="L129" s="1" t="str">
        <f>_xlfn.STDEV.S([1]ANNEALING!F126,[3]ANNEALING!F126,[4]ANNEALING!F126,[6]ANNEALING!F126)</f>
        <v>#ERROR!</v>
      </c>
      <c r="M129" s="1" t="str">
        <f>AVERAGE([1]ANNEALING!AK126,[3]ANNEALING!AK126,[4]ANNEALING!AK126,[6]ANNEALING!AK126)</f>
        <v>#ERROR!</v>
      </c>
      <c r="N129" s="1" t="str">
        <f>_xlfn.STDEV.S([1]ANNEALING!AK126,[3]ANNEALING!AK126,[4]ANNEALING!AK126,[6]ANNEALING!AK126)</f>
        <v>#ERROR!</v>
      </c>
      <c r="O129" s="1" t="str">
        <f>AVERAGE([1]ANNEALING!Z126,[3]ANNEALING!Z126,[4]ANNEALING!Z126,[6]ANNEALING!Z126)</f>
        <v>#ERROR!</v>
      </c>
      <c r="P129" s="1" t="str">
        <f>_xlfn.STDEV.S([1]ANNEALING!Z126,[3]ANNEALING!Z126,[4]ANNEALING!Z126,[6]ANNEALING!Z126)</f>
        <v>#ERROR!</v>
      </c>
      <c r="Q129" s="1">
        <f t="shared" si="2"/>
        <v>720</v>
      </c>
      <c r="R129" s="1">
        <f t="shared" si="8"/>
        <v>27</v>
      </c>
    </row>
    <row r="130" ht="15.75" customHeight="1">
      <c r="A130" s="1" t="str">
        <f>AVERAGE(COOL!F127,[1]COOLING!F127,[2]COOLING!F127,[3]COOLING!F127,[4]COOLING!F127,[5]COOLING!F127,[6]COOLING!F127)</f>
        <v>#ERROR!</v>
      </c>
      <c r="B130" s="1" t="str">
        <f>_xlfn.STDEV.S(COOL!F127,[1]COOLING!F127,[2]COOLING!F127,[3]COOLING!F127,[4]COOLING!F127,[5]COOLING!F127,[6]COOLING!F127)</f>
        <v>#ERROR!</v>
      </c>
      <c r="C130" s="1" t="str">
        <f>AVERAGE(COOL!AM127,[1]COOLING!AJ127,[2]COOLING!AK127,[3]COOLING!AK127,[5]COOLING!AK127,[6]COOLING!AK127,[4]COOLING!AK127)</f>
        <v>#ERROR!</v>
      </c>
      <c r="D130" s="1" t="str">
        <f>_xlfn.STDEV.S(COOL!AM127,[1]COOLING!AJ127,[2]COOLING!AK127,[3]COOLING!AK127,[5]COOLING!AK127,[6]COOLING!AK127,[4]COOLING!AK127)</f>
        <v>#ERROR!</v>
      </c>
      <c r="E130" s="1" t="str">
        <f>AVERAGE(COOL!AB127,[1]COOLING!Z127,[2]COOLING!Z127,[3]COOLING!Z127,[4]COOLING!Z127,[5]COOLING!Z127,[6]COOLING!Z127)</f>
        <v>#ERROR!</v>
      </c>
      <c r="F130" s="1" t="str">
        <f>_xlfn.STDEV.S(COOL!AB127,[1]COOLING!Z127,[2]COOLING!Z127,[3]COOLING!Z127,[4]COOLING!Z127,[5]COOLING!Z127,[6]COOLING!Z127)</f>
        <v>#ERROR!</v>
      </c>
      <c r="G130" s="1">
        <f>COOL!H127</f>
        <v>725</v>
      </c>
      <c r="H130" s="1">
        <f t="shared" si="7"/>
        <v>28</v>
      </c>
      <c r="K130" s="1" t="str">
        <f>AVERAGE([1]ANNEALING!F127,[3]ANNEALING!F127,[4]ANNEALING!F127,[6]ANNEALING!F127)</f>
        <v>#ERROR!</v>
      </c>
      <c r="L130" s="1" t="str">
        <f>_xlfn.STDEV.S([1]ANNEALING!F127,[3]ANNEALING!F127,[4]ANNEALING!F127,[6]ANNEALING!F127)</f>
        <v>#ERROR!</v>
      </c>
      <c r="M130" s="1" t="str">
        <f>AVERAGE([1]ANNEALING!AK127,[3]ANNEALING!AK127,[4]ANNEALING!AK127,[6]ANNEALING!AK127)</f>
        <v>#ERROR!</v>
      </c>
      <c r="N130" s="1" t="str">
        <f>_xlfn.STDEV.S([1]ANNEALING!AK127,[3]ANNEALING!AK127,[4]ANNEALING!AK127,[6]ANNEALING!AK127)</f>
        <v>#ERROR!</v>
      </c>
      <c r="O130" s="1" t="str">
        <f>AVERAGE([1]ANNEALING!Z127,[3]ANNEALING!Z127,[4]ANNEALING!Z127,[6]ANNEALING!Z127)</f>
        <v>#ERROR!</v>
      </c>
      <c r="P130" s="1" t="str">
        <f>_xlfn.STDEV.S([1]ANNEALING!Z127,[3]ANNEALING!Z127,[4]ANNEALING!Z127,[6]ANNEALING!Z127)</f>
        <v>#ERROR!</v>
      </c>
      <c r="Q130" s="1">
        <f t="shared" si="2"/>
        <v>725</v>
      </c>
      <c r="R130" s="1">
        <f t="shared" si="8"/>
        <v>28</v>
      </c>
    </row>
    <row r="131" ht="15.75" customHeight="1">
      <c r="A131" s="1" t="str">
        <f>AVERAGE(COOL!F128,[1]COOLING!F128,[2]COOLING!F128,[3]COOLING!F128,[4]COOLING!F128,[5]COOLING!F128,[6]COOLING!F128)</f>
        <v>#ERROR!</v>
      </c>
      <c r="B131" s="1" t="str">
        <f>_xlfn.STDEV.S(COOL!F128,[1]COOLING!F128,[2]COOLING!F128,[3]COOLING!F128,[4]COOLING!F128,[5]COOLING!F128,[6]COOLING!F128)</f>
        <v>#ERROR!</v>
      </c>
      <c r="C131" s="1" t="str">
        <f>AVERAGE(COOL!AM128,[1]COOLING!AJ128,[2]COOLING!AK128,[3]COOLING!AK128,[5]COOLING!AK128,[6]COOLING!AK128,[4]COOLING!AK128)</f>
        <v>#ERROR!</v>
      </c>
      <c r="D131" s="1" t="str">
        <f>_xlfn.STDEV.S(COOL!AM128,[1]COOLING!AJ128,[2]COOLING!AK128,[3]COOLING!AK128,[5]COOLING!AK128,[6]COOLING!AK128,[4]COOLING!AK128)</f>
        <v>#ERROR!</v>
      </c>
      <c r="E131" s="1" t="str">
        <f>AVERAGE(COOL!AB128,[1]COOLING!Z128,[2]COOLING!Z128,[3]COOLING!Z128,[4]COOLING!Z128,[5]COOLING!Z128,[6]COOLING!Z128)</f>
        <v>#ERROR!</v>
      </c>
      <c r="F131" s="1" t="str">
        <f>_xlfn.STDEV.S(COOL!AB128,[1]COOLING!Z128,[2]COOLING!Z128,[3]COOLING!Z128,[4]COOLING!Z128,[5]COOLING!Z128,[6]COOLING!Z128)</f>
        <v>#ERROR!</v>
      </c>
      <c r="G131" s="1">
        <f>COOL!H128</f>
        <v>730</v>
      </c>
      <c r="H131" s="1">
        <f t="shared" si="7"/>
        <v>29</v>
      </c>
      <c r="K131" s="1" t="str">
        <f>AVERAGE([1]ANNEALING!F128,[3]ANNEALING!F128,[4]ANNEALING!F128,[6]ANNEALING!F128)</f>
        <v>#ERROR!</v>
      </c>
      <c r="L131" s="1" t="str">
        <f>_xlfn.STDEV.S([1]ANNEALING!F128,[3]ANNEALING!F128,[4]ANNEALING!F128,[6]ANNEALING!F128)</f>
        <v>#ERROR!</v>
      </c>
      <c r="M131" s="1" t="str">
        <f>AVERAGE([1]ANNEALING!AK128,[3]ANNEALING!AK128,[4]ANNEALING!AK128,[6]ANNEALING!AK128)</f>
        <v>#ERROR!</v>
      </c>
      <c r="N131" s="1" t="str">
        <f>_xlfn.STDEV.S([1]ANNEALING!AK128,[3]ANNEALING!AK128,[4]ANNEALING!AK128,[6]ANNEALING!AK128)</f>
        <v>#ERROR!</v>
      </c>
      <c r="O131" s="1" t="str">
        <f>AVERAGE([1]ANNEALING!Z128,[3]ANNEALING!Z128,[4]ANNEALING!Z128,[6]ANNEALING!Z128)</f>
        <v>#ERROR!</v>
      </c>
      <c r="P131" s="1" t="str">
        <f>_xlfn.STDEV.S([1]ANNEALING!Z128,[3]ANNEALING!Z128,[4]ANNEALING!Z128,[6]ANNEALING!Z128)</f>
        <v>#ERROR!</v>
      </c>
      <c r="Q131" s="1">
        <f t="shared" si="2"/>
        <v>730</v>
      </c>
      <c r="R131" s="1">
        <f t="shared" si="8"/>
        <v>29</v>
      </c>
    </row>
    <row r="132" ht="15.75" customHeight="1">
      <c r="A132" s="1" t="str">
        <f>AVERAGE(COOL!F129,[1]COOLING!F129,[2]COOLING!F129,[3]COOLING!F129,[4]COOLING!F129,[5]COOLING!F129,[6]COOLING!F129)</f>
        <v>#ERROR!</v>
      </c>
      <c r="B132" s="1" t="str">
        <f>_xlfn.STDEV.S(COOL!F129,[1]COOLING!F129,[2]COOLING!F129,[3]COOLING!F129,[4]COOLING!F129,[5]COOLING!F129,[6]COOLING!F129)</f>
        <v>#ERROR!</v>
      </c>
      <c r="C132" s="1" t="str">
        <f>AVERAGE(COOL!AM129,[1]COOLING!AJ129,[2]COOLING!AK129,[3]COOLING!AK129,[5]COOLING!AK129,[6]COOLING!AK129,[4]COOLING!AK129)</f>
        <v>#ERROR!</v>
      </c>
      <c r="D132" s="1" t="str">
        <f>_xlfn.STDEV.S(COOL!AM129,[1]COOLING!AJ129,[2]COOLING!AK129,[3]COOLING!AK129,[5]COOLING!AK129,[6]COOLING!AK129,[4]COOLING!AK129)</f>
        <v>#ERROR!</v>
      </c>
      <c r="E132" s="1" t="str">
        <f>AVERAGE(COOL!AB129,[1]COOLING!Z129,[2]COOLING!Z129,[3]COOLING!Z129,[4]COOLING!Z129,[5]COOLING!Z129,[6]COOLING!Z129)</f>
        <v>#ERROR!</v>
      </c>
      <c r="F132" s="1" t="str">
        <f>_xlfn.STDEV.S(COOL!AB129,[1]COOLING!Z129,[2]COOLING!Z129,[3]COOLING!Z129,[4]COOLING!Z129,[5]COOLING!Z129,[6]COOLING!Z129)</f>
        <v>#ERROR!</v>
      </c>
      <c r="G132" s="1">
        <f>COOL!H129</f>
        <v>735</v>
      </c>
      <c r="H132" s="1">
        <f t="shared" si="7"/>
        <v>30</v>
      </c>
      <c r="K132" s="1" t="str">
        <f>AVERAGE([1]ANNEALING!F129,[3]ANNEALING!F129,[4]ANNEALING!F129,[6]ANNEALING!F129)</f>
        <v>#ERROR!</v>
      </c>
      <c r="L132" s="1" t="str">
        <f>_xlfn.STDEV.S([1]ANNEALING!F129,[3]ANNEALING!F129,[4]ANNEALING!F129,[6]ANNEALING!F129)</f>
        <v>#ERROR!</v>
      </c>
      <c r="M132" s="1" t="str">
        <f>AVERAGE([1]ANNEALING!AK129,[3]ANNEALING!AK129,[4]ANNEALING!AK129,[6]ANNEALING!AK129)</f>
        <v>#ERROR!</v>
      </c>
      <c r="N132" s="1" t="str">
        <f>_xlfn.STDEV.S([1]ANNEALING!AK129,[3]ANNEALING!AK129,[4]ANNEALING!AK129,[6]ANNEALING!AK129)</f>
        <v>#ERROR!</v>
      </c>
      <c r="O132" s="1" t="str">
        <f>AVERAGE([1]ANNEALING!Z129,[3]ANNEALING!Z129,[4]ANNEALING!Z129,[6]ANNEALING!Z129)</f>
        <v>#ERROR!</v>
      </c>
      <c r="P132" s="1" t="str">
        <f>_xlfn.STDEV.S([1]ANNEALING!Z129,[3]ANNEALING!Z129,[4]ANNEALING!Z129,[6]ANNEALING!Z129)</f>
        <v>#ERROR!</v>
      </c>
      <c r="Q132" s="1">
        <f t="shared" si="2"/>
        <v>735</v>
      </c>
      <c r="R132" s="1">
        <f t="shared" si="8"/>
        <v>30</v>
      </c>
    </row>
    <row r="133" ht="15.75" customHeight="1">
      <c r="A133" s="1" t="str">
        <f>AVERAGE(COOL!F130,[1]COOLING!F130,[2]COOLING!F130,[3]COOLING!F130,[4]COOLING!F130,[5]COOLING!F130,[6]COOLING!F130)</f>
        <v>#ERROR!</v>
      </c>
      <c r="B133" s="1" t="str">
        <f>_xlfn.STDEV.S(COOL!F130,[1]COOLING!F130,[2]COOLING!F130,[3]COOLING!F130,[4]COOLING!F130,[5]COOLING!F130,[6]COOLING!F130)</f>
        <v>#ERROR!</v>
      </c>
      <c r="C133" s="1" t="str">
        <f>AVERAGE(COOL!AM130,[1]COOLING!AJ130,[2]COOLING!AK130,[3]COOLING!AK130,[5]COOLING!AK130,[6]COOLING!AK130,[4]COOLING!AK130)</f>
        <v>#ERROR!</v>
      </c>
      <c r="D133" s="1" t="str">
        <f>_xlfn.STDEV.S(COOL!AM130,[1]COOLING!AJ130,[2]COOLING!AK130,[3]COOLING!AK130,[5]COOLING!AK130,[6]COOLING!AK130,[4]COOLING!AK130)</f>
        <v>#ERROR!</v>
      </c>
      <c r="E133" s="1" t="str">
        <f>AVERAGE(COOL!AB130,[1]COOLING!Z130,[2]COOLING!Z130,[3]COOLING!Z130,[4]COOLING!Z130,[5]COOLING!Z130,[6]COOLING!Z130)</f>
        <v>#ERROR!</v>
      </c>
      <c r="F133" s="1" t="str">
        <f>_xlfn.STDEV.S(COOL!AB130,[1]COOLING!Z130,[2]COOLING!Z130,[3]COOLING!Z130,[4]COOLING!Z130,[5]COOLING!Z130,[6]COOLING!Z130)</f>
        <v>#ERROR!</v>
      </c>
      <c r="G133" s="1">
        <f>COOL!H130</f>
        <v>740</v>
      </c>
      <c r="H133" s="1">
        <f t="shared" si="7"/>
        <v>31</v>
      </c>
      <c r="K133" s="1" t="str">
        <f>AVERAGE([1]ANNEALING!F130,[3]ANNEALING!F130,[4]ANNEALING!F130,[6]ANNEALING!F130)</f>
        <v>#ERROR!</v>
      </c>
      <c r="L133" s="1" t="str">
        <f>_xlfn.STDEV.S([1]ANNEALING!F130,[3]ANNEALING!F130,[4]ANNEALING!F130,[6]ANNEALING!F130)</f>
        <v>#ERROR!</v>
      </c>
      <c r="M133" s="1" t="str">
        <f>AVERAGE([1]ANNEALING!AK130,[3]ANNEALING!AK130,[4]ANNEALING!AK130,[6]ANNEALING!AK130)</f>
        <v>#ERROR!</v>
      </c>
      <c r="N133" s="1" t="str">
        <f>_xlfn.STDEV.S([1]ANNEALING!AK130,[3]ANNEALING!AK130,[4]ANNEALING!AK130,[6]ANNEALING!AK130)</f>
        <v>#ERROR!</v>
      </c>
      <c r="O133" s="1" t="str">
        <f>AVERAGE([1]ANNEALING!Z130,[3]ANNEALING!Z130,[4]ANNEALING!Z130,[6]ANNEALING!Z130)</f>
        <v>#ERROR!</v>
      </c>
      <c r="P133" s="1" t="str">
        <f>_xlfn.STDEV.S([1]ANNEALING!Z130,[3]ANNEALING!Z130,[4]ANNEALING!Z130,[6]ANNEALING!Z130)</f>
        <v>#ERROR!</v>
      </c>
      <c r="Q133" s="1">
        <f t="shared" si="2"/>
        <v>740</v>
      </c>
      <c r="R133" s="1">
        <f t="shared" si="8"/>
        <v>31</v>
      </c>
    </row>
    <row r="134" ht="15.75" customHeight="1">
      <c r="A134" s="1" t="str">
        <f>AVERAGE(COOL!F131,[1]COOLING!F131,[2]COOLING!F131,[3]COOLING!F131,[4]COOLING!F131,[5]COOLING!F131,[6]COOLING!F131)</f>
        <v>#ERROR!</v>
      </c>
      <c r="B134" s="1" t="str">
        <f>_xlfn.STDEV.S(COOL!F131,[1]COOLING!F131,[2]COOLING!F131,[3]COOLING!F131,[4]COOLING!F131,[5]COOLING!F131,[6]COOLING!F131)</f>
        <v>#ERROR!</v>
      </c>
      <c r="C134" s="1" t="str">
        <f>AVERAGE(COOL!AM131,[1]COOLING!AJ131,[2]COOLING!AK131,[3]COOLING!AK131,[5]COOLING!AK131,[6]COOLING!AK131,[4]COOLING!AK131)</f>
        <v>#ERROR!</v>
      </c>
      <c r="D134" s="1" t="str">
        <f>_xlfn.STDEV.S(COOL!AM131,[1]COOLING!AJ131,[2]COOLING!AK131,[3]COOLING!AK131,[5]COOLING!AK131,[6]COOLING!AK131,[4]COOLING!AK131)</f>
        <v>#ERROR!</v>
      </c>
      <c r="E134" s="1" t="str">
        <f>AVERAGE(COOL!AB131,[1]COOLING!Z131,[2]COOLING!Z131,[3]COOLING!Z131,[4]COOLING!Z131,[5]COOLING!Z131,[6]COOLING!Z131)</f>
        <v>#ERROR!</v>
      </c>
      <c r="F134" s="1" t="str">
        <f>_xlfn.STDEV.S(COOL!AB131,[1]COOLING!Z131,[2]COOLING!Z131,[3]COOLING!Z131,[4]COOLING!Z131,[5]COOLING!Z131,[6]COOLING!Z131)</f>
        <v>#ERROR!</v>
      </c>
      <c r="G134" s="1">
        <f>COOL!H131</f>
        <v>745</v>
      </c>
      <c r="H134" s="1">
        <f t="shared" si="7"/>
        <v>32</v>
      </c>
      <c r="K134" s="1" t="str">
        <f>AVERAGE([1]ANNEALING!F131,[3]ANNEALING!F131,[4]ANNEALING!F131,[6]ANNEALING!F131)</f>
        <v>#ERROR!</v>
      </c>
      <c r="L134" s="1" t="str">
        <f>_xlfn.STDEV.S([1]ANNEALING!F131,[3]ANNEALING!F131,[4]ANNEALING!F131,[6]ANNEALING!F131)</f>
        <v>#ERROR!</v>
      </c>
      <c r="M134" s="1" t="str">
        <f>AVERAGE([1]ANNEALING!AK131,[3]ANNEALING!AK131,[4]ANNEALING!AK131,[6]ANNEALING!AK131)</f>
        <v>#ERROR!</v>
      </c>
      <c r="N134" s="1" t="str">
        <f>_xlfn.STDEV.S([1]ANNEALING!AK131,[3]ANNEALING!AK131,[4]ANNEALING!AK131,[6]ANNEALING!AK131)</f>
        <v>#ERROR!</v>
      </c>
      <c r="O134" s="1" t="str">
        <f>AVERAGE([1]ANNEALING!Z131,[3]ANNEALING!Z131,[4]ANNEALING!Z131,[6]ANNEALING!Z131)</f>
        <v>#ERROR!</v>
      </c>
      <c r="P134" s="1" t="str">
        <f>_xlfn.STDEV.S([1]ANNEALING!Z131,[3]ANNEALING!Z131,[4]ANNEALING!Z131,[6]ANNEALING!Z131)</f>
        <v>#ERROR!</v>
      </c>
      <c r="Q134" s="1">
        <f t="shared" si="2"/>
        <v>745</v>
      </c>
      <c r="R134" s="1">
        <f t="shared" si="8"/>
        <v>32</v>
      </c>
    </row>
    <row r="135" ht="15.75" customHeight="1">
      <c r="A135" s="1" t="str">
        <f>AVERAGE(COOL!F132,[1]COOLING!F132,[2]COOLING!F132,[3]COOLING!F132,[4]COOLING!F132,[5]COOLING!F132,[6]COOLING!F132)</f>
        <v>#ERROR!</v>
      </c>
      <c r="B135" s="1" t="str">
        <f>_xlfn.STDEV.S(COOL!F132,[1]COOLING!F132,[2]COOLING!F132,[3]COOLING!F132,[4]COOLING!F132,[5]COOLING!F132,[6]COOLING!F132)</f>
        <v>#ERROR!</v>
      </c>
      <c r="C135" s="1" t="str">
        <f>AVERAGE(COOL!AM132,[1]COOLING!AJ132,[2]COOLING!AK132,[3]COOLING!AK132,[5]COOLING!AK132,[6]COOLING!AK132,[4]COOLING!AK132)</f>
        <v>#ERROR!</v>
      </c>
      <c r="D135" s="1" t="str">
        <f>_xlfn.STDEV.S(COOL!AM132,[1]COOLING!AJ132,[2]COOLING!AK132,[3]COOLING!AK132,[5]COOLING!AK132,[6]COOLING!AK132,[4]COOLING!AK132)</f>
        <v>#ERROR!</v>
      </c>
      <c r="E135" s="1" t="str">
        <f>AVERAGE(COOL!AB132,[1]COOLING!Z132,[2]COOLING!Z132,[3]COOLING!Z132,[4]COOLING!Z132,[5]COOLING!Z132,[6]COOLING!Z132)</f>
        <v>#ERROR!</v>
      </c>
      <c r="F135" s="1" t="str">
        <f>_xlfn.STDEV.S(COOL!AB132,[1]COOLING!Z132,[2]COOLING!Z132,[3]COOLING!Z132,[4]COOLING!Z132,[5]COOLING!Z132,[6]COOLING!Z132)</f>
        <v>#ERROR!</v>
      </c>
      <c r="G135" s="1">
        <f>COOL!H132</f>
        <v>750</v>
      </c>
      <c r="H135" s="1">
        <f t="shared" si="7"/>
        <v>33</v>
      </c>
      <c r="K135" s="1" t="str">
        <f>AVERAGE([1]ANNEALING!F132,[3]ANNEALING!F132,[4]ANNEALING!F132,[6]ANNEALING!F132)</f>
        <v>#ERROR!</v>
      </c>
      <c r="L135" s="1" t="str">
        <f>_xlfn.STDEV.S([1]ANNEALING!F132,[3]ANNEALING!F132,[4]ANNEALING!F132,[6]ANNEALING!F132)</f>
        <v>#ERROR!</v>
      </c>
      <c r="M135" s="1" t="str">
        <f>AVERAGE([1]ANNEALING!AK132,[3]ANNEALING!AK132,[4]ANNEALING!AK132,[6]ANNEALING!AK132)</f>
        <v>#ERROR!</v>
      </c>
      <c r="N135" s="1" t="str">
        <f>_xlfn.STDEV.S([1]ANNEALING!AK132,[3]ANNEALING!AK132,[4]ANNEALING!AK132,[6]ANNEALING!AK132)</f>
        <v>#ERROR!</v>
      </c>
      <c r="O135" s="1" t="str">
        <f>AVERAGE([1]ANNEALING!Z132,[3]ANNEALING!Z132,[4]ANNEALING!Z132,[6]ANNEALING!Z132)</f>
        <v>#ERROR!</v>
      </c>
      <c r="P135" s="1" t="str">
        <f>_xlfn.STDEV.S([1]ANNEALING!Z132,[3]ANNEALING!Z132,[4]ANNEALING!Z132,[6]ANNEALING!Z132)</f>
        <v>#ERROR!</v>
      </c>
      <c r="Q135" s="1">
        <f t="shared" si="2"/>
        <v>750</v>
      </c>
      <c r="R135" s="1">
        <f t="shared" si="8"/>
        <v>33</v>
      </c>
    </row>
    <row r="136" ht="15.75" customHeight="1">
      <c r="A136" s="1" t="str">
        <f>AVERAGE(COOL!F133,[1]COOLING!F133,[2]COOLING!F133,[3]COOLING!F133,[4]COOLING!F133,[5]COOLING!F133,[6]COOLING!F133)</f>
        <v>#ERROR!</v>
      </c>
      <c r="B136" s="1" t="str">
        <f>_xlfn.STDEV.S(COOL!F133,[1]COOLING!F133,[2]COOLING!F133,[3]COOLING!F133,[4]COOLING!F133,[5]COOLING!F133,[6]COOLING!F133)</f>
        <v>#ERROR!</v>
      </c>
      <c r="C136" s="1" t="str">
        <f>AVERAGE(COOL!AM133,[1]COOLING!AJ133,[2]COOLING!AK133,[3]COOLING!AK133,[5]COOLING!AK133,[6]COOLING!AK133,[4]COOLING!AK133)</f>
        <v>#ERROR!</v>
      </c>
      <c r="D136" s="1" t="str">
        <f>_xlfn.STDEV.S(COOL!AM133,[1]COOLING!AJ133,[2]COOLING!AK133,[3]COOLING!AK133,[5]COOLING!AK133,[6]COOLING!AK133,[4]COOLING!AK133)</f>
        <v>#ERROR!</v>
      </c>
      <c r="E136" s="1" t="str">
        <f>AVERAGE(COOL!AB133,[1]COOLING!Z133,[2]COOLING!Z133,[3]COOLING!Z133,[4]COOLING!Z133,[5]COOLING!Z133,[6]COOLING!Z133)</f>
        <v>#ERROR!</v>
      </c>
      <c r="F136" s="1" t="str">
        <f>_xlfn.STDEV.S(COOL!AB133,[1]COOLING!Z133,[2]COOLING!Z133,[3]COOLING!Z133,[4]COOLING!Z133,[5]COOLING!Z133,[6]COOLING!Z133)</f>
        <v>#ERROR!</v>
      </c>
      <c r="G136" s="1">
        <f>COOL!H133</f>
        <v>755</v>
      </c>
      <c r="H136" s="1">
        <f t="shared" si="7"/>
        <v>34</v>
      </c>
      <c r="K136" s="1" t="str">
        <f>AVERAGE([1]ANNEALING!F133,[3]ANNEALING!F133,[4]ANNEALING!F133,[6]ANNEALING!F133)</f>
        <v>#ERROR!</v>
      </c>
      <c r="L136" s="1" t="str">
        <f>_xlfn.STDEV.S([1]ANNEALING!F133,[3]ANNEALING!F133,[4]ANNEALING!F133,[6]ANNEALING!F133)</f>
        <v>#ERROR!</v>
      </c>
      <c r="M136" s="1" t="str">
        <f>AVERAGE([1]ANNEALING!AK133,[3]ANNEALING!AK133,[4]ANNEALING!AK133,[6]ANNEALING!AK133)</f>
        <v>#ERROR!</v>
      </c>
      <c r="N136" s="1" t="str">
        <f>_xlfn.STDEV.S([1]ANNEALING!AK133,[3]ANNEALING!AK133,[4]ANNEALING!AK133,[6]ANNEALING!AK133)</f>
        <v>#ERROR!</v>
      </c>
      <c r="O136" s="1" t="str">
        <f>AVERAGE([1]ANNEALING!Z133,[3]ANNEALING!Z133,[4]ANNEALING!Z133,[6]ANNEALING!Z133)</f>
        <v>#ERROR!</v>
      </c>
      <c r="P136" s="1" t="str">
        <f>_xlfn.STDEV.S([1]ANNEALING!Z133,[3]ANNEALING!Z133,[4]ANNEALING!Z133,[6]ANNEALING!Z133)</f>
        <v>#ERROR!</v>
      </c>
      <c r="Q136" s="1">
        <f t="shared" si="2"/>
        <v>755</v>
      </c>
      <c r="R136" s="1">
        <f t="shared" si="8"/>
        <v>34</v>
      </c>
    </row>
    <row r="137" ht="15.75" customHeight="1">
      <c r="A137" s="1" t="str">
        <f>AVERAGE(COOL!F134,[1]COOLING!F134,[2]COOLING!F134,[3]COOLING!F134,[4]COOLING!F134,[5]COOLING!F134,[6]COOLING!F134)</f>
        <v>#ERROR!</v>
      </c>
      <c r="B137" s="1" t="str">
        <f>_xlfn.STDEV.S(COOL!F134,[1]COOLING!F134,[2]COOLING!F134,[3]COOLING!F134,[4]COOLING!F134,[5]COOLING!F134,[6]COOLING!F134)</f>
        <v>#ERROR!</v>
      </c>
      <c r="C137" s="1" t="str">
        <f>AVERAGE(COOL!AM134,[1]COOLING!AJ134,[2]COOLING!AK134,[3]COOLING!AK134,[5]COOLING!AK134,[6]COOLING!AK134,[4]COOLING!AK134)</f>
        <v>#ERROR!</v>
      </c>
      <c r="D137" s="1" t="str">
        <f>_xlfn.STDEV.S(COOL!AM134,[1]COOLING!AJ134,[2]COOLING!AK134,[3]COOLING!AK134,[5]COOLING!AK134,[6]COOLING!AK134,[4]COOLING!AK134)</f>
        <v>#ERROR!</v>
      </c>
      <c r="E137" s="1" t="str">
        <f>AVERAGE(COOL!AB134,[1]COOLING!Z134,[2]COOLING!Z134,[3]COOLING!Z134,[4]COOLING!Z134,[5]COOLING!Z134,[6]COOLING!Z134)</f>
        <v>#ERROR!</v>
      </c>
      <c r="F137" s="1" t="str">
        <f>_xlfn.STDEV.S(COOL!AB134,[1]COOLING!Z134,[2]COOLING!Z134,[3]COOLING!Z134,[4]COOLING!Z134,[5]COOLING!Z134,[6]COOLING!Z134)</f>
        <v>#ERROR!</v>
      </c>
      <c r="G137" s="1">
        <f>COOL!H134</f>
        <v>760</v>
      </c>
      <c r="H137" s="1">
        <f t="shared" si="7"/>
        <v>35</v>
      </c>
      <c r="K137" s="1" t="str">
        <f>AVERAGE([1]ANNEALING!F134,[3]ANNEALING!F134,[4]ANNEALING!F134,[6]ANNEALING!F134)</f>
        <v>#ERROR!</v>
      </c>
      <c r="L137" s="1" t="str">
        <f>_xlfn.STDEV.S([1]ANNEALING!F134,[3]ANNEALING!F134,[4]ANNEALING!F134,[6]ANNEALING!F134)</f>
        <v>#ERROR!</v>
      </c>
      <c r="M137" s="1" t="str">
        <f>AVERAGE([1]ANNEALING!AK134,[3]ANNEALING!AK134,[4]ANNEALING!AK134,[6]ANNEALING!AK134)</f>
        <v>#ERROR!</v>
      </c>
      <c r="N137" s="1" t="str">
        <f>_xlfn.STDEV.S([1]ANNEALING!AK134,[3]ANNEALING!AK134,[4]ANNEALING!AK134,[6]ANNEALING!AK134)</f>
        <v>#ERROR!</v>
      </c>
      <c r="O137" s="1" t="str">
        <f>AVERAGE([1]ANNEALING!Z134,[3]ANNEALING!Z134,[4]ANNEALING!Z134,[6]ANNEALING!Z134)</f>
        <v>#ERROR!</v>
      </c>
      <c r="P137" s="1" t="str">
        <f>_xlfn.STDEV.S([1]ANNEALING!Z134,[3]ANNEALING!Z134,[4]ANNEALING!Z134,[6]ANNEALING!Z134)</f>
        <v>#ERROR!</v>
      </c>
      <c r="Q137" s="1">
        <f t="shared" si="2"/>
        <v>760</v>
      </c>
      <c r="R137" s="1">
        <f t="shared" si="8"/>
        <v>35</v>
      </c>
    </row>
    <row r="138" ht="15.75" customHeight="1">
      <c r="A138" s="1" t="str">
        <f>AVERAGE(COOL!F135,[1]COOLING!F135,[2]COOLING!F135,[3]COOLING!F135,[4]COOLING!F135,[5]COOLING!F135,[6]COOLING!F135)</f>
        <v>#ERROR!</v>
      </c>
      <c r="B138" s="1" t="str">
        <f>_xlfn.STDEV.S(COOL!F135,[1]COOLING!F135,[2]COOLING!F135,[3]COOLING!F135,[4]COOLING!F135,[5]COOLING!F135,[6]COOLING!F135)</f>
        <v>#ERROR!</v>
      </c>
      <c r="C138" s="1" t="str">
        <f>AVERAGE(COOL!AM135,[1]COOLING!AJ135,[2]COOLING!AK135,[3]COOLING!AK135,[5]COOLING!AK135,[6]COOLING!AK135,[4]COOLING!AK135)</f>
        <v>#ERROR!</v>
      </c>
      <c r="D138" s="1" t="str">
        <f>_xlfn.STDEV.S(COOL!AM135,[1]COOLING!AJ135,[2]COOLING!AK135,[3]COOLING!AK135,[5]COOLING!AK135,[6]COOLING!AK135,[4]COOLING!AK135)</f>
        <v>#ERROR!</v>
      </c>
      <c r="E138" s="1" t="str">
        <f>AVERAGE(COOL!AB135,[1]COOLING!Z135,[2]COOLING!Z135,[3]COOLING!Z135,[4]COOLING!Z135,[5]COOLING!Z135,[6]COOLING!Z135)</f>
        <v>#ERROR!</v>
      </c>
      <c r="F138" s="1" t="str">
        <f>_xlfn.STDEV.S(COOL!AB135,[1]COOLING!Z135,[2]COOLING!Z135,[3]COOLING!Z135,[4]COOLING!Z135,[5]COOLING!Z135,[6]COOLING!Z135)</f>
        <v>#ERROR!</v>
      </c>
      <c r="G138" s="1">
        <f>COOL!H135</f>
        <v>765</v>
      </c>
      <c r="H138" s="1">
        <f t="shared" si="7"/>
        <v>36</v>
      </c>
      <c r="K138" s="1" t="str">
        <f>AVERAGE([1]ANNEALING!F135,[3]ANNEALING!F135,[4]ANNEALING!F135,[6]ANNEALING!F135)</f>
        <v>#ERROR!</v>
      </c>
      <c r="L138" s="1" t="str">
        <f>_xlfn.STDEV.S([1]ANNEALING!F135,[3]ANNEALING!F135,[4]ANNEALING!F135,[6]ANNEALING!F135)</f>
        <v>#ERROR!</v>
      </c>
      <c r="M138" s="1" t="str">
        <f>AVERAGE([1]ANNEALING!AK135,[3]ANNEALING!AK135,[4]ANNEALING!AK135,[6]ANNEALING!AK135)</f>
        <v>#ERROR!</v>
      </c>
      <c r="N138" s="1" t="str">
        <f>_xlfn.STDEV.S([1]ANNEALING!AK135,[3]ANNEALING!AK135,[4]ANNEALING!AK135,[6]ANNEALING!AK135)</f>
        <v>#ERROR!</v>
      </c>
      <c r="O138" s="1" t="str">
        <f>AVERAGE([1]ANNEALING!Z135,[3]ANNEALING!Z135,[4]ANNEALING!Z135,[6]ANNEALING!Z135)</f>
        <v>#ERROR!</v>
      </c>
      <c r="P138" s="1" t="str">
        <f>_xlfn.STDEV.S([1]ANNEALING!Z135,[3]ANNEALING!Z135,[4]ANNEALING!Z135,[6]ANNEALING!Z135)</f>
        <v>#ERROR!</v>
      </c>
      <c r="Q138" s="1">
        <f t="shared" si="2"/>
        <v>765</v>
      </c>
      <c r="R138" s="1">
        <f t="shared" si="8"/>
        <v>36</v>
      </c>
    </row>
    <row r="139" ht="15.75" customHeight="1">
      <c r="A139" s="1" t="str">
        <f>AVERAGE(COOL!F136,[1]COOLING!F136,[2]COOLING!F136,[3]COOLING!F136,[4]COOLING!F136,[5]COOLING!F136,[6]COOLING!F136)</f>
        <v>#ERROR!</v>
      </c>
      <c r="B139" s="1" t="str">
        <f>_xlfn.STDEV.S(COOL!F136,[1]COOLING!F136,[2]COOLING!F136,[3]COOLING!F136,[4]COOLING!F136,[5]COOLING!F136,[6]COOLING!F136)</f>
        <v>#ERROR!</v>
      </c>
      <c r="C139" s="1" t="str">
        <f>AVERAGE(COOL!AM136,[1]COOLING!AJ136,[2]COOLING!AK136,[3]COOLING!AK136,[5]COOLING!AK136,[6]COOLING!AK136,[4]COOLING!AK136)</f>
        <v>#ERROR!</v>
      </c>
      <c r="D139" s="1" t="str">
        <f>_xlfn.STDEV.S(COOL!AM136,[1]COOLING!AJ136,[2]COOLING!AK136,[3]COOLING!AK136,[5]COOLING!AK136,[6]COOLING!AK136,[4]COOLING!AK136)</f>
        <v>#ERROR!</v>
      </c>
      <c r="E139" s="1" t="str">
        <f>AVERAGE(COOL!AB136,[1]COOLING!Z136,[2]COOLING!Z136,[3]COOLING!Z136,[4]COOLING!Z136,[5]COOLING!Z136,[6]COOLING!Z136)</f>
        <v>#ERROR!</v>
      </c>
      <c r="F139" s="1" t="str">
        <f>_xlfn.STDEV.S(COOL!AB136,[1]COOLING!Z136,[2]COOLING!Z136,[3]COOLING!Z136,[4]COOLING!Z136,[5]COOLING!Z136,[6]COOLING!Z136)</f>
        <v>#ERROR!</v>
      </c>
      <c r="G139" s="1">
        <f>COOL!H136</f>
        <v>770</v>
      </c>
      <c r="H139" s="1">
        <f t="shared" si="7"/>
        <v>37</v>
      </c>
      <c r="K139" s="1" t="str">
        <f>AVERAGE([1]ANNEALING!F136,[3]ANNEALING!F136,[4]ANNEALING!F136,[6]ANNEALING!F136)</f>
        <v>#ERROR!</v>
      </c>
      <c r="L139" s="1" t="str">
        <f>_xlfn.STDEV.S([1]ANNEALING!F136,[3]ANNEALING!F136,[4]ANNEALING!F136,[6]ANNEALING!F136)</f>
        <v>#ERROR!</v>
      </c>
      <c r="M139" s="1" t="str">
        <f>AVERAGE([1]ANNEALING!AK136,[3]ANNEALING!AK136,[4]ANNEALING!AK136,[6]ANNEALING!AK136)</f>
        <v>#ERROR!</v>
      </c>
      <c r="N139" s="1" t="str">
        <f>_xlfn.STDEV.S([1]ANNEALING!AK136,[3]ANNEALING!AK136,[4]ANNEALING!AK136,[6]ANNEALING!AK136)</f>
        <v>#ERROR!</v>
      </c>
      <c r="O139" s="1" t="str">
        <f>AVERAGE([1]ANNEALING!Z136,[3]ANNEALING!Z136,[4]ANNEALING!Z136,[6]ANNEALING!Z136)</f>
        <v>#ERROR!</v>
      </c>
      <c r="P139" s="1" t="str">
        <f>_xlfn.STDEV.S([1]ANNEALING!Z136,[3]ANNEALING!Z136,[4]ANNEALING!Z136,[6]ANNEALING!Z136)</f>
        <v>#ERROR!</v>
      </c>
      <c r="Q139" s="1">
        <f t="shared" si="2"/>
        <v>770</v>
      </c>
      <c r="R139" s="1">
        <f t="shared" si="8"/>
        <v>37</v>
      </c>
    </row>
    <row r="140" ht="15.75" customHeight="1">
      <c r="A140" s="1" t="str">
        <f>AVERAGE(COOL!F137,[1]COOLING!F137,[2]COOLING!F137,[3]COOLING!F137,[4]COOLING!F137,[5]COOLING!F137,[6]COOLING!F137)</f>
        <v>#ERROR!</v>
      </c>
      <c r="B140" s="1" t="str">
        <f>_xlfn.STDEV.S(COOL!F137,[1]COOLING!F137,[2]COOLING!F137,[3]COOLING!F137,[4]COOLING!F137,[5]COOLING!F137,[6]COOLING!F137)</f>
        <v>#ERROR!</v>
      </c>
      <c r="C140" s="1" t="str">
        <f>AVERAGE(COOL!AM137,[1]COOLING!AJ137,[2]COOLING!AK137,[3]COOLING!AK137,[5]COOLING!AK137,[6]COOLING!AK137,[4]COOLING!AK137)</f>
        <v>#ERROR!</v>
      </c>
      <c r="D140" s="1" t="str">
        <f>_xlfn.STDEV.S(COOL!AM137,[1]COOLING!AJ137,[2]COOLING!AK137,[3]COOLING!AK137,[5]COOLING!AK137,[6]COOLING!AK137,[4]COOLING!AK137)</f>
        <v>#ERROR!</v>
      </c>
      <c r="E140" s="1" t="str">
        <f>AVERAGE(COOL!AB137,[1]COOLING!Z137,[2]COOLING!Z137,[3]COOLING!Z137,[4]COOLING!Z137,[5]COOLING!Z137,[6]COOLING!Z137)</f>
        <v>#ERROR!</v>
      </c>
      <c r="F140" s="1" t="str">
        <f>_xlfn.STDEV.S(COOL!AB137,[1]COOLING!Z137,[2]COOLING!Z137,[3]COOLING!Z137,[4]COOLING!Z137,[5]COOLING!Z137,[6]COOLING!Z137)</f>
        <v>#ERROR!</v>
      </c>
      <c r="G140" s="1">
        <f>COOL!H137</f>
        <v>775</v>
      </c>
      <c r="H140" s="1">
        <f t="shared" si="7"/>
        <v>38</v>
      </c>
      <c r="K140" s="1" t="str">
        <f>AVERAGE([1]ANNEALING!F137,[3]ANNEALING!F137,[4]ANNEALING!F137,[6]ANNEALING!F137)</f>
        <v>#ERROR!</v>
      </c>
      <c r="L140" s="1" t="str">
        <f>_xlfn.STDEV.S([1]ANNEALING!F137,[3]ANNEALING!F137,[4]ANNEALING!F137,[6]ANNEALING!F137)</f>
        <v>#ERROR!</v>
      </c>
      <c r="M140" s="1" t="str">
        <f>AVERAGE([1]ANNEALING!AK137,[3]ANNEALING!AK137,[4]ANNEALING!AK137,[6]ANNEALING!AK137)</f>
        <v>#ERROR!</v>
      </c>
      <c r="N140" s="1" t="str">
        <f>_xlfn.STDEV.S([1]ANNEALING!AK137,[3]ANNEALING!AK137,[4]ANNEALING!AK137,[6]ANNEALING!AK137)</f>
        <v>#ERROR!</v>
      </c>
      <c r="O140" s="1" t="str">
        <f>AVERAGE([1]ANNEALING!Z137,[3]ANNEALING!Z137,[4]ANNEALING!Z137,[6]ANNEALING!Z137)</f>
        <v>#ERROR!</v>
      </c>
      <c r="P140" s="1" t="str">
        <f>_xlfn.STDEV.S([1]ANNEALING!Z137,[3]ANNEALING!Z137,[4]ANNEALING!Z137,[6]ANNEALING!Z137)</f>
        <v>#ERROR!</v>
      </c>
      <c r="Q140" s="1">
        <f t="shared" si="2"/>
        <v>775</v>
      </c>
      <c r="R140" s="1">
        <f t="shared" si="8"/>
        <v>38</v>
      </c>
    </row>
    <row r="141" ht="15.75" customHeight="1">
      <c r="A141" s="1" t="str">
        <f>AVERAGE(COOL!F138,[1]COOLING!F138,[2]COOLING!F138,[3]COOLING!F138,[4]COOLING!F138,[5]COOLING!F138,[6]COOLING!F138)</f>
        <v>#ERROR!</v>
      </c>
      <c r="B141" s="1" t="str">
        <f>_xlfn.STDEV.S(COOL!F138,[1]COOLING!F138,[2]COOLING!F138,[3]COOLING!F138,[4]COOLING!F138,[5]COOLING!F138,[6]COOLING!F138)</f>
        <v>#ERROR!</v>
      </c>
      <c r="C141" s="1" t="str">
        <f>AVERAGE(COOL!AM138,[1]COOLING!AJ138,[2]COOLING!AK138,[3]COOLING!AK138,[5]COOLING!AK138,[6]COOLING!AK138,[4]COOLING!AK138)</f>
        <v>#ERROR!</v>
      </c>
      <c r="D141" s="1" t="str">
        <f>_xlfn.STDEV.S(COOL!AM138,[1]COOLING!AJ138,[2]COOLING!AK138,[3]COOLING!AK138,[5]COOLING!AK138,[6]COOLING!AK138,[4]COOLING!AK138)</f>
        <v>#ERROR!</v>
      </c>
      <c r="E141" s="1" t="str">
        <f>AVERAGE(COOL!AB138,[1]COOLING!Z138,[2]COOLING!Z138,[3]COOLING!Z138,[4]COOLING!Z138,[5]COOLING!Z138,[6]COOLING!Z138)</f>
        <v>#ERROR!</v>
      </c>
      <c r="F141" s="1" t="str">
        <f>_xlfn.STDEV.S(COOL!AB138,[1]COOLING!Z138,[2]COOLING!Z138,[3]COOLING!Z138,[4]COOLING!Z138,[5]COOLING!Z138,[6]COOLING!Z138)</f>
        <v>#ERROR!</v>
      </c>
      <c r="G141" s="1">
        <f>COOL!H138</f>
        <v>780</v>
      </c>
      <c r="H141" s="1">
        <f t="shared" si="7"/>
        <v>39</v>
      </c>
      <c r="K141" s="1" t="str">
        <f>AVERAGE([1]ANNEALING!F138,[3]ANNEALING!F138,[4]ANNEALING!F138,[6]ANNEALING!F138)</f>
        <v>#ERROR!</v>
      </c>
      <c r="L141" s="1" t="str">
        <f>_xlfn.STDEV.S([1]ANNEALING!F138,[3]ANNEALING!F138,[4]ANNEALING!F138,[6]ANNEALING!F138)</f>
        <v>#ERROR!</v>
      </c>
      <c r="M141" s="1" t="str">
        <f>AVERAGE([1]ANNEALING!AK138,[3]ANNEALING!AK138,[4]ANNEALING!AK138,[6]ANNEALING!AK138)</f>
        <v>#ERROR!</v>
      </c>
      <c r="N141" s="1" t="str">
        <f>_xlfn.STDEV.S([1]ANNEALING!AK138,[3]ANNEALING!AK138,[4]ANNEALING!AK138,[6]ANNEALING!AK138)</f>
        <v>#ERROR!</v>
      </c>
      <c r="O141" s="1" t="str">
        <f>AVERAGE([1]ANNEALING!Z138,[3]ANNEALING!Z138,[4]ANNEALING!Z138,[6]ANNEALING!Z138)</f>
        <v>#ERROR!</v>
      </c>
      <c r="P141" s="1" t="str">
        <f>_xlfn.STDEV.S([1]ANNEALING!Z138,[3]ANNEALING!Z138,[4]ANNEALING!Z138,[6]ANNEALING!Z138)</f>
        <v>#ERROR!</v>
      </c>
      <c r="Q141" s="1">
        <f t="shared" si="2"/>
        <v>780</v>
      </c>
      <c r="R141" s="1">
        <f t="shared" si="8"/>
        <v>39</v>
      </c>
    </row>
    <row r="142" ht="15.75" customHeight="1">
      <c r="A142" s="1" t="str">
        <f>AVERAGE(COOL!F139,[1]COOLING!F139,[2]COOLING!F139,[3]COOLING!F139,[4]COOLING!F139,[5]COOLING!F139,[6]COOLING!F139)</f>
        <v>#ERROR!</v>
      </c>
      <c r="B142" s="1" t="str">
        <f>_xlfn.STDEV.S(COOL!F139,[1]COOLING!F139,[2]COOLING!F139,[3]COOLING!F139,[4]COOLING!F139,[5]COOLING!F139,[6]COOLING!F139)</f>
        <v>#ERROR!</v>
      </c>
      <c r="C142" s="1" t="str">
        <f>AVERAGE(COOL!AM139,[1]COOLING!AJ139,[2]COOLING!AK139,[3]COOLING!AK139,[5]COOLING!AK139,[6]COOLING!AK139,[4]COOLING!AK139)</f>
        <v>#ERROR!</v>
      </c>
      <c r="D142" s="1" t="str">
        <f>_xlfn.STDEV.S(COOL!AM139,[1]COOLING!AJ139,[2]COOLING!AK139,[3]COOLING!AK139,[5]COOLING!AK139,[6]COOLING!AK139,[4]COOLING!AK139)</f>
        <v>#ERROR!</v>
      </c>
      <c r="E142" s="1" t="str">
        <f>AVERAGE(COOL!AB139,[1]COOLING!Z139,[2]COOLING!Z139,[3]COOLING!Z139,[4]COOLING!Z139,[5]COOLING!Z139,[6]COOLING!Z139)</f>
        <v>#ERROR!</v>
      </c>
      <c r="F142" s="1" t="str">
        <f>_xlfn.STDEV.S(COOL!AB139,[1]COOLING!Z139,[2]COOLING!Z139,[3]COOLING!Z139,[4]COOLING!Z139,[5]COOLING!Z139,[6]COOLING!Z139)</f>
        <v>#ERROR!</v>
      </c>
      <c r="G142" s="1">
        <f>COOL!H139</f>
        <v>785</v>
      </c>
      <c r="H142" s="1">
        <f t="shared" si="7"/>
        <v>40</v>
      </c>
      <c r="K142" s="1" t="str">
        <f>AVERAGE([1]ANNEALING!F139,[3]ANNEALING!F139,[4]ANNEALING!F139,[6]ANNEALING!F139)</f>
        <v>#ERROR!</v>
      </c>
      <c r="L142" s="1" t="str">
        <f>_xlfn.STDEV.S([1]ANNEALING!F139,[3]ANNEALING!F139,[4]ANNEALING!F139,[6]ANNEALING!F139)</f>
        <v>#ERROR!</v>
      </c>
      <c r="M142" s="1" t="str">
        <f>AVERAGE([1]ANNEALING!AK139,[3]ANNEALING!AK139,[4]ANNEALING!AK139,[6]ANNEALING!AK139)</f>
        <v>#ERROR!</v>
      </c>
      <c r="N142" s="1" t="str">
        <f>_xlfn.STDEV.S([1]ANNEALING!AK139,[3]ANNEALING!AK139,[4]ANNEALING!AK139,[6]ANNEALING!AK139)</f>
        <v>#ERROR!</v>
      </c>
      <c r="O142" s="1" t="str">
        <f>AVERAGE([1]ANNEALING!Z139,[3]ANNEALING!Z139,[4]ANNEALING!Z139,[6]ANNEALING!Z139)</f>
        <v>#ERROR!</v>
      </c>
      <c r="P142" s="1" t="str">
        <f>_xlfn.STDEV.S([1]ANNEALING!Z139,[3]ANNEALING!Z139,[4]ANNEALING!Z139,[6]ANNEALING!Z139)</f>
        <v>#ERROR!</v>
      </c>
      <c r="Q142" s="1">
        <f t="shared" si="2"/>
        <v>785</v>
      </c>
      <c r="R142" s="1">
        <f t="shared" si="8"/>
        <v>40</v>
      </c>
    </row>
    <row r="143" ht="15.75" customHeight="1">
      <c r="A143" s="1" t="str">
        <f>AVERAGE(COOL!F140,[1]COOLING!F140,[2]COOLING!F140,[3]COOLING!F140,[4]COOLING!F140,[5]COOLING!F140,[6]COOLING!F140)</f>
        <v>#ERROR!</v>
      </c>
      <c r="B143" s="1" t="str">
        <f>_xlfn.STDEV.S(COOL!F140,[1]COOLING!F140,[2]COOLING!F140,[3]COOLING!F140,[4]COOLING!F140,[5]COOLING!F140,[6]COOLING!F140)</f>
        <v>#ERROR!</v>
      </c>
      <c r="C143" s="1" t="str">
        <f>AVERAGE(COOL!AM140,[1]COOLING!AJ140,[2]COOLING!AK140,[3]COOLING!AK140,[5]COOLING!AK140,[6]COOLING!AK140,[4]COOLING!AK140)</f>
        <v>#ERROR!</v>
      </c>
      <c r="D143" s="1" t="str">
        <f>_xlfn.STDEV.S(COOL!AM140,[1]COOLING!AJ140,[2]COOLING!AK140,[3]COOLING!AK140,[5]COOLING!AK140,[6]COOLING!AK140,[4]COOLING!AK140)</f>
        <v>#ERROR!</v>
      </c>
      <c r="E143" s="1" t="str">
        <f>AVERAGE(COOL!AB140,[1]COOLING!Z140,[2]COOLING!Z140,[3]COOLING!Z140,[4]COOLING!Z140,[5]COOLING!Z140,[6]COOLING!Z140)</f>
        <v>#ERROR!</v>
      </c>
      <c r="F143" s="1" t="str">
        <f>_xlfn.STDEV.S(COOL!AB140,[1]COOLING!Z140,[2]COOLING!Z140,[3]COOLING!Z140,[4]COOLING!Z140,[5]COOLING!Z140,[6]COOLING!Z140)</f>
        <v>#ERROR!</v>
      </c>
      <c r="G143" s="1">
        <f>COOL!H140</f>
        <v>790</v>
      </c>
      <c r="H143" s="1">
        <f t="shared" si="7"/>
        <v>41</v>
      </c>
      <c r="K143" s="1" t="str">
        <f>AVERAGE([1]ANNEALING!F140,[3]ANNEALING!F140,[4]ANNEALING!F140,[6]ANNEALING!F140)</f>
        <v>#ERROR!</v>
      </c>
      <c r="L143" s="1" t="str">
        <f>_xlfn.STDEV.S([1]ANNEALING!F140,[3]ANNEALING!F140,[4]ANNEALING!F140,[6]ANNEALING!F140)</f>
        <v>#ERROR!</v>
      </c>
      <c r="M143" s="1" t="str">
        <f>AVERAGE([1]ANNEALING!AK140,[3]ANNEALING!AK140,[4]ANNEALING!AK140,[6]ANNEALING!AK140)</f>
        <v>#ERROR!</v>
      </c>
      <c r="N143" s="1" t="str">
        <f>_xlfn.STDEV.S([1]ANNEALING!AK140,[3]ANNEALING!AK140,[4]ANNEALING!AK140,[6]ANNEALING!AK140)</f>
        <v>#ERROR!</v>
      </c>
      <c r="O143" s="1" t="str">
        <f>AVERAGE([1]ANNEALING!Z140,[3]ANNEALING!Z140,[4]ANNEALING!Z140,[6]ANNEALING!Z140)</f>
        <v>#ERROR!</v>
      </c>
      <c r="P143" s="1" t="str">
        <f>_xlfn.STDEV.S([1]ANNEALING!Z140,[3]ANNEALING!Z140,[4]ANNEALING!Z140,[6]ANNEALING!Z140)</f>
        <v>#ERROR!</v>
      </c>
      <c r="Q143" s="1">
        <f t="shared" si="2"/>
        <v>790</v>
      </c>
      <c r="R143" s="1">
        <f t="shared" si="8"/>
        <v>41</v>
      </c>
    </row>
    <row r="144" ht="15.75" customHeight="1">
      <c r="A144" s="1" t="str">
        <f>AVERAGE(COOL!F141,[1]COOLING!F141,[2]COOLING!F141,[3]COOLING!F141,[4]COOLING!F141,[5]COOLING!F141,[6]COOLING!F141)</f>
        <v>#ERROR!</v>
      </c>
      <c r="B144" s="1" t="str">
        <f>_xlfn.STDEV.S(COOL!F141,[1]COOLING!F141,[2]COOLING!F141,[3]COOLING!F141,[4]COOLING!F141,[5]COOLING!F141,[6]COOLING!F141)</f>
        <v>#ERROR!</v>
      </c>
      <c r="C144" s="1" t="str">
        <f>AVERAGE(COOL!AM141,[1]COOLING!AJ141,[2]COOLING!AK141,[3]COOLING!AK141,[5]COOLING!AK141,[6]COOLING!AK141,[4]COOLING!AK141)</f>
        <v>#ERROR!</v>
      </c>
      <c r="D144" s="1" t="str">
        <f>_xlfn.STDEV.S(COOL!AM141,[1]COOLING!AJ141,[2]COOLING!AK141,[3]COOLING!AK141,[5]COOLING!AK141,[6]COOLING!AK141,[4]COOLING!AK141)</f>
        <v>#ERROR!</v>
      </c>
      <c r="E144" s="1" t="str">
        <f>AVERAGE(COOL!AB141,[1]COOLING!Z141,[2]COOLING!Z141,[3]COOLING!Z141,[4]COOLING!Z141,[5]COOLING!Z141,[6]COOLING!Z141)</f>
        <v>#ERROR!</v>
      </c>
      <c r="F144" s="1" t="str">
        <f>_xlfn.STDEV.S(COOL!AB141,[1]COOLING!Z141,[2]COOLING!Z141,[3]COOLING!Z141,[4]COOLING!Z141,[5]COOLING!Z141,[6]COOLING!Z141)</f>
        <v>#ERROR!</v>
      </c>
      <c r="G144" s="1">
        <f>COOL!H141</f>
        <v>795</v>
      </c>
      <c r="H144" s="1">
        <f t="shared" si="7"/>
        <v>42</v>
      </c>
      <c r="K144" s="1" t="str">
        <f>AVERAGE([1]ANNEALING!F141,[3]ANNEALING!F141,[4]ANNEALING!F141,[6]ANNEALING!F141)</f>
        <v>#ERROR!</v>
      </c>
      <c r="L144" s="1" t="str">
        <f>_xlfn.STDEV.S([1]ANNEALING!F141,[3]ANNEALING!F141,[4]ANNEALING!F141,[6]ANNEALING!F141)</f>
        <v>#ERROR!</v>
      </c>
      <c r="M144" s="1" t="str">
        <f>AVERAGE([1]ANNEALING!AK141,[3]ANNEALING!AK141,[4]ANNEALING!AK141,[6]ANNEALING!AK141)</f>
        <v>#ERROR!</v>
      </c>
      <c r="N144" s="1" t="str">
        <f>_xlfn.STDEV.S([1]ANNEALING!AK141,[3]ANNEALING!AK141,[4]ANNEALING!AK141,[6]ANNEALING!AK141)</f>
        <v>#ERROR!</v>
      </c>
      <c r="O144" s="1" t="str">
        <f>AVERAGE([1]ANNEALING!Z141,[3]ANNEALING!Z141,[4]ANNEALING!Z141,[6]ANNEALING!Z141)</f>
        <v>#ERROR!</v>
      </c>
      <c r="P144" s="1" t="str">
        <f>_xlfn.STDEV.S([1]ANNEALING!Z141,[3]ANNEALING!Z141,[4]ANNEALING!Z141,[6]ANNEALING!Z141)</f>
        <v>#ERROR!</v>
      </c>
      <c r="Q144" s="1">
        <f t="shared" si="2"/>
        <v>795</v>
      </c>
      <c r="R144" s="1">
        <f t="shared" si="8"/>
        <v>42</v>
      </c>
    </row>
    <row r="145" ht="15.75" customHeight="1">
      <c r="A145" s="1" t="str">
        <f>AVERAGE(COOL!F142,[1]COOLING!F142,[2]COOLING!F142,[3]COOLING!F142,[4]COOLING!F142,[5]COOLING!F142,[6]COOLING!F142)</f>
        <v>#ERROR!</v>
      </c>
      <c r="B145" s="1" t="str">
        <f>_xlfn.STDEV.S(COOL!F142,[1]COOLING!F142,[2]COOLING!F142,[3]COOLING!F142,[4]COOLING!F142,[5]COOLING!F142,[6]COOLING!F142)</f>
        <v>#ERROR!</v>
      </c>
      <c r="C145" s="1" t="str">
        <f>AVERAGE(COOL!AM142,[1]COOLING!AJ142,[2]COOLING!AK142,[3]COOLING!AK142,[5]COOLING!AK142,[6]COOLING!AK142,[4]COOLING!AK142)</f>
        <v>#ERROR!</v>
      </c>
      <c r="D145" s="1" t="str">
        <f>_xlfn.STDEV.S(COOL!AM142,[1]COOLING!AJ142,[2]COOLING!AK142,[3]COOLING!AK142,[5]COOLING!AK142,[6]COOLING!AK142,[4]COOLING!AK142)</f>
        <v>#ERROR!</v>
      </c>
      <c r="E145" s="1" t="str">
        <f>AVERAGE(COOL!AB142,[1]COOLING!Z142,[2]COOLING!Z142,[3]COOLING!Z142,[4]COOLING!Z142,[5]COOLING!Z142,[6]COOLING!Z142)</f>
        <v>#ERROR!</v>
      </c>
      <c r="F145" s="1" t="str">
        <f>_xlfn.STDEV.S(COOL!AB142,[1]COOLING!Z142,[2]COOLING!Z142,[3]COOLING!Z142,[4]COOLING!Z142,[5]COOLING!Z142,[6]COOLING!Z142)</f>
        <v>#ERROR!</v>
      </c>
      <c r="G145" s="1">
        <f>COOL!H142</f>
        <v>800</v>
      </c>
      <c r="H145" s="1">
        <f t="shared" si="7"/>
        <v>43</v>
      </c>
      <c r="K145" s="1" t="str">
        <f>AVERAGE([1]ANNEALING!F142,[3]ANNEALING!F142,[4]ANNEALING!F142,[6]ANNEALING!F142)</f>
        <v>#ERROR!</v>
      </c>
      <c r="L145" s="1" t="str">
        <f>_xlfn.STDEV.S([1]ANNEALING!F142,[3]ANNEALING!F142,[4]ANNEALING!F142,[6]ANNEALING!F142)</f>
        <v>#ERROR!</v>
      </c>
      <c r="M145" s="1" t="str">
        <f>AVERAGE([1]ANNEALING!AK142,[3]ANNEALING!AK142,[4]ANNEALING!AK142,[6]ANNEALING!AK142)</f>
        <v>#ERROR!</v>
      </c>
      <c r="N145" s="1" t="str">
        <f>_xlfn.STDEV.S([1]ANNEALING!AK142,[3]ANNEALING!AK142,[4]ANNEALING!AK142,[6]ANNEALING!AK142)</f>
        <v>#ERROR!</v>
      </c>
      <c r="O145" s="1" t="str">
        <f>AVERAGE([1]ANNEALING!Z142,[3]ANNEALING!Z142,[4]ANNEALING!Z142,[6]ANNEALING!Z142)</f>
        <v>#ERROR!</v>
      </c>
      <c r="P145" s="1" t="str">
        <f>_xlfn.STDEV.S([1]ANNEALING!Z142,[3]ANNEALING!Z142,[4]ANNEALING!Z142,[6]ANNEALING!Z142)</f>
        <v>#ERROR!</v>
      </c>
      <c r="Q145" s="1">
        <f t="shared" si="2"/>
        <v>800</v>
      </c>
      <c r="R145" s="1">
        <f t="shared" si="8"/>
        <v>43</v>
      </c>
    </row>
    <row r="146" ht="15.75" customHeight="1">
      <c r="A146" s="1" t="str">
        <f>AVERAGE(COOL!F143,[1]COOLING!F143,[2]COOLING!F143,[3]COOLING!F143,[4]COOLING!F143,[5]COOLING!F143,[6]COOLING!F143)</f>
        <v>#ERROR!</v>
      </c>
      <c r="B146" s="1" t="str">
        <f>_xlfn.STDEV.S(COOL!F143,[1]COOLING!F143,[2]COOLING!F143,[3]COOLING!F143,[4]COOLING!F143,[5]COOLING!F143,[6]COOLING!F143)</f>
        <v>#ERROR!</v>
      </c>
      <c r="C146" s="1" t="str">
        <f>AVERAGE(COOL!AM143,[1]COOLING!AJ143,[2]COOLING!AK143,[3]COOLING!AK143,[5]COOLING!AK143,[6]COOLING!AK143,[4]COOLING!AK143)</f>
        <v>#ERROR!</v>
      </c>
      <c r="D146" s="1" t="str">
        <f>_xlfn.STDEV.S(COOL!AM143,[1]COOLING!AJ143,[2]COOLING!AK143,[3]COOLING!AK143,[5]COOLING!AK143,[6]COOLING!AK143,[4]COOLING!AK143)</f>
        <v>#ERROR!</v>
      </c>
      <c r="E146" s="1" t="str">
        <f>AVERAGE(COOL!AB143,[1]COOLING!Z143,[2]COOLING!Z143,[3]COOLING!Z143,[4]COOLING!Z143,[5]COOLING!Z143,[6]COOLING!Z143)</f>
        <v>#ERROR!</v>
      </c>
      <c r="F146" s="1" t="str">
        <f>_xlfn.STDEV.S(COOL!AB143,[1]COOLING!Z143,[2]COOLING!Z143,[3]COOLING!Z143,[4]COOLING!Z143,[5]COOLING!Z143,[6]COOLING!Z143)</f>
        <v>#ERROR!</v>
      </c>
      <c r="G146" s="1">
        <f>COOL!H143</f>
        <v>805</v>
      </c>
      <c r="H146" s="1">
        <f t="shared" si="7"/>
        <v>44</v>
      </c>
      <c r="K146" s="1" t="str">
        <f>AVERAGE([1]ANNEALING!F143,[3]ANNEALING!F143,[4]ANNEALING!F143,[6]ANNEALING!F143)</f>
        <v>#ERROR!</v>
      </c>
      <c r="L146" s="1" t="str">
        <f>_xlfn.STDEV.S([1]ANNEALING!F143,[3]ANNEALING!F143,[4]ANNEALING!F143,[6]ANNEALING!F143)</f>
        <v>#ERROR!</v>
      </c>
      <c r="M146" s="1" t="str">
        <f>AVERAGE([1]ANNEALING!AK143,[3]ANNEALING!AK143,[4]ANNEALING!AK143,[6]ANNEALING!AK143)</f>
        <v>#ERROR!</v>
      </c>
      <c r="N146" s="1" t="str">
        <f>_xlfn.STDEV.S([1]ANNEALING!AK143,[3]ANNEALING!AK143,[4]ANNEALING!AK143,[6]ANNEALING!AK143)</f>
        <v>#ERROR!</v>
      </c>
      <c r="O146" s="1" t="str">
        <f>AVERAGE([1]ANNEALING!Z143,[3]ANNEALING!Z143,[4]ANNEALING!Z143,[6]ANNEALING!Z143)</f>
        <v>#ERROR!</v>
      </c>
      <c r="P146" s="1" t="str">
        <f>_xlfn.STDEV.S([1]ANNEALING!Z143,[3]ANNEALING!Z143,[4]ANNEALING!Z143,[6]ANNEALING!Z143)</f>
        <v>#ERROR!</v>
      </c>
      <c r="Q146" s="1">
        <f t="shared" si="2"/>
        <v>805</v>
      </c>
      <c r="R146" s="1">
        <f t="shared" si="8"/>
        <v>44</v>
      </c>
    </row>
    <row r="147" ht="15.75" customHeight="1">
      <c r="A147" s="1" t="str">
        <f>AVERAGE(COOL!F144,[1]COOLING!F144,[2]COOLING!F144,[3]COOLING!F144,[4]COOLING!F144,[5]COOLING!F144,[6]COOLING!F144)</f>
        <v>#ERROR!</v>
      </c>
      <c r="B147" s="1" t="str">
        <f>_xlfn.STDEV.S(COOL!F144,[1]COOLING!F144,[2]COOLING!F144,[3]COOLING!F144,[4]COOLING!F144,[5]COOLING!F144,[6]COOLING!F144)</f>
        <v>#ERROR!</v>
      </c>
      <c r="C147" s="1" t="str">
        <f>AVERAGE(COOL!AM144,[1]COOLING!AJ144,[2]COOLING!AK144,[3]COOLING!AK144,[5]COOLING!AK144,[6]COOLING!AK144,[4]COOLING!AK144)</f>
        <v>#ERROR!</v>
      </c>
      <c r="D147" s="1" t="str">
        <f>_xlfn.STDEV.S(COOL!AM144,[1]COOLING!AJ144,[2]COOLING!AK144,[3]COOLING!AK144,[5]COOLING!AK144,[6]COOLING!AK144,[4]COOLING!AK144)</f>
        <v>#ERROR!</v>
      </c>
      <c r="E147" s="1" t="str">
        <f>AVERAGE(COOL!AB144,[1]COOLING!Z144,[2]COOLING!Z144,[3]COOLING!Z144,[4]COOLING!Z144,[5]COOLING!Z144,[6]COOLING!Z144)</f>
        <v>#ERROR!</v>
      </c>
      <c r="F147" s="1" t="str">
        <f>_xlfn.STDEV.S(COOL!AB144,[1]COOLING!Z144,[2]COOLING!Z144,[3]COOLING!Z144,[4]COOLING!Z144,[5]COOLING!Z144,[6]COOLING!Z144)</f>
        <v>#ERROR!</v>
      </c>
      <c r="G147" s="1">
        <f>COOL!H144</f>
        <v>810</v>
      </c>
      <c r="H147" s="1">
        <f t="shared" si="7"/>
        <v>45</v>
      </c>
      <c r="K147" s="1" t="str">
        <f>AVERAGE([1]ANNEALING!F144,[3]ANNEALING!F144,[4]ANNEALING!F144,[6]ANNEALING!F144)</f>
        <v>#ERROR!</v>
      </c>
      <c r="L147" s="1" t="str">
        <f>_xlfn.STDEV.S([1]ANNEALING!F144,[3]ANNEALING!F144,[4]ANNEALING!F144,[6]ANNEALING!F144)</f>
        <v>#ERROR!</v>
      </c>
      <c r="M147" s="1" t="str">
        <f>AVERAGE([1]ANNEALING!AK144,[3]ANNEALING!AK144,[4]ANNEALING!AK144,[6]ANNEALING!AK144)</f>
        <v>#ERROR!</v>
      </c>
      <c r="N147" s="1" t="str">
        <f>_xlfn.STDEV.S([1]ANNEALING!AK144,[3]ANNEALING!AK144,[4]ANNEALING!AK144,[6]ANNEALING!AK144)</f>
        <v>#ERROR!</v>
      </c>
      <c r="O147" s="1" t="str">
        <f>AVERAGE([1]ANNEALING!Z144,[3]ANNEALING!Z144,[4]ANNEALING!Z144,[6]ANNEALING!Z144)</f>
        <v>#ERROR!</v>
      </c>
      <c r="P147" s="1" t="str">
        <f>_xlfn.STDEV.S([1]ANNEALING!Z144,[3]ANNEALING!Z144,[4]ANNEALING!Z144,[6]ANNEALING!Z144)</f>
        <v>#ERROR!</v>
      </c>
      <c r="Q147" s="1">
        <f t="shared" si="2"/>
        <v>810</v>
      </c>
      <c r="R147" s="1">
        <f t="shared" si="8"/>
        <v>45</v>
      </c>
    </row>
    <row r="148" ht="15.75" customHeight="1">
      <c r="A148" s="1" t="str">
        <f>AVERAGE(COOL!F145,[1]COOLING!F145,[2]COOLING!F145,[3]COOLING!F145,[4]COOLING!F145,[5]COOLING!F145,[6]COOLING!F145)</f>
        <v>#ERROR!</v>
      </c>
      <c r="B148" s="1" t="str">
        <f>_xlfn.STDEV.S(COOL!F145,[1]COOLING!F145,[2]COOLING!F145,[3]COOLING!F145,[4]COOLING!F145,[5]COOLING!F145,[6]COOLING!F145)</f>
        <v>#ERROR!</v>
      </c>
      <c r="C148" s="1" t="str">
        <f>AVERAGE(COOL!AM145,[1]COOLING!AJ145,[2]COOLING!AK145,[3]COOLING!AK145,[5]COOLING!AK145,[6]COOLING!AK145,[4]COOLING!AK145)</f>
        <v>#ERROR!</v>
      </c>
      <c r="D148" s="1" t="str">
        <f>_xlfn.STDEV.S(COOL!AM145,[1]COOLING!AJ145,[2]COOLING!AK145,[3]COOLING!AK145,[5]COOLING!AK145,[6]COOLING!AK145,[4]COOLING!AK145)</f>
        <v>#ERROR!</v>
      </c>
      <c r="E148" s="1" t="str">
        <f>AVERAGE(COOL!AB145,[1]COOLING!Z145,[2]COOLING!Z145,[3]COOLING!Z145,[4]COOLING!Z145,[5]COOLING!Z145,[6]COOLING!Z145)</f>
        <v>#ERROR!</v>
      </c>
      <c r="F148" s="1" t="str">
        <f>_xlfn.STDEV.S(COOL!AB145,[1]COOLING!Z145,[2]COOLING!Z145,[3]COOLING!Z145,[4]COOLING!Z145,[5]COOLING!Z145,[6]COOLING!Z145)</f>
        <v>#ERROR!</v>
      </c>
      <c r="G148" s="1">
        <f>COOL!H145</f>
        <v>815</v>
      </c>
      <c r="H148" s="1">
        <f t="shared" si="7"/>
        <v>46</v>
      </c>
      <c r="K148" s="1" t="str">
        <f>AVERAGE([1]ANNEALING!F145,[3]ANNEALING!F145,[4]ANNEALING!F145,[6]ANNEALING!F145)</f>
        <v>#ERROR!</v>
      </c>
      <c r="L148" s="1" t="str">
        <f>_xlfn.STDEV.S([1]ANNEALING!F145,[3]ANNEALING!F145,[4]ANNEALING!F145,[6]ANNEALING!F145)</f>
        <v>#ERROR!</v>
      </c>
      <c r="M148" s="1" t="str">
        <f>AVERAGE([1]ANNEALING!AK145,[3]ANNEALING!AK145,[4]ANNEALING!AK145,[6]ANNEALING!AK145)</f>
        <v>#ERROR!</v>
      </c>
      <c r="N148" s="1" t="str">
        <f>_xlfn.STDEV.S([1]ANNEALING!AK145,[3]ANNEALING!AK145,[4]ANNEALING!AK145,[6]ANNEALING!AK145)</f>
        <v>#ERROR!</v>
      </c>
      <c r="O148" s="1" t="str">
        <f>AVERAGE([1]ANNEALING!Z145,[3]ANNEALING!Z145,[4]ANNEALING!Z145,[6]ANNEALING!Z145)</f>
        <v>#ERROR!</v>
      </c>
      <c r="P148" s="1" t="str">
        <f>_xlfn.STDEV.S([1]ANNEALING!Z145,[3]ANNEALING!Z145,[4]ANNEALING!Z145,[6]ANNEALING!Z145)</f>
        <v>#ERROR!</v>
      </c>
      <c r="Q148" s="1">
        <f t="shared" si="2"/>
        <v>815</v>
      </c>
      <c r="R148" s="1">
        <f t="shared" si="8"/>
        <v>46</v>
      </c>
    </row>
    <row r="149" ht="15.75" customHeight="1">
      <c r="A149" s="1" t="str">
        <f>AVERAGE(COOL!F146,[1]COOLING!F146,[2]COOLING!F146,[3]COOLING!F146,[4]COOLING!F146,[5]COOLING!F146,[6]COOLING!F146)</f>
        <v>#ERROR!</v>
      </c>
      <c r="B149" s="1" t="str">
        <f>_xlfn.STDEV.S(COOL!F146,[1]COOLING!F146,[2]COOLING!F146,[3]COOLING!F146,[4]COOLING!F146,[5]COOLING!F146,[6]COOLING!F146)</f>
        <v>#ERROR!</v>
      </c>
      <c r="C149" s="1" t="str">
        <f>AVERAGE(COOL!AM146,[1]COOLING!AJ146,[2]COOLING!AK146,[3]COOLING!AK146,[5]COOLING!AK146,[6]COOLING!AK146,[4]COOLING!AK146)</f>
        <v>#ERROR!</v>
      </c>
      <c r="D149" s="1" t="str">
        <f>_xlfn.STDEV.S(COOL!AM146,[1]COOLING!AJ146,[2]COOLING!AK146,[3]COOLING!AK146,[5]COOLING!AK146,[6]COOLING!AK146,[4]COOLING!AK146)</f>
        <v>#ERROR!</v>
      </c>
      <c r="E149" s="1" t="str">
        <f>AVERAGE(COOL!AB146,[1]COOLING!Z146,[2]COOLING!Z146,[3]COOLING!Z146,[4]COOLING!Z146,[5]COOLING!Z146,[6]COOLING!Z146)</f>
        <v>#ERROR!</v>
      </c>
      <c r="F149" s="1" t="str">
        <f>_xlfn.STDEV.S(COOL!AB146,[1]COOLING!Z146,[2]COOLING!Z146,[3]COOLING!Z146,[4]COOLING!Z146,[5]COOLING!Z146,[6]COOLING!Z146)</f>
        <v>#ERROR!</v>
      </c>
      <c r="G149" s="1">
        <f>COOL!H146</f>
        <v>820</v>
      </c>
      <c r="H149" s="1">
        <f t="shared" si="7"/>
        <v>47</v>
      </c>
      <c r="K149" s="1" t="str">
        <f>AVERAGE([1]ANNEALING!F146,[3]ANNEALING!F146,[4]ANNEALING!F146,[6]ANNEALING!F146)</f>
        <v>#ERROR!</v>
      </c>
      <c r="L149" s="1" t="str">
        <f>_xlfn.STDEV.S([1]ANNEALING!F146,[3]ANNEALING!F146,[4]ANNEALING!F146,[6]ANNEALING!F146)</f>
        <v>#ERROR!</v>
      </c>
      <c r="M149" s="1" t="str">
        <f>AVERAGE([1]ANNEALING!AK146,[3]ANNEALING!AK146,[4]ANNEALING!AK146,[6]ANNEALING!AK146)</f>
        <v>#ERROR!</v>
      </c>
      <c r="N149" s="1" t="str">
        <f>_xlfn.STDEV.S([1]ANNEALING!AK146,[3]ANNEALING!AK146,[4]ANNEALING!AK146,[6]ANNEALING!AK146)</f>
        <v>#ERROR!</v>
      </c>
      <c r="O149" s="1" t="str">
        <f>AVERAGE([1]ANNEALING!Z146,[3]ANNEALING!Z146,[4]ANNEALING!Z146,[6]ANNEALING!Z146)</f>
        <v>#ERROR!</v>
      </c>
      <c r="P149" s="1" t="str">
        <f>_xlfn.STDEV.S([1]ANNEALING!Z146,[3]ANNEALING!Z146,[4]ANNEALING!Z146,[6]ANNEALING!Z146)</f>
        <v>#ERROR!</v>
      </c>
      <c r="Q149" s="1">
        <f t="shared" si="2"/>
        <v>820</v>
      </c>
      <c r="R149" s="1">
        <f t="shared" si="8"/>
        <v>47</v>
      </c>
    </row>
    <row r="150" ht="15.75" customHeight="1">
      <c r="A150" s="1" t="str">
        <f>AVERAGE(COOL!F147,[1]COOLING!F147,[2]COOLING!F147,[3]COOLING!F147,[4]COOLING!F147,[5]COOLING!F147,[6]COOLING!F147)</f>
        <v>#ERROR!</v>
      </c>
      <c r="B150" s="1" t="str">
        <f>_xlfn.STDEV.S(COOL!F147,[1]COOLING!F147,[2]COOLING!F147,[3]COOLING!F147,[4]COOLING!F147,[5]COOLING!F147,[6]COOLING!F147)</f>
        <v>#ERROR!</v>
      </c>
      <c r="C150" s="1" t="str">
        <f>AVERAGE(COOL!AM147,[1]COOLING!AJ147,[2]COOLING!AK147,[3]COOLING!AK147,[5]COOLING!AK147,[6]COOLING!AK147,[4]COOLING!AK147)</f>
        <v>#ERROR!</v>
      </c>
      <c r="D150" s="1" t="str">
        <f>_xlfn.STDEV.S(COOL!AM147,[1]COOLING!AJ147,[2]COOLING!AK147,[3]COOLING!AK147,[5]COOLING!AK147,[6]COOLING!AK147,[4]COOLING!AK147)</f>
        <v>#ERROR!</v>
      </c>
      <c r="E150" s="1" t="str">
        <f>AVERAGE(COOL!AB147,[1]COOLING!Z147,[2]COOLING!Z147,[3]COOLING!Z147,[4]COOLING!Z147,[5]COOLING!Z147,[6]COOLING!Z147)</f>
        <v>#ERROR!</v>
      </c>
      <c r="F150" s="1" t="str">
        <f>_xlfn.STDEV.S(COOL!AB147,[1]COOLING!Z147,[2]COOLING!Z147,[3]COOLING!Z147,[4]COOLING!Z147,[5]COOLING!Z147,[6]COOLING!Z147)</f>
        <v>#ERROR!</v>
      </c>
      <c r="G150" s="1">
        <f>COOL!H147</f>
        <v>825</v>
      </c>
      <c r="H150" s="1">
        <f t="shared" si="7"/>
        <v>48</v>
      </c>
      <c r="K150" s="1" t="str">
        <f>AVERAGE([1]ANNEALING!F147,[3]ANNEALING!F147,[4]ANNEALING!F147,[6]ANNEALING!F147)</f>
        <v>#ERROR!</v>
      </c>
      <c r="L150" s="1" t="str">
        <f>_xlfn.STDEV.S([1]ANNEALING!F147,[3]ANNEALING!F147,[4]ANNEALING!F147,[6]ANNEALING!F147)</f>
        <v>#ERROR!</v>
      </c>
      <c r="M150" s="1" t="str">
        <f>AVERAGE([1]ANNEALING!AK147,[3]ANNEALING!AK147,[4]ANNEALING!AK147,[6]ANNEALING!AK147)</f>
        <v>#ERROR!</v>
      </c>
      <c r="N150" s="1" t="str">
        <f>_xlfn.STDEV.S([1]ANNEALING!AK147,[3]ANNEALING!AK147,[4]ANNEALING!AK147,[6]ANNEALING!AK147)</f>
        <v>#ERROR!</v>
      </c>
      <c r="O150" s="1" t="str">
        <f>AVERAGE([1]ANNEALING!Z147,[3]ANNEALING!Z147,[4]ANNEALING!Z147,[6]ANNEALING!Z147)</f>
        <v>#ERROR!</v>
      </c>
      <c r="P150" s="1" t="str">
        <f>_xlfn.STDEV.S([1]ANNEALING!Z147,[3]ANNEALING!Z147,[4]ANNEALING!Z147,[6]ANNEALING!Z147)</f>
        <v>#ERROR!</v>
      </c>
      <c r="Q150" s="1">
        <f t="shared" si="2"/>
        <v>825</v>
      </c>
      <c r="R150" s="1">
        <f t="shared" si="8"/>
        <v>48</v>
      </c>
    </row>
    <row r="151" ht="15.75" customHeight="1">
      <c r="A151" s="1" t="str">
        <f>AVERAGE(COOL!F148,[1]COOLING!F148,[2]COOLING!F148,[3]COOLING!F148,[4]COOLING!F148,[5]COOLING!F148,[6]COOLING!F148)</f>
        <v>#ERROR!</v>
      </c>
      <c r="B151" s="1" t="str">
        <f>_xlfn.STDEV.S(COOL!F148,[1]COOLING!F148,[2]COOLING!F148,[3]COOLING!F148,[4]COOLING!F148,[5]COOLING!F148,[6]COOLING!F148)</f>
        <v>#ERROR!</v>
      </c>
      <c r="C151" s="1" t="str">
        <f>AVERAGE(COOL!AM148,[1]COOLING!AJ148,[2]COOLING!AK148,[3]COOLING!AK148,[5]COOLING!AK148,[6]COOLING!AK148,[4]COOLING!AK148)</f>
        <v>#ERROR!</v>
      </c>
      <c r="D151" s="1" t="str">
        <f>_xlfn.STDEV.S(COOL!AM148,[1]COOLING!AJ148,[2]COOLING!AK148,[3]COOLING!AK148,[5]COOLING!AK148,[6]COOLING!AK148,[4]COOLING!AK148)</f>
        <v>#ERROR!</v>
      </c>
      <c r="E151" s="1" t="str">
        <f>AVERAGE(COOL!AB148,[1]COOLING!Z148,[2]COOLING!Z148,[3]COOLING!Z148,[4]COOLING!Z148,[5]COOLING!Z148,[6]COOLING!Z148)</f>
        <v>#ERROR!</v>
      </c>
      <c r="F151" s="1" t="str">
        <f>_xlfn.STDEV.S(COOL!AB148,[1]COOLING!Z148,[2]COOLING!Z148,[3]COOLING!Z148,[4]COOLING!Z148,[5]COOLING!Z148,[6]COOLING!Z148)</f>
        <v>#ERROR!</v>
      </c>
      <c r="G151" s="1">
        <f>COOL!H148</f>
        <v>830</v>
      </c>
      <c r="H151" s="1">
        <f t="shared" si="7"/>
        <v>49</v>
      </c>
      <c r="K151" s="1" t="str">
        <f>AVERAGE([1]ANNEALING!F148,[3]ANNEALING!F148,[4]ANNEALING!F148,[6]ANNEALING!F148)</f>
        <v>#ERROR!</v>
      </c>
      <c r="M151" s="1" t="str">
        <f>AVERAGE([1]ANNEALING!AK148,[3]ANNEALING!AK148,[4]ANNEALING!AK148,[6]ANNEALING!AK148)</f>
        <v>#ERROR!</v>
      </c>
      <c r="N151" s="1" t="str">
        <f>_xlfn.STDEV.S([1]ANNEALING!AK148,[3]ANNEALING!AK148,[4]ANNEALING!AK148,[6]ANNEALING!AK148)</f>
        <v>#ERROR!</v>
      </c>
      <c r="O151" s="1" t="str">
        <f>AVERAGE([1]ANNEALING!Z148,[3]ANNEALING!Z148,[4]ANNEALING!Z148,[6]ANNEALING!Z148)</f>
        <v>#ERROR!</v>
      </c>
      <c r="P151" s="1" t="str">
        <f>_xlfn.STDEV.S([1]ANNEALING!Z148,[3]ANNEALING!Z148,[4]ANNEALING!Z148,[6]ANNEALING!Z148)</f>
        <v>#ERROR!</v>
      </c>
      <c r="Q151" s="1">
        <f t="shared" si="2"/>
        <v>830</v>
      </c>
      <c r="R151" s="1">
        <f t="shared" si="8"/>
        <v>49</v>
      </c>
    </row>
    <row r="152" ht="15.75" customHeight="1">
      <c r="K152" s="1" t="str">
        <f>AVERAGE([1]ANNEALING!F149,[3]ANNEALING!F149,[4]ANNEALING!F149,[6]ANNEALING!F149)</f>
        <v>#ERROR!</v>
      </c>
      <c r="L152" s="1" t="str">
        <f>_xlfn.STDEV.S([1]ANNEALING!F149,[3]ANNEALING!F149,[4]ANNEALING!F149,[6]ANNEALING!F149)</f>
        <v>#ERROR!</v>
      </c>
      <c r="M152" s="1" t="str">
        <f>AVERAGE([1]ANNEALING!AK149,[3]ANNEALING!AK149,[4]ANNEALING!AK149,[6]ANNEALING!AK149)</f>
        <v>#ERROR!</v>
      </c>
      <c r="N152" s="1" t="str">
        <f>_xlfn.STDEV.S([1]ANNEALING!AK149,[3]ANNEALING!AK149,[4]ANNEALING!AK149,[6]ANNEALING!AK149)</f>
        <v>#ERROR!</v>
      </c>
      <c r="O152" s="1" t="str">
        <f>AVERAGE([1]ANNEALING!Z149,[3]ANNEALING!Z149,[4]ANNEALING!Z149,[6]ANNEALING!Z149)</f>
        <v>#ERROR!</v>
      </c>
      <c r="P152" s="1" t="str">
        <f>_xlfn.STDEV.S([1]ANNEALING!Z149,[3]ANNEALING!Z149,[4]ANNEALING!Z149,[6]ANNEALING!Z149)</f>
        <v>#ERROR!</v>
      </c>
      <c r="Q152" s="1">
        <f>Q151+55</f>
        <v>885</v>
      </c>
      <c r="R152" s="1">
        <f>1</f>
        <v>1</v>
      </c>
    </row>
    <row r="153" ht="15.75" customHeight="1">
      <c r="K153" s="1" t="str">
        <f>AVERAGE([1]ANNEALING!F150,[3]ANNEALING!F150,[4]ANNEALING!F150,[6]ANNEALING!F150)</f>
        <v>#ERROR!</v>
      </c>
      <c r="L153" s="1" t="str">
        <f>_xlfn.STDEV.S([1]ANNEALING!F150,[3]ANNEALING!F150,[4]ANNEALING!F150,[6]ANNEALING!F150)</f>
        <v>#ERROR!</v>
      </c>
      <c r="M153" s="1" t="str">
        <f>AVERAGE([1]ANNEALING!AK150,[3]ANNEALING!AK150,[4]ANNEALING!AK150,[6]ANNEALING!AK150)</f>
        <v>#ERROR!</v>
      </c>
      <c r="N153" s="1" t="str">
        <f>_xlfn.STDEV.S([1]ANNEALING!AK150,[3]ANNEALING!AK150,[4]ANNEALING!AK150,[6]ANNEALING!AK150)</f>
        <v>#ERROR!</v>
      </c>
      <c r="O153" s="1" t="str">
        <f>AVERAGE([1]ANNEALING!Z150,[3]ANNEALING!Z150,[4]ANNEALING!Z150,[6]ANNEALING!Z150)</f>
        <v>#ERROR!</v>
      </c>
      <c r="P153" s="1" t="str">
        <f>_xlfn.STDEV.S([1]ANNEALING!Z150,[3]ANNEALING!Z150,[4]ANNEALING!Z150,[6]ANNEALING!Z150)</f>
        <v>#ERROR!</v>
      </c>
      <c r="Q153" s="1">
        <f t="shared" ref="Q153:Q200" si="9">Q152+5</f>
        <v>890</v>
      </c>
      <c r="R153" s="1">
        <f t="shared" ref="R153:R200" si="10">1+R152</f>
        <v>2</v>
      </c>
    </row>
    <row r="154" ht="15.75" customHeight="1">
      <c r="K154" s="1" t="str">
        <f>AVERAGE([1]ANNEALING!F151,[3]ANNEALING!F151,[4]ANNEALING!F151,[6]ANNEALING!F151)</f>
        <v>#ERROR!</v>
      </c>
      <c r="L154" s="1" t="str">
        <f>_xlfn.STDEV.S([1]ANNEALING!F151,[3]ANNEALING!F151,[4]ANNEALING!F151,[6]ANNEALING!F151)</f>
        <v>#ERROR!</v>
      </c>
      <c r="M154" s="1" t="str">
        <f>AVERAGE([1]ANNEALING!AK151,[3]ANNEALING!AK151,[4]ANNEALING!AK151,[6]ANNEALING!AK151)</f>
        <v>#ERROR!</v>
      </c>
      <c r="N154" s="1" t="str">
        <f>_xlfn.STDEV.S([1]ANNEALING!AK151,[3]ANNEALING!AK151,[4]ANNEALING!AK151,[6]ANNEALING!AK151)</f>
        <v>#ERROR!</v>
      </c>
      <c r="O154" s="1" t="str">
        <f>AVERAGE([1]ANNEALING!Z151,[3]ANNEALING!Z151,[4]ANNEALING!Z151,[6]ANNEALING!Z151)</f>
        <v>#ERROR!</v>
      </c>
      <c r="P154" s="1" t="str">
        <f>_xlfn.STDEV.S([1]ANNEALING!Z151,[3]ANNEALING!Z151,[4]ANNEALING!Z151,[6]ANNEALING!Z151)</f>
        <v>#ERROR!</v>
      </c>
      <c r="Q154" s="1">
        <f t="shared" si="9"/>
        <v>895</v>
      </c>
      <c r="R154" s="1">
        <f t="shared" si="10"/>
        <v>3</v>
      </c>
    </row>
    <row r="155" ht="15.75" customHeight="1">
      <c r="K155" s="1" t="str">
        <f>AVERAGE([1]ANNEALING!F152,[3]ANNEALING!F152,[4]ANNEALING!F152,[6]ANNEALING!F152)</f>
        <v>#ERROR!</v>
      </c>
      <c r="L155" s="1" t="str">
        <f>_xlfn.STDEV.S([1]ANNEALING!F152,[3]ANNEALING!F152,[4]ANNEALING!F152,[6]ANNEALING!F152)</f>
        <v>#ERROR!</v>
      </c>
      <c r="M155" s="1" t="str">
        <f>AVERAGE([1]ANNEALING!AK152,[3]ANNEALING!AK152,[4]ANNEALING!AK152,[6]ANNEALING!AK152)</f>
        <v>#ERROR!</v>
      </c>
      <c r="N155" s="1" t="str">
        <f>_xlfn.STDEV.S([1]ANNEALING!AK152,[3]ANNEALING!AK152,[4]ANNEALING!AK152,[6]ANNEALING!AK152)</f>
        <v>#ERROR!</v>
      </c>
      <c r="O155" s="1" t="str">
        <f>AVERAGE([1]ANNEALING!Z152,[3]ANNEALING!Z152,[4]ANNEALING!Z152,[6]ANNEALING!Z152)</f>
        <v>#ERROR!</v>
      </c>
      <c r="P155" s="1" t="str">
        <f>_xlfn.STDEV.S([1]ANNEALING!Z152,[3]ANNEALING!Z152,[4]ANNEALING!Z152,[6]ANNEALING!Z152)</f>
        <v>#ERROR!</v>
      </c>
      <c r="Q155" s="1">
        <f t="shared" si="9"/>
        <v>900</v>
      </c>
      <c r="R155" s="1">
        <f t="shared" si="10"/>
        <v>4</v>
      </c>
    </row>
    <row r="156" ht="15.75" customHeight="1">
      <c r="K156" s="1" t="str">
        <f>AVERAGE([1]ANNEALING!F153,[3]ANNEALING!F153,[4]ANNEALING!F153,[6]ANNEALING!F153)</f>
        <v>#ERROR!</v>
      </c>
      <c r="L156" s="1" t="str">
        <f>_xlfn.STDEV.S([1]ANNEALING!F153,[3]ANNEALING!F153,[4]ANNEALING!F153,[6]ANNEALING!F153)</f>
        <v>#ERROR!</v>
      </c>
      <c r="M156" s="1" t="str">
        <f>AVERAGE([1]ANNEALING!AK153,[3]ANNEALING!AK153,[4]ANNEALING!AK153,[6]ANNEALING!AK153)</f>
        <v>#ERROR!</v>
      </c>
      <c r="N156" s="1" t="str">
        <f>_xlfn.STDEV.S([1]ANNEALING!AK153,[3]ANNEALING!AK153,[4]ANNEALING!AK153,[6]ANNEALING!AK153)</f>
        <v>#ERROR!</v>
      </c>
      <c r="O156" s="1" t="str">
        <f>AVERAGE([1]ANNEALING!Z153,[3]ANNEALING!Z153,[4]ANNEALING!Z153,[6]ANNEALING!Z153)</f>
        <v>#ERROR!</v>
      </c>
      <c r="P156" s="1" t="str">
        <f>_xlfn.STDEV.S([1]ANNEALING!Z153,[3]ANNEALING!Z153,[4]ANNEALING!Z153,[6]ANNEALING!Z153)</f>
        <v>#ERROR!</v>
      </c>
      <c r="Q156" s="1">
        <f t="shared" si="9"/>
        <v>905</v>
      </c>
      <c r="R156" s="1">
        <f t="shared" si="10"/>
        <v>5</v>
      </c>
    </row>
    <row r="157" ht="15.75" customHeight="1">
      <c r="K157" s="1" t="str">
        <f>AVERAGE([1]ANNEALING!F154,[3]ANNEALING!F154,[4]ANNEALING!F154,[6]ANNEALING!F154)</f>
        <v>#ERROR!</v>
      </c>
      <c r="L157" s="1" t="str">
        <f>_xlfn.STDEV.S([1]ANNEALING!F154,[3]ANNEALING!F154,[4]ANNEALING!F154,[6]ANNEALING!F154)</f>
        <v>#ERROR!</v>
      </c>
      <c r="M157" s="1" t="str">
        <f>AVERAGE([1]ANNEALING!AK154,[3]ANNEALING!AK154,[4]ANNEALING!AK154,[6]ANNEALING!AK154)</f>
        <v>#ERROR!</v>
      </c>
      <c r="N157" s="1" t="str">
        <f>_xlfn.STDEV.S([1]ANNEALING!AK154,[3]ANNEALING!AK154,[4]ANNEALING!AK154,[6]ANNEALING!AK154)</f>
        <v>#ERROR!</v>
      </c>
      <c r="O157" s="1" t="str">
        <f>AVERAGE([1]ANNEALING!Z154,[3]ANNEALING!Z154,[4]ANNEALING!Z154,[6]ANNEALING!Z154)</f>
        <v>#ERROR!</v>
      </c>
      <c r="P157" s="1" t="str">
        <f>_xlfn.STDEV.S([1]ANNEALING!Z154,[3]ANNEALING!Z154,[4]ANNEALING!Z154,[6]ANNEALING!Z154)</f>
        <v>#ERROR!</v>
      </c>
      <c r="Q157" s="1">
        <f t="shared" si="9"/>
        <v>910</v>
      </c>
      <c r="R157" s="1">
        <f t="shared" si="10"/>
        <v>6</v>
      </c>
    </row>
    <row r="158" ht="15.75" customHeight="1">
      <c r="K158" s="1" t="str">
        <f>AVERAGE([1]ANNEALING!F155,[3]ANNEALING!F155,[4]ANNEALING!F155,[6]ANNEALING!F155)</f>
        <v>#ERROR!</v>
      </c>
      <c r="L158" s="1" t="str">
        <f>_xlfn.STDEV.S([1]ANNEALING!F155,[3]ANNEALING!F155,[4]ANNEALING!F155,[6]ANNEALING!F155)</f>
        <v>#ERROR!</v>
      </c>
      <c r="M158" s="1" t="str">
        <f>AVERAGE([1]ANNEALING!AK155,[3]ANNEALING!AK155,[4]ANNEALING!AK155,[6]ANNEALING!AK155)</f>
        <v>#ERROR!</v>
      </c>
      <c r="N158" s="1" t="str">
        <f>_xlfn.STDEV.S([1]ANNEALING!AK155,[3]ANNEALING!AK155,[4]ANNEALING!AK155,[6]ANNEALING!AK155)</f>
        <v>#ERROR!</v>
      </c>
      <c r="O158" s="1" t="str">
        <f>AVERAGE([1]ANNEALING!Z155,[3]ANNEALING!Z155,[4]ANNEALING!Z155,[6]ANNEALING!Z155)</f>
        <v>#ERROR!</v>
      </c>
      <c r="P158" s="1" t="str">
        <f>_xlfn.STDEV.S([1]ANNEALING!Z155,[3]ANNEALING!Z155,[4]ANNEALING!Z155,[6]ANNEALING!Z155)</f>
        <v>#ERROR!</v>
      </c>
      <c r="Q158" s="1">
        <f t="shared" si="9"/>
        <v>915</v>
      </c>
      <c r="R158" s="1">
        <f t="shared" si="10"/>
        <v>7</v>
      </c>
    </row>
    <row r="159" ht="15.75" customHeight="1">
      <c r="K159" s="1" t="str">
        <f>AVERAGE([1]ANNEALING!F156,[3]ANNEALING!F156,[4]ANNEALING!F156,[6]ANNEALING!F156)</f>
        <v>#ERROR!</v>
      </c>
      <c r="L159" s="1" t="str">
        <f>_xlfn.STDEV.S([1]ANNEALING!F156,[3]ANNEALING!F156,[4]ANNEALING!F156,[6]ANNEALING!F156)</f>
        <v>#ERROR!</v>
      </c>
      <c r="M159" s="1" t="str">
        <f>AVERAGE([1]ANNEALING!AK156,[3]ANNEALING!AK156,[4]ANNEALING!AK156,[6]ANNEALING!AK156)</f>
        <v>#ERROR!</v>
      </c>
      <c r="N159" s="1" t="str">
        <f>_xlfn.STDEV.S([1]ANNEALING!AK156,[3]ANNEALING!AK156,[4]ANNEALING!AK156,[6]ANNEALING!AK156)</f>
        <v>#ERROR!</v>
      </c>
      <c r="O159" s="1" t="str">
        <f>AVERAGE([1]ANNEALING!Z156,[3]ANNEALING!Z156,[4]ANNEALING!Z156,[6]ANNEALING!Z156)</f>
        <v>#ERROR!</v>
      </c>
      <c r="P159" s="1" t="str">
        <f>_xlfn.STDEV.S([1]ANNEALING!Z156,[3]ANNEALING!Z156,[4]ANNEALING!Z156,[6]ANNEALING!Z156)</f>
        <v>#ERROR!</v>
      </c>
      <c r="Q159" s="1">
        <f t="shared" si="9"/>
        <v>920</v>
      </c>
      <c r="R159" s="1">
        <f t="shared" si="10"/>
        <v>8</v>
      </c>
    </row>
    <row r="160" ht="15.75" customHeight="1">
      <c r="K160" s="1" t="str">
        <f>AVERAGE([1]ANNEALING!F157,[3]ANNEALING!F157,[4]ANNEALING!F157,[6]ANNEALING!F157)</f>
        <v>#ERROR!</v>
      </c>
      <c r="L160" s="1" t="str">
        <f>_xlfn.STDEV.S([1]ANNEALING!F157,[3]ANNEALING!F157,[4]ANNEALING!F157,[6]ANNEALING!F157)</f>
        <v>#ERROR!</v>
      </c>
      <c r="M160" s="1" t="str">
        <f>AVERAGE([1]ANNEALING!AK157,[3]ANNEALING!AK157,[4]ANNEALING!AK157,[6]ANNEALING!AK157)</f>
        <v>#ERROR!</v>
      </c>
      <c r="N160" s="1" t="str">
        <f>_xlfn.STDEV.S([1]ANNEALING!AK157,[3]ANNEALING!AK157,[4]ANNEALING!AK157,[6]ANNEALING!AK157)</f>
        <v>#ERROR!</v>
      </c>
      <c r="O160" s="1" t="str">
        <f>AVERAGE([1]ANNEALING!Z157,[3]ANNEALING!Z157,[4]ANNEALING!Z157,[6]ANNEALING!Z157)</f>
        <v>#ERROR!</v>
      </c>
      <c r="P160" s="1" t="str">
        <f>_xlfn.STDEV.S([1]ANNEALING!Z157,[3]ANNEALING!Z157,[4]ANNEALING!Z157,[6]ANNEALING!Z157)</f>
        <v>#ERROR!</v>
      </c>
      <c r="Q160" s="1">
        <f t="shared" si="9"/>
        <v>925</v>
      </c>
      <c r="R160" s="1">
        <f t="shared" si="10"/>
        <v>9</v>
      </c>
    </row>
    <row r="161" ht="15.75" customHeight="1">
      <c r="K161" s="1" t="str">
        <f>AVERAGE([1]ANNEALING!F158,[3]ANNEALING!F158,[4]ANNEALING!F158,[6]ANNEALING!F158)</f>
        <v>#ERROR!</v>
      </c>
      <c r="L161" s="1" t="str">
        <f>_xlfn.STDEV.S([1]ANNEALING!F158,[3]ANNEALING!F158,[4]ANNEALING!F158,[6]ANNEALING!F158)</f>
        <v>#ERROR!</v>
      </c>
      <c r="M161" s="1" t="str">
        <f>AVERAGE([1]ANNEALING!AK158,[3]ANNEALING!AK158,[4]ANNEALING!AK158,[6]ANNEALING!AK158)</f>
        <v>#ERROR!</v>
      </c>
      <c r="N161" s="1" t="str">
        <f>_xlfn.STDEV.S([1]ANNEALING!AK158,[3]ANNEALING!AK158,[4]ANNEALING!AK158,[6]ANNEALING!AK158)</f>
        <v>#ERROR!</v>
      </c>
      <c r="O161" s="1" t="str">
        <f>AVERAGE([1]ANNEALING!Z158,[3]ANNEALING!Z158,[4]ANNEALING!Z158,[6]ANNEALING!Z158)</f>
        <v>#ERROR!</v>
      </c>
      <c r="P161" s="1" t="str">
        <f>_xlfn.STDEV.S([1]ANNEALING!Z158,[3]ANNEALING!Z158,[4]ANNEALING!Z158,[6]ANNEALING!Z158)</f>
        <v>#ERROR!</v>
      </c>
      <c r="Q161" s="1">
        <f t="shared" si="9"/>
        <v>930</v>
      </c>
      <c r="R161" s="1">
        <f t="shared" si="10"/>
        <v>10</v>
      </c>
    </row>
    <row r="162" ht="15.75" customHeight="1">
      <c r="K162" s="1" t="str">
        <f>AVERAGE([1]ANNEALING!F159,[3]ANNEALING!F159,[4]ANNEALING!F159,[6]ANNEALING!F159)</f>
        <v>#ERROR!</v>
      </c>
      <c r="L162" s="1" t="str">
        <f>_xlfn.STDEV.S([1]ANNEALING!F159,[3]ANNEALING!F159,[4]ANNEALING!F159,[6]ANNEALING!F159)</f>
        <v>#ERROR!</v>
      </c>
      <c r="M162" s="1" t="str">
        <f>AVERAGE([1]ANNEALING!AK159,[3]ANNEALING!AK159,[4]ANNEALING!AK159,[6]ANNEALING!AK159)</f>
        <v>#ERROR!</v>
      </c>
      <c r="N162" s="1" t="str">
        <f>_xlfn.STDEV.S([1]ANNEALING!AK159,[3]ANNEALING!AK159,[4]ANNEALING!AK159,[6]ANNEALING!AK159)</f>
        <v>#ERROR!</v>
      </c>
      <c r="O162" s="1" t="str">
        <f>AVERAGE([1]ANNEALING!Z159,[3]ANNEALING!Z159,[4]ANNEALING!Z159,[6]ANNEALING!Z159)</f>
        <v>#ERROR!</v>
      </c>
      <c r="P162" s="1" t="str">
        <f>_xlfn.STDEV.S([1]ANNEALING!Z159,[3]ANNEALING!Z159,[4]ANNEALING!Z159,[6]ANNEALING!Z159)</f>
        <v>#ERROR!</v>
      </c>
      <c r="Q162" s="1">
        <f t="shared" si="9"/>
        <v>935</v>
      </c>
      <c r="R162" s="1">
        <f t="shared" si="10"/>
        <v>11</v>
      </c>
    </row>
    <row r="163" ht="15.75" customHeight="1">
      <c r="K163" s="1" t="str">
        <f>AVERAGE([1]ANNEALING!F160,[3]ANNEALING!F160,[4]ANNEALING!F160,[6]ANNEALING!F160)</f>
        <v>#ERROR!</v>
      </c>
      <c r="L163" s="1" t="str">
        <f>_xlfn.STDEV.S([1]ANNEALING!F160,[3]ANNEALING!F160,[4]ANNEALING!F160,[6]ANNEALING!F160)</f>
        <v>#ERROR!</v>
      </c>
      <c r="M163" s="1" t="str">
        <f>AVERAGE([1]ANNEALING!AK160,[3]ANNEALING!AK160,[4]ANNEALING!AK160,[6]ANNEALING!AK160)</f>
        <v>#ERROR!</v>
      </c>
      <c r="N163" s="1" t="str">
        <f>_xlfn.STDEV.S([1]ANNEALING!AK160,[3]ANNEALING!AK160,[4]ANNEALING!AK160,[6]ANNEALING!AK160)</f>
        <v>#ERROR!</v>
      </c>
      <c r="O163" s="1" t="str">
        <f>AVERAGE([1]ANNEALING!Z160,[3]ANNEALING!Z160,[4]ANNEALING!Z160,[6]ANNEALING!Z160)</f>
        <v>#ERROR!</v>
      </c>
      <c r="P163" s="1" t="str">
        <f>_xlfn.STDEV.S([1]ANNEALING!Z160,[3]ANNEALING!Z160,[4]ANNEALING!Z160,[6]ANNEALING!Z160)</f>
        <v>#ERROR!</v>
      </c>
      <c r="Q163" s="1">
        <f t="shared" si="9"/>
        <v>940</v>
      </c>
      <c r="R163" s="1">
        <f t="shared" si="10"/>
        <v>12</v>
      </c>
    </row>
    <row r="164" ht="15.75" customHeight="1">
      <c r="K164" s="1" t="str">
        <f>AVERAGE([1]ANNEALING!F161,[3]ANNEALING!F161,[4]ANNEALING!F161,[6]ANNEALING!F161)</f>
        <v>#ERROR!</v>
      </c>
      <c r="L164" s="1" t="str">
        <f>_xlfn.STDEV.S([1]ANNEALING!F161,[3]ANNEALING!F161,[4]ANNEALING!F161,[6]ANNEALING!F161)</f>
        <v>#ERROR!</v>
      </c>
      <c r="M164" s="1" t="str">
        <f>AVERAGE([1]ANNEALING!AK161,[3]ANNEALING!AK161,[4]ANNEALING!AK161,[6]ANNEALING!AK161)</f>
        <v>#ERROR!</v>
      </c>
      <c r="N164" s="1" t="str">
        <f>_xlfn.STDEV.S([1]ANNEALING!AK161,[3]ANNEALING!AK161,[4]ANNEALING!AK161,[6]ANNEALING!AK161)</f>
        <v>#ERROR!</v>
      </c>
      <c r="O164" s="1" t="str">
        <f>AVERAGE([1]ANNEALING!Z161,[3]ANNEALING!Z161,[4]ANNEALING!Z161,[6]ANNEALING!Z161)</f>
        <v>#ERROR!</v>
      </c>
      <c r="P164" s="1" t="str">
        <f>_xlfn.STDEV.S([1]ANNEALING!Z161,[3]ANNEALING!Z161,[4]ANNEALING!Z161,[6]ANNEALING!Z161)</f>
        <v>#ERROR!</v>
      </c>
      <c r="Q164" s="1">
        <f t="shared" si="9"/>
        <v>945</v>
      </c>
      <c r="R164" s="1">
        <f t="shared" si="10"/>
        <v>13</v>
      </c>
    </row>
    <row r="165" ht="15.75" customHeight="1">
      <c r="K165" s="1" t="str">
        <f>AVERAGE([1]ANNEALING!F162,[3]ANNEALING!F162,[4]ANNEALING!F162,[6]ANNEALING!F162)</f>
        <v>#ERROR!</v>
      </c>
      <c r="L165" s="1" t="str">
        <f>_xlfn.STDEV.S([1]ANNEALING!F162,[3]ANNEALING!F162,[4]ANNEALING!F162,[6]ANNEALING!F162)</f>
        <v>#ERROR!</v>
      </c>
      <c r="M165" s="1" t="str">
        <f>AVERAGE([1]ANNEALING!AK162,[3]ANNEALING!AK162,[4]ANNEALING!AK162,[6]ANNEALING!AK162)</f>
        <v>#ERROR!</v>
      </c>
      <c r="N165" s="1" t="str">
        <f>_xlfn.STDEV.S([1]ANNEALING!AK162,[3]ANNEALING!AK162,[4]ANNEALING!AK162,[6]ANNEALING!AK162)</f>
        <v>#ERROR!</v>
      </c>
      <c r="O165" s="1" t="str">
        <f>AVERAGE([1]ANNEALING!Z162,[3]ANNEALING!Z162,[4]ANNEALING!Z162,[6]ANNEALING!Z162)</f>
        <v>#ERROR!</v>
      </c>
      <c r="P165" s="1" t="str">
        <f>_xlfn.STDEV.S([1]ANNEALING!Z162,[3]ANNEALING!Z162,[4]ANNEALING!Z162,[6]ANNEALING!Z162)</f>
        <v>#ERROR!</v>
      </c>
      <c r="Q165" s="1">
        <f t="shared" si="9"/>
        <v>950</v>
      </c>
      <c r="R165" s="1">
        <f t="shared" si="10"/>
        <v>14</v>
      </c>
    </row>
    <row r="166" ht="15.75" customHeight="1">
      <c r="K166" s="1" t="str">
        <f>AVERAGE([1]ANNEALING!F163,[3]ANNEALING!F163,[4]ANNEALING!F163,[6]ANNEALING!F163)</f>
        <v>#ERROR!</v>
      </c>
      <c r="L166" s="1" t="str">
        <f>_xlfn.STDEV.S([1]ANNEALING!F163,[3]ANNEALING!F163,[4]ANNEALING!F163,[6]ANNEALING!F163)</f>
        <v>#ERROR!</v>
      </c>
      <c r="M166" s="1" t="str">
        <f>AVERAGE([1]ANNEALING!AK163,[3]ANNEALING!AK163,[4]ANNEALING!AK163,[6]ANNEALING!AK163)</f>
        <v>#ERROR!</v>
      </c>
      <c r="N166" s="1" t="str">
        <f>_xlfn.STDEV.S([1]ANNEALING!AK163,[3]ANNEALING!AK163,[4]ANNEALING!AK163,[6]ANNEALING!AK163)</f>
        <v>#ERROR!</v>
      </c>
      <c r="O166" s="1" t="str">
        <f>AVERAGE([1]ANNEALING!Z163,[3]ANNEALING!Z163,[4]ANNEALING!Z163,[6]ANNEALING!Z163)</f>
        <v>#ERROR!</v>
      </c>
      <c r="P166" s="1" t="str">
        <f>_xlfn.STDEV.S([1]ANNEALING!Z163,[3]ANNEALING!Z163,[4]ANNEALING!Z163,[6]ANNEALING!Z163)</f>
        <v>#ERROR!</v>
      </c>
      <c r="Q166" s="1">
        <f t="shared" si="9"/>
        <v>955</v>
      </c>
      <c r="R166" s="1">
        <f t="shared" si="10"/>
        <v>15</v>
      </c>
    </row>
    <row r="167" ht="15.75" customHeight="1">
      <c r="K167" s="1" t="str">
        <f>AVERAGE([1]ANNEALING!F164,[3]ANNEALING!F164,[4]ANNEALING!F164,[6]ANNEALING!F164)</f>
        <v>#ERROR!</v>
      </c>
      <c r="L167" s="1" t="str">
        <f>_xlfn.STDEV.S([1]ANNEALING!F164,[3]ANNEALING!F164,[4]ANNEALING!F164,[6]ANNEALING!F164)</f>
        <v>#ERROR!</v>
      </c>
      <c r="M167" s="1" t="str">
        <f>AVERAGE([1]ANNEALING!AK164,[3]ANNEALING!AK164,[4]ANNEALING!AK164,[6]ANNEALING!AK164)</f>
        <v>#ERROR!</v>
      </c>
      <c r="N167" s="1" t="str">
        <f>_xlfn.STDEV.S([1]ANNEALING!AK164,[3]ANNEALING!AK164,[4]ANNEALING!AK164,[6]ANNEALING!AK164)</f>
        <v>#ERROR!</v>
      </c>
      <c r="O167" s="1" t="str">
        <f>AVERAGE([1]ANNEALING!Z164,[3]ANNEALING!Z164,[4]ANNEALING!Z164,[6]ANNEALING!Z164)</f>
        <v>#ERROR!</v>
      </c>
      <c r="P167" s="1" t="str">
        <f>_xlfn.STDEV.S([1]ANNEALING!Z164,[3]ANNEALING!Z164,[4]ANNEALING!Z164,[6]ANNEALING!Z164)</f>
        <v>#ERROR!</v>
      </c>
      <c r="Q167" s="1">
        <f t="shared" si="9"/>
        <v>960</v>
      </c>
      <c r="R167" s="1">
        <f t="shared" si="10"/>
        <v>16</v>
      </c>
    </row>
    <row r="168" ht="15.75" customHeight="1">
      <c r="K168" s="1" t="str">
        <f>AVERAGE([1]ANNEALING!F165,[3]ANNEALING!F165,[4]ANNEALING!F165,[6]ANNEALING!F165)</f>
        <v>#ERROR!</v>
      </c>
      <c r="L168" s="1" t="str">
        <f>_xlfn.STDEV.S([1]ANNEALING!F165,[3]ANNEALING!F165,[4]ANNEALING!F165,[6]ANNEALING!F165)</f>
        <v>#ERROR!</v>
      </c>
      <c r="M168" s="1" t="str">
        <f>AVERAGE([1]ANNEALING!AK165,[3]ANNEALING!AK165,[4]ANNEALING!AK165,[6]ANNEALING!AK165)</f>
        <v>#ERROR!</v>
      </c>
      <c r="N168" s="1" t="str">
        <f>_xlfn.STDEV.S([1]ANNEALING!AK165,[3]ANNEALING!AK165,[4]ANNEALING!AK165,[6]ANNEALING!AK165)</f>
        <v>#ERROR!</v>
      </c>
      <c r="O168" s="1" t="str">
        <f>AVERAGE([1]ANNEALING!Z165,[3]ANNEALING!Z165,[4]ANNEALING!Z165,[6]ANNEALING!Z165)</f>
        <v>#ERROR!</v>
      </c>
      <c r="P168" s="1" t="str">
        <f>_xlfn.STDEV.S([1]ANNEALING!Z165,[3]ANNEALING!Z165,[4]ANNEALING!Z165,[6]ANNEALING!Z165)</f>
        <v>#ERROR!</v>
      </c>
      <c r="Q168" s="1">
        <f t="shared" si="9"/>
        <v>965</v>
      </c>
      <c r="R168" s="1">
        <f t="shared" si="10"/>
        <v>17</v>
      </c>
    </row>
    <row r="169" ht="15.75" customHeight="1">
      <c r="K169" s="1" t="str">
        <f>AVERAGE([1]ANNEALING!F166,[3]ANNEALING!F166,[4]ANNEALING!F166,[6]ANNEALING!F166)</f>
        <v>#ERROR!</v>
      </c>
      <c r="L169" s="1" t="str">
        <f>_xlfn.STDEV.S([1]ANNEALING!F166,[3]ANNEALING!F166,[4]ANNEALING!F166,[6]ANNEALING!F166)</f>
        <v>#ERROR!</v>
      </c>
      <c r="M169" s="1" t="str">
        <f>AVERAGE([1]ANNEALING!AK166,[3]ANNEALING!AK166,[4]ANNEALING!AK166,[6]ANNEALING!AK166)</f>
        <v>#ERROR!</v>
      </c>
      <c r="N169" s="1" t="str">
        <f>_xlfn.STDEV.S([1]ANNEALING!AK166,[3]ANNEALING!AK166,[4]ANNEALING!AK166,[6]ANNEALING!AK166)</f>
        <v>#ERROR!</v>
      </c>
      <c r="O169" s="1" t="str">
        <f>AVERAGE([1]ANNEALING!Z166,[3]ANNEALING!Z166,[4]ANNEALING!Z166,[6]ANNEALING!Z166)</f>
        <v>#ERROR!</v>
      </c>
      <c r="P169" s="1" t="str">
        <f>_xlfn.STDEV.S([1]ANNEALING!Z166,[3]ANNEALING!Z166,[4]ANNEALING!Z166,[6]ANNEALING!Z166)</f>
        <v>#ERROR!</v>
      </c>
      <c r="Q169" s="1">
        <f t="shared" si="9"/>
        <v>970</v>
      </c>
      <c r="R169" s="1">
        <f t="shared" si="10"/>
        <v>18</v>
      </c>
    </row>
    <row r="170" ht="15.75" customHeight="1">
      <c r="K170" s="1" t="str">
        <f>AVERAGE([1]ANNEALING!F167,[3]ANNEALING!F167,[4]ANNEALING!F167,[6]ANNEALING!F167)</f>
        <v>#ERROR!</v>
      </c>
      <c r="L170" s="1" t="str">
        <f>_xlfn.STDEV.S([1]ANNEALING!F167,[3]ANNEALING!F167,[4]ANNEALING!F167,[6]ANNEALING!F167)</f>
        <v>#ERROR!</v>
      </c>
      <c r="M170" s="1" t="str">
        <f>AVERAGE([1]ANNEALING!AK167,[3]ANNEALING!AK167,[4]ANNEALING!AK167,[6]ANNEALING!AK167)</f>
        <v>#ERROR!</v>
      </c>
      <c r="N170" s="1" t="str">
        <f>_xlfn.STDEV.S([1]ANNEALING!AK167,[3]ANNEALING!AK167,[4]ANNEALING!AK167,[6]ANNEALING!AK167)</f>
        <v>#ERROR!</v>
      </c>
      <c r="O170" s="1" t="str">
        <f>AVERAGE([1]ANNEALING!Z167,[3]ANNEALING!Z167,[4]ANNEALING!Z167,[6]ANNEALING!Z167)</f>
        <v>#ERROR!</v>
      </c>
      <c r="P170" s="1" t="str">
        <f>_xlfn.STDEV.S([1]ANNEALING!Z167,[3]ANNEALING!Z167,[4]ANNEALING!Z167,[6]ANNEALING!Z167)</f>
        <v>#ERROR!</v>
      </c>
      <c r="Q170" s="1">
        <f t="shared" si="9"/>
        <v>975</v>
      </c>
      <c r="R170" s="1">
        <f t="shared" si="10"/>
        <v>19</v>
      </c>
    </row>
    <row r="171" ht="15.75" customHeight="1">
      <c r="K171" s="1" t="str">
        <f>AVERAGE([1]ANNEALING!F168,[3]ANNEALING!F168,[4]ANNEALING!F168,[6]ANNEALING!F168)</f>
        <v>#ERROR!</v>
      </c>
      <c r="L171" s="1" t="str">
        <f>_xlfn.STDEV.S([1]ANNEALING!F168,[3]ANNEALING!F168,[4]ANNEALING!F168,[6]ANNEALING!F168)</f>
        <v>#ERROR!</v>
      </c>
      <c r="M171" s="1" t="str">
        <f>AVERAGE([1]ANNEALING!AK168,[3]ANNEALING!AK168,[4]ANNEALING!AK168,[6]ANNEALING!AK168)</f>
        <v>#ERROR!</v>
      </c>
      <c r="N171" s="1" t="str">
        <f>_xlfn.STDEV.S([1]ANNEALING!AK168,[3]ANNEALING!AK168,[4]ANNEALING!AK168,[6]ANNEALING!AK168)</f>
        <v>#ERROR!</v>
      </c>
      <c r="O171" s="1" t="str">
        <f>AVERAGE([1]ANNEALING!Z168,[3]ANNEALING!Z168,[4]ANNEALING!Z168,[6]ANNEALING!Z168)</f>
        <v>#ERROR!</v>
      </c>
      <c r="P171" s="1" t="str">
        <f>_xlfn.STDEV.S([1]ANNEALING!Z168,[3]ANNEALING!Z168,[4]ANNEALING!Z168,[6]ANNEALING!Z168)</f>
        <v>#ERROR!</v>
      </c>
      <c r="Q171" s="1">
        <f t="shared" si="9"/>
        <v>980</v>
      </c>
      <c r="R171" s="1">
        <f t="shared" si="10"/>
        <v>20</v>
      </c>
    </row>
    <row r="172" ht="15.75" customHeight="1">
      <c r="K172" s="1" t="str">
        <f>AVERAGE([1]ANNEALING!F169,[3]ANNEALING!F169,[4]ANNEALING!F169,[6]ANNEALING!F169)</f>
        <v>#ERROR!</v>
      </c>
      <c r="L172" s="1" t="str">
        <f>_xlfn.STDEV.S([1]ANNEALING!F169,[3]ANNEALING!F169,[4]ANNEALING!F169,[6]ANNEALING!F169)</f>
        <v>#ERROR!</v>
      </c>
      <c r="M172" s="1" t="str">
        <f>AVERAGE([1]ANNEALING!AK169,[3]ANNEALING!AK169,[4]ANNEALING!AK169,[6]ANNEALING!AK169)</f>
        <v>#ERROR!</v>
      </c>
      <c r="N172" s="1" t="str">
        <f>_xlfn.STDEV.S([1]ANNEALING!AK169,[3]ANNEALING!AK169,[4]ANNEALING!AK169,[6]ANNEALING!AK169)</f>
        <v>#ERROR!</v>
      </c>
      <c r="O172" s="1" t="str">
        <f>AVERAGE([1]ANNEALING!Z169,[3]ANNEALING!Z169,[4]ANNEALING!Z169,[6]ANNEALING!Z169)</f>
        <v>#ERROR!</v>
      </c>
      <c r="P172" s="1" t="str">
        <f>_xlfn.STDEV.S([1]ANNEALING!Z169,[3]ANNEALING!Z169,[4]ANNEALING!Z169,[6]ANNEALING!Z169)</f>
        <v>#ERROR!</v>
      </c>
      <c r="Q172" s="1">
        <f t="shared" si="9"/>
        <v>985</v>
      </c>
      <c r="R172" s="1">
        <f t="shared" si="10"/>
        <v>21</v>
      </c>
    </row>
    <row r="173" ht="15.75" customHeight="1">
      <c r="K173" s="1" t="str">
        <f>AVERAGE([1]ANNEALING!F170,[3]ANNEALING!F170,[4]ANNEALING!F170,[6]ANNEALING!F170)</f>
        <v>#ERROR!</v>
      </c>
      <c r="L173" s="1" t="str">
        <f>_xlfn.STDEV.S([1]ANNEALING!F170,[3]ANNEALING!F170,[4]ANNEALING!F170,[6]ANNEALING!F170)</f>
        <v>#ERROR!</v>
      </c>
      <c r="M173" s="1" t="str">
        <f>AVERAGE([1]ANNEALING!AK170,[3]ANNEALING!AK170,[4]ANNEALING!AK170,[6]ANNEALING!AK170)</f>
        <v>#ERROR!</v>
      </c>
      <c r="N173" s="1" t="str">
        <f>_xlfn.STDEV.S([1]ANNEALING!AK170,[3]ANNEALING!AK170,[4]ANNEALING!AK170,[6]ANNEALING!AK170)</f>
        <v>#ERROR!</v>
      </c>
      <c r="O173" s="1" t="str">
        <f>AVERAGE([1]ANNEALING!Z170,[3]ANNEALING!Z170,[4]ANNEALING!Z170,[6]ANNEALING!Z170)</f>
        <v>#ERROR!</v>
      </c>
      <c r="P173" s="1" t="str">
        <f>_xlfn.STDEV.S([1]ANNEALING!Z170,[3]ANNEALING!Z170,[4]ANNEALING!Z170,[6]ANNEALING!Z170)</f>
        <v>#ERROR!</v>
      </c>
      <c r="Q173" s="1">
        <f t="shared" si="9"/>
        <v>990</v>
      </c>
      <c r="R173" s="1">
        <f t="shared" si="10"/>
        <v>22</v>
      </c>
    </row>
    <row r="174" ht="15.75" customHeight="1">
      <c r="K174" s="1" t="str">
        <f>AVERAGE([1]ANNEALING!F171,[3]ANNEALING!F171,[4]ANNEALING!F171,[6]ANNEALING!F171)</f>
        <v>#ERROR!</v>
      </c>
      <c r="L174" s="1" t="str">
        <f>_xlfn.STDEV.S([1]ANNEALING!F171,[3]ANNEALING!F171,[4]ANNEALING!F171,[6]ANNEALING!F171)</f>
        <v>#ERROR!</v>
      </c>
      <c r="M174" s="1" t="str">
        <f>AVERAGE([1]ANNEALING!AK171,[3]ANNEALING!AK171,[4]ANNEALING!AK171,[6]ANNEALING!AK171)</f>
        <v>#ERROR!</v>
      </c>
      <c r="N174" s="1" t="str">
        <f>_xlfn.STDEV.S([1]ANNEALING!AK171,[3]ANNEALING!AK171,[4]ANNEALING!AK171,[6]ANNEALING!AK171)</f>
        <v>#ERROR!</v>
      </c>
      <c r="O174" s="1" t="str">
        <f>AVERAGE([1]ANNEALING!Z171,[3]ANNEALING!Z171,[4]ANNEALING!Z171,[6]ANNEALING!Z171)</f>
        <v>#ERROR!</v>
      </c>
      <c r="P174" s="1" t="str">
        <f>_xlfn.STDEV.S([1]ANNEALING!Z171,[3]ANNEALING!Z171,[4]ANNEALING!Z171,[6]ANNEALING!Z171)</f>
        <v>#ERROR!</v>
      </c>
      <c r="Q174" s="1">
        <f t="shared" si="9"/>
        <v>995</v>
      </c>
      <c r="R174" s="1">
        <f t="shared" si="10"/>
        <v>23</v>
      </c>
    </row>
    <row r="175" ht="15.75" customHeight="1">
      <c r="K175" s="1" t="str">
        <f>AVERAGE([1]ANNEALING!F172,[3]ANNEALING!F172,[4]ANNEALING!F172,[6]ANNEALING!F172)</f>
        <v>#ERROR!</v>
      </c>
      <c r="L175" s="1" t="str">
        <f>_xlfn.STDEV.S([1]ANNEALING!F172,[3]ANNEALING!F172,[4]ANNEALING!F172,[6]ANNEALING!F172)</f>
        <v>#ERROR!</v>
      </c>
      <c r="M175" s="1" t="str">
        <f>AVERAGE([1]ANNEALING!AK172,[3]ANNEALING!AK172,[4]ANNEALING!AK172,[6]ANNEALING!AK172)</f>
        <v>#ERROR!</v>
      </c>
      <c r="N175" s="1" t="str">
        <f>_xlfn.STDEV.S([1]ANNEALING!AK172,[3]ANNEALING!AK172,[4]ANNEALING!AK172,[6]ANNEALING!AK172)</f>
        <v>#ERROR!</v>
      </c>
      <c r="O175" s="1" t="str">
        <f>AVERAGE([1]ANNEALING!Z172,[3]ANNEALING!Z172,[4]ANNEALING!Z172,[6]ANNEALING!Z172)</f>
        <v>#ERROR!</v>
      </c>
      <c r="P175" s="1" t="str">
        <f>_xlfn.STDEV.S([1]ANNEALING!Z172,[3]ANNEALING!Z172,[4]ANNEALING!Z172,[6]ANNEALING!Z172)</f>
        <v>#ERROR!</v>
      </c>
      <c r="Q175" s="1">
        <f t="shared" si="9"/>
        <v>1000</v>
      </c>
      <c r="R175" s="1">
        <f t="shared" si="10"/>
        <v>24</v>
      </c>
    </row>
    <row r="176" ht="15.75" customHeight="1">
      <c r="K176" s="1" t="str">
        <f>AVERAGE([1]ANNEALING!F173,[3]ANNEALING!F173,[4]ANNEALING!F173,[6]ANNEALING!F173)</f>
        <v>#ERROR!</v>
      </c>
      <c r="L176" s="1" t="str">
        <f>_xlfn.STDEV.S([1]ANNEALING!F173,[3]ANNEALING!F173,[4]ANNEALING!F173,[6]ANNEALING!F173)</f>
        <v>#ERROR!</v>
      </c>
      <c r="M176" s="1" t="str">
        <f>AVERAGE([1]ANNEALING!AK173,[3]ANNEALING!AK173,[4]ANNEALING!AK173,[6]ANNEALING!AK173)</f>
        <v>#ERROR!</v>
      </c>
      <c r="N176" s="1" t="str">
        <f>_xlfn.STDEV.S([1]ANNEALING!AK173,[3]ANNEALING!AK173,[4]ANNEALING!AK173,[6]ANNEALING!AK173)</f>
        <v>#ERROR!</v>
      </c>
      <c r="O176" s="1" t="str">
        <f>AVERAGE([1]ANNEALING!Z173,[3]ANNEALING!Z173,[4]ANNEALING!Z173,[6]ANNEALING!Z173)</f>
        <v>#ERROR!</v>
      </c>
      <c r="P176" s="1" t="str">
        <f>_xlfn.STDEV.S([1]ANNEALING!Z173,[3]ANNEALING!Z173,[4]ANNEALING!Z173,[6]ANNEALING!Z173)</f>
        <v>#ERROR!</v>
      </c>
      <c r="Q176" s="1">
        <f t="shared" si="9"/>
        <v>1005</v>
      </c>
      <c r="R176" s="1">
        <f t="shared" si="10"/>
        <v>25</v>
      </c>
    </row>
    <row r="177" ht="15.75" customHeight="1">
      <c r="K177" s="1" t="str">
        <f>AVERAGE([1]ANNEALING!F174,[3]ANNEALING!F174,[4]ANNEALING!F174,[6]ANNEALING!F174)</f>
        <v>#ERROR!</v>
      </c>
      <c r="L177" s="1" t="str">
        <f>_xlfn.STDEV.S([1]ANNEALING!F174,[3]ANNEALING!F174,[4]ANNEALING!F174,[6]ANNEALING!F174)</f>
        <v>#ERROR!</v>
      </c>
      <c r="M177" s="1" t="str">
        <f>AVERAGE([1]ANNEALING!AK174,[3]ANNEALING!AK174,[4]ANNEALING!AK174,[6]ANNEALING!AK174)</f>
        <v>#ERROR!</v>
      </c>
      <c r="N177" s="1" t="str">
        <f>_xlfn.STDEV.S([1]ANNEALING!AK174,[3]ANNEALING!AK174,[4]ANNEALING!AK174,[6]ANNEALING!AK174)</f>
        <v>#ERROR!</v>
      </c>
      <c r="O177" s="1" t="str">
        <f>AVERAGE([1]ANNEALING!Z174,[3]ANNEALING!Z174,[4]ANNEALING!Z174,[6]ANNEALING!Z174)</f>
        <v>#ERROR!</v>
      </c>
      <c r="P177" s="1" t="str">
        <f>_xlfn.STDEV.S([1]ANNEALING!Z174,[3]ANNEALING!Z174,[4]ANNEALING!Z174,[6]ANNEALING!Z174)</f>
        <v>#ERROR!</v>
      </c>
      <c r="Q177" s="1">
        <f t="shared" si="9"/>
        <v>1010</v>
      </c>
      <c r="R177" s="1">
        <f t="shared" si="10"/>
        <v>26</v>
      </c>
    </row>
    <row r="178" ht="15.75" customHeight="1">
      <c r="K178" s="1" t="str">
        <f>AVERAGE([1]ANNEALING!F175,[3]ANNEALING!F175,[4]ANNEALING!F175,[6]ANNEALING!F175)</f>
        <v>#ERROR!</v>
      </c>
      <c r="L178" s="1" t="str">
        <f>_xlfn.STDEV.S([1]ANNEALING!F175,[3]ANNEALING!F175,[4]ANNEALING!F175,[6]ANNEALING!F175)</f>
        <v>#ERROR!</v>
      </c>
      <c r="M178" s="1" t="str">
        <f>AVERAGE([1]ANNEALING!AK175,[3]ANNEALING!AK175,[4]ANNEALING!AK175,[6]ANNEALING!AK175)</f>
        <v>#ERROR!</v>
      </c>
      <c r="N178" s="1" t="str">
        <f>_xlfn.STDEV.S([1]ANNEALING!AK175,[3]ANNEALING!AK175,[4]ANNEALING!AK175,[6]ANNEALING!AK175)</f>
        <v>#ERROR!</v>
      </c>
      <c r="O178" s="1" t="str">
        <f>AVERAGE([1]ANNEALING!Z175,[3]ANNEALING!Z175,[4]ANNEALING!Z175,[6]ANNEALING!Z175)</f>
        <v>#ERROR!</v>
      </c>
      <c r="P178" s="1" t="str">
        <f>_xlfn.STDEV.S([1]ANNEALING!Z175,[3]ANNEALING!Z175,[4]ANNEALING!Z175,[6]ANNEALING!Z175)</f>
        <v>#ERROR!</v>
      </c>
      <c r="Q178" s="1">
        <f t="shared" si="9"/>
        <v>1015</v>
      </c>
      <c r="R178" s="1">
        <f t="shared" si="10"/>
        <v>27</v>
      </c>
    </row>
    <row r="179" ht="15.75" customHeight="1">
      <c r="K179" s="1" t="str">
        <f>AVERAGE([1]ANNEALING!F176,[3]ANNEALING!F176,[4]ANNEALING!F176,[6]ANNEALING!F176)</f>
        <v>#ERROR!</v>
      </c>
      <c r="L179" s="1" t="str">
        <f>_xlfn.STDEV.S([1]ANNEALING!F176,[3]ANNEALING!F176,[4]ANNEALING!F176,[6]ANNEALING!F176)</f>
        <v>#ERROR!</v>
      </c>
      <c r="M179" s="1" t="str">
        <f>AVERAGE([1]ANNEALING!AK176,[3]ANNEALING!AK176,[4]ANNEALING!AK176,[6]ANNEALING!AK176)</f>
        <v>#ERROR!</v>
      </c>
      <c r="N179" s="1" t="str">
        <f>_xlfn.STDEV.S([1]ANNEALING!AK176,[3]ANNEALING!AK176,[4]ANNEALING!AK176,[6]ANNEALING!AK176)</f>
        <v>#ERROR!</v>
      </c>
      <c r="O179" s="1" t="str">
        <f>AVERAGE([1]ANNEALING!Z176,[3]ANNEALING!Z176,[4]ANNEALING!Z176,[6]ANNEALING!Z176)</f>
        <v>#ERROR!</v>
      </c>
      <c r="P179" s="1" t="str">
        <f>_xlfn.STDEV.S([1]ANNEALING!Z176,[3]ANNEALING!Z176,[4]ANNEALING!Z176,[6]ANNEALING!Z176)</f>
        <v>#ERROR!</v>
      </c>
      <c r="Q179" s="1">
        <f t="shared" si="9"/>
        <v>1020</v>
      </c>
      <c r="R179" s="1">
        <f t="shared" si="10"/>
        <v>28</v>
      </c>
    </row>
    <row r="180" ht="15.75" customHeight="1">
      <c r="K180" s="1" t="str">
        <f>AVERAGE([1]ANNEALING!F177,[3]ANNEALING!F177,[4]ANNEALING!F177,[6]ANNEALING!F177)</f>
        <v>#ERROR!</v>
      </c>
      <c r="L180" s="1" t="str">
        <f>_xlfn.STDEV.S([1]ANNEALING!F177,[3]ANNEALING!F177,[4]ANNEALING!F177,[6]ANNEALING!F177)</f>
        <v>#ERROR!</v>
      </c>
      <c r="M180" s="1" t="str">
        <f>AVERAGE([1]ANNEALING!AK177,[3]ANNEALING!AK177,[4]ANNEALING!AK177,[6]ANNEALING!AK177)</f>
        <v>#ERROR!</v>
      </c>
      <c r="N180" s="1" t="str">
        <f>_xlfn.STDEV.S([1]ANNEALING!AK177,[3]ANNEALING!AK177,[4]ANNEALING!AK177,[6]ANNEALING!AK177)</f>
        <v>#ERROR!</v>
      </c>
      <c r="O180" s="1" t="str">
        <f>AVERAGE([1]ANNEALING!Z177,[3]ANNEALING!Z177,[4]ANNEALING!Z177,[6]ANNEALING!Z177)</f>
        <v>#ERROR!</v>
      </c>
      <c r="P180" s="1" t="str">
        <f>_xlfn.STDEV.S([1]ANNEALING!Z177,[3]ANNEALING!Z177,[4]ANNEALING!Z177,[6]ANNEALING!Z177)</f>
        <v>#ERROR!</v>
      </c>
      <c r="Q180" s="1">
        <f t="shared" si="9"/>
        <v>1025</v>
      </c>
      <c r="R180" s="1">
        <f t="shared" si="10"/>
        <v>29</v>
      </c>
    </row>
    <row r="181" ht="15.75" customHeight="1">
      <c r="K181" s="1" t="str">
        <f>AVERAGE([1]ANNEALING!F178,[3]ANNEALING!F178,[4]ANNEALING!F178,[6]ANNEALING!F178)</f>
        <v>#ERROR!</v>
      </c>
      <c r="L181" s="1" t="str">
        <f>_xlfn.STDEV.S([1]ANNEALING!F178,[3]ANNEALING!F178,[4]ANNEALING!F178,[6]ANNEALING!F178)</f>
        <v>#ERROR!</v>
      </c>
      <c r="M181" s="1" t="str">
        <f>AVERAGE([1]ANNEALING!AK178,[3]ANNEALING!AK178,[4]ANNEALING!AK178,[6]ANNEALING!AK178)</f>
        <v>#ERROR!</v>
      </c>
      <c r="N181" s="1" t="str">
        <f>_xlfn.STDEV.S([1]ANNEALING!AK178,[3]ANNEALING!AK178,[4]ANNEALING!AK178,[6]ANNEALING!AK178)</f>
        <v>#ERROR!</v>
      </c>
      <c r="O181" s="1" t="str">
        <f>AVERAGE([1]ANNEALING!Z178,[3]ANNEALING!Z178,[4]ANNEALING!Z178,[6]ANNEALING!Z178)</f>
        <v>#ERROR!</v>
      </c>
      <c r="P181" s="1" t="str">
        <f>_xlfn.STDEV.S([1]ANNEALING!Z178,[3]ANNEALING!Z178,[4]ANNEALING!Z178,[6]ANNEALING!Z178)</f>
        <v>#ERROR!</v>
      </c>
      <c r="Q181" s="1">
        <f t="shared" si="9"/>
        <v>1030</v>
      </c>
      <c r="R181" s="1">
        <f t="shared" si="10"/>
        <v>30</v>
      </c>
    </row>
    <row r="182" ht="15.75" customHeight="1">
      <c r="K182" s="1" t="str">
        <f>AVERAGE([1]ANNEALING!F179,[3]ANNEALING!F179,[4]ANNEALING!F179,[6]ANNEALING!F179)</f>
        <v>#ERROR!</v>
      </c>
      <c r="L182" s="1" t="str">
        <f>_xlfn.STDEV.S([1]ANNEALING!F179,[3]ANNEALING!F179,[4]ANNEALING!F179,[6]ANNEALING!F179)</f>
        <v>#ERROR!</v>
      </c>
      <c r="M182" s="1" t="str">
        <f>AVERAGE([1]ANNEALING!AK179,[3]ANNEALING!AK179,[4]ANNEALING!AK179,[6]ANNEALING!AK179)</f>
        <v>#ERROR!</v>
      </c>
      <c r="N182" s="1" t="str">
        <f>_xlfn.STDEV.S([1]ANNEALING!AK179,[3]ANNEALING!AK179,[4]ANNEALING!AK179,[6]ANNEALING!AK179)</f>
        <v>#ERROR!</v>
      </c>
      <c r="O182" s="1" t="str">
        <f>AVERAGE([1]ANNEALING!Z179,[3]ANNEALING!Z179,[4]ANNEALING!Z179,[6]ANNEALING!Z179)</f>
        <v>#ERROR!</v>
      </c>
      <c r="P182" s="1" t="str">
        <f>_xlfn.STDEV.S([1]ANNEALING!Z179,[3]ANNEALING!Z179,[4]ANNEALING!Z179,[6]ANNEALING!Z179)</f>
        <v>#ERROR!</v>
      </c>
      <c r="Q182" s="1">
        <f t="shared" si="9"/>
        <v>1035</v>
      </c>
      <c r="R182" s="1">
        <f t="shared" si="10"/>
        <v>31</v>
      </c>
    </row>
    <row r="183" ht="15.75" customHeight="1">
      <c r="K183" s="1" t="str">
        <f>AVERAGE([1]ANNEALING!F180,[3]ANNEALING!F180,[4]ANNEALING!F180,[6]ANNEALING!F180)</f>
        <v>#ERROR!</v>
      </c>
      <c r="L183" s="1" t="str">
        <f>_xlfn.STDEV.S([1]ANNEALING!F180,[3]ANNEALING!F180,[4]ANNEALING!F180,[6]ANNEALING!F180)</f>
        <v>#ERROR!</v>
      </c>
      <c r="M183" s="1" t="str">
        <f>AVERAGE([1]ANNEALING!AK180,[3]ANNEALING!AK180,[4]ANNEALING!AK180,[6]ANNEALING!AK180)</f>
        <v>#ERROR!</v>
      </c>
      <c r="N183" s="1" t="str">
        <f>_xlfn.STDEV.S([1]ANNEALING!AK180,[3]ANNEALING!AK180,[4]ANNEALING!AK180,[6]ANNEALING!AK180)</f>
        <v>#ERROR!</v>
      </c>
      <c r="O183" s="1" t="str">
        <f>AVERAGE([1]ANNEALING!Z180,[3]ANNEALING!Z180,[4]ANNEALING!Z180,[6]ANNEALING!Z180)</f>
        <v>#ERROR!</v>
      </c>
      <c r="P183" s="1" t="str">
        <f>_xlfn.STDEV.S([1]ANNEALING!Z180,[3]ANNEALING!Z180,[4]ANNEALING!Z180,[6]ANNEALING!Z180)</f>
        <v>#ERROR!</v>
      </c>
      <c r="Q183" s="1">
        <f t="shared" si="9"/>
        <v>1040</v>
      </c>
      <c r="R183" s="1">
        <f t="shared" si="10"/>
        <v>32</v>
      </c>
    </row>
    <row r="184" ht="15.75" customHeight="1">
      <c r="K184" s="1" t="str">
        <f>AVERAGE([1]ANNEALING!F181,[3]ANNEALING!F181,[4]ANNEALING!F181,[6]ANNEALING!F181)</f>
        <v>#ERROR!</v>
      </c>
      <c r="L184" s="1" t="str">
        <f>_xlfn.STDEV.S([1]ANNEALING!F181,[3]ANNEALING!F181,[4]ANNEALING!F181,[6]ANNEALING!F181)</f>
        <v>#ERROR!</v>
      </c>
      <c r="M184" s="1" t="str">
        <f>AVERAGE([1]ANNEALING!AK181,[3]ANNEALING!AK181,[4]ANNEALING!AK181,[6]ANNEALING!AK181)</f>
        <v>#ERROR!</v>
      </c>
      <c r="N184" s="1" t="str">
        <f>_xlfn.STDEV.S([1]ANNEALING!AK181,[3]ANNEALING!AK181,[4]ANNEALING!AK181,[6]ANNEALING!AK181)</f>
        <v>#ERROR!</v>
      </c>
      <c r="O184" s="1" t="str">
        <f>AVERAGE([1]ANNEALING!Z181,[3]ANNEALING!Z181,[4]ANNEALING!Z181,[6]ANNEALING!Z181)</f>
        <v>#ERROR!</v>
      </c>
      <c r="P184" s="1" t="str">
        <f>_xlfn.STDEV.S([1]ANNEALING!Z181,[3]ANNEALING!Z181,[4]ANNEALING!Z181,[6]ANNEALING!Z181)</f>
        <v>#ERROR!</v>
      </c>
      <c r="Q184" s="1">
        <f t="shared" si="9"/>
        <v>1045</v>
      </c>
      <c r="R184" s="1">
        <f t="shared" si="10"/>
        <v>33</v>
      </c>
    </row>
    <row r="185" ht="15.75" customHeight="1">
      <c r="K185" s="1" t="str">
        <f>AVERAGE([1]ANNEALING!F182,[3]ANNEALING!F182,[4]ANNEALING!F182,[6]ANNEALING!F182)</f>
        <v>#ERROR!</v>
      </c>
      <c r="L185" s="1" t="str">
        <f>_xlfn.STDEV.S([1]ANNEALING!F182,[3]ANNEALING!F182,[4]ANNEALING!F182,[6]ANNEALING!F182)</f>
        <v>#ERROR!</v>
      </c>
      <c r="M185" s="1" t="str">
        <f>AVERAGE([1]ANNEALING!AK182,[3]ANNEALING!AK182,[4]ANNEALING!AK182,[6]ANNEALING!AK182)</f>
        <v>#ERROR!</v>
      </c>
      <c r="N185" s="1" t="str">
        <f>_xlfn.STDEV.S([1]ANNEALING!AK182,[3]ANNEALING!AK182,[4]ANNEALING!AK182,[6]ANNEALING!AK182)</f>
        <v>#ERROR!</v>
      </c>
      <c r="O185" s="1" t="str">
        <f>AVERAGE([1]ANNEALING!Z182,[3]ANNEALING!Z182,[4]ANNEALING!Z182,[6]ANNEALING!Z182)</f>
        <v>#ERROR!</v>
      </c>
      <c r="P185" s="1" t="str">
        <f>_xlfn.STDEV.S([1]ANNEALING!Z182,[3]ANNEALING!Z182,[4]ANNEALING!Z182,[6]ANNEALING!Z182)</f>
        <v>#ERROR!</v>
      </c>
      <c r="Q185" s="1">
        <f t="shared" si="9"/>
        <v>1050</v>
      </c>
      <c r="R185" s="1">
        <f t="shared" si="10"/>
        <v>34</v>
      </c>
    </row>
    <row r="186" ht="15.75" customHeight="1">
      <c r="K186" s="1" t="str">
        <f>AVERAGE([1]ANNEALING!F183,[3]ANNEALING!F183,[4]ANNEALING!F183,[6]ANNEALING!F183)</f>
        <v>#ERROR!</v>
      </c>
      <c r="L186" s="1" t="str">
        <f>_xlfn.STDEV.S([1]ANNEALING!F183,[3]ANNEALING!F183,[4]ANNEALING!F183,[6]ANNEALING!F183)</f>
        <v>#ERROR!</v>
      </c>
      <c r="M186" s="1" t="str">
        <f>AVERAGE([1]ANNEALING!AK183,[3]ANNEALING!AK183,[4]ANNEALING!AK183,[6]ANNEALING!AK183)</f>
        <v>#ERROR!</v>
      </c>
      <c r="N186" s="1" t="str">
        <f>_xlfn.STDEV.S([1]ANNEALING!AK183,[3]ANNEALING!AK183,[4]ANNEALING!AK183,[6]ANNEALING!AK183)</f>
        <v>#ERROR!</v>
      </c>
      <c r="O186" s="1" t="str">
        <f>AVERAGE([1]ANNEALING!Z183,[3]ANNEALING!Z183,[4]ANNEALING!Z183,[6]ANNEALING!Z183)</f>
        <v>#ERROR!</v>
      </c>
      <c r="P186" s="1" t="str">
        <f>_xlfn.STDEV.S([1]ANNEALING!Z183,[3]ANNEALING!Z183,[4]ANNEALING!Z183,[6]ANNEALING!Z183)</f>
        <v>#ERROR!</v>
      </c>
      <c r="Q186" s="1">
        <f t="shared" si="9"/>
        <v>1055</v>
      </c>
      <c r="R186" s="1">
        <f t="shared" si="10"/>
        <v>35</v>
      </c>
    </row>
    <row r="187" ht="15.75" customHeight="1">
      <c r="K187" s="1" t="str">
        <f>AVERAGE([1]ANNEALING!F184,[3]ANNEALING!F184,[4]ANNEALING!F184,[6]ANNEALING!F184)</f>
        <v>#ERROR!</v>
      </c>
      <c r="L187" s="1" t="str">
        <f>_xlfn.STDEV.S([1]ANNEALING!F184,[3]ANNEALING!F184,[4]ANNEALING!F184,[6]ANNEALING!F184)</f>
        <v>#ERROR!</v>
      </c>
      <c r="M187" s="1" t="str">
        <f>AVERAGE([1]ANNEALING!AK184,[3]ANNEALING!AK184,[4]ANNEALING!AK184,[6]ANNEALING!AK184)</f>
        <v>#ERROR!</v>
      </c>
      <c r="N187" s="1" t="str">
        <f>_xlfn.STDEV.S([1]ANNEALING!AK184,[3]ANNEALING!AK184,[4]ANNEALING!AK184,[6]ANNEALING!AK184)</f>
        <v>#ERROR!</v>
      </c>
      <c r="O187" s="1" t="str">
        <f>AVERAGE([1]ANNEALING!Z184,[3]ANNEALING!Z184,[4]ANNEALING!Z184,[6]ANNEALING!Z184)</f>
        <v>#ERROR!</v>
      </c>
      <c r="P187" s="1" t="str">
        <f>_xlfn.STDEV.S([1]ANNEALING!Z184,[3]ANNEALING!Z184,[4]ANNEALING!Z184,[6]ANNEALING!Z184)</f>
        <v>#ERROR!</v>
      </c>
      <c r="Q187" s="1">
        <f t="shared" si="9"/>
        <v>1060</v>
      </c>
      <c r="R187" s="1">
        <f t="shared" si="10"/>
        <v>36</v>
      </c>
    </row>
    <row r="188" ht="15.75" customHeight="1">
      <c r="K188" s="1" t="str">
        <f>AVERAGE([1]ANNEALING!F185,[3]ANNEALING!F185,[4]ANNEALING!F185,[6]ANNEALING!F185)</f>
        <v>#ERROR!</v>
      </c>
      <c r="L188" s="1" t="str">
        <f>_xlfn.STDEV.S([1]ANNEALING!F185,[3]ANNEALING!F185,[4]ANNEALING!F185,[6]ANNEALING!F185)</f>
        <v>#ERROR!</v>
      </c>
      <c r="M188" s="1" t="str">
        <f>AVERAGE([1]ANNEALING!AK185,[3]ANNEALING!AK185,[4]ANNEALING!AK185,[6]ANNEALING!AK185)</f>
        <v>#ERROR!</v>
      </c>
      <c r="N188" s="1" t="str">
        <f>_xlfn.STDEV.S([1]ANNEALING!AK185,[3]ANNEALING!AK185,[4]ANNEALING!AK185,[6]ANNEALING!AK185)</f>
        <v>#ERROR!</v>
      </c>
      <c r="O188" s="1" t="str">
        <f>AVERAGE([1]ANNEALING!Z185,[3]ANNEALING!Z185,[4]ANNEALING!Z185,[6]ANNEALING!Z185)</f>
        <v>#ERROR!</v>
      </c>
      <c r="P188" s="1" t="str">
        <f>_xlfn.STDEV.S([1]ANNEALING!Z185,[3]ANNEALING!Z185,[4]ANNEALING!Z185,[6]ANNEALING!Z185)</f>
        <v>#ERROR!</v>
      </c>
      <c r="Q188" s="1">
        <f t="shared" si="9"/>
        <v>1065</v>
      </c>
      <c r="R188" s="1">
        <f t="shared" si="10"/>
        <v>37</v>
      </c>
    </row>
    <row r="189" ht="15.75" customHeight="1">
      <c r="K189" s="1" t="str">
        <f>AVERAGE([1]ANNEALING!F186,[3]ANNEALING!F186,[4]ANNEALING!F186,[6]ANNEALING!F186)</f>
        <v>#ERROR!</v>
      </c>
      <c r="L189" s="1" t="str">
        <f>_xlfn.STDEV.S([1]ANNEALING!F186,[3]ANNEALING!F186,[4]ANNEALING!F186,[6]ANNEALING!F186)</f>
        <v>#ERROR!</v>
      </c>
      <c r="M189" s="1" t="str">
        <f>AVERAGE([1]ANNEALING!AK186,[3]ANNEALING!AK186,[4]ANNEALING!AK186,[6]ANNEALING!AK186)</f>
        <v>#ERROR!</v>
      </c>
      <c r="N189" s="1" t="str">
        <f>_xlfn.STDEV.S([1]ANNEALING!AK186,[3]ANNEALING!AK186,[4]ANNEALING!AK186,[6]ANNEALING!AK186)</f>
        <v>#ERROR!</v>
      </c>
      <c r="O189" s="1" t="str">
        <f>AVERAGE([1]ANNEALING!Z186,[3]ANNEALING!Z186,[4]ANNEALING!Z186,[6]ANNEALING!Z186)</f>
        <v>#ERROR!</v>
      </c>
      <c r="P189" s="1" t="str">
        <f>_xlfn.STDEV.S([1]ANNEALING!Z186,[3]ANNEALING!Z186,[4]ANNEALING!Z186,[6]ANNEALING!Z186)</f>
        <v>#ERROR!</v>
      </c>
      <c r="Q189" s="1">
        <f t="shared" si="9"/>
        <v>1070</v>
      </c>
      <c r="R189" s="1">
        <f t="shared" si="10"/>
        <v>38</v>
      </c>
    </row>
    <row r="190" ht="15.75" customHeight="1">
      <c r="K190" s="1" t="str">
        <f>AVERAGE([1]ANNEALING!F187,[3]ANNEALING!F187,[4]ANNEALING!F187,[6]ANNEALING!F187)</f>
        <v>#ERROR!</v>
      </c>
      <c r="L190" s="1" t="str">
        <f>_xlfn.STDEV.S([1]ANNEALING!F187,[3]ANNEALING!F187,[4]ANNEALING!F187,[6]ANNEALING!F187)</f>
        <v>#ERROR!</v>
      </c>
      <c r="M190" s="1" t="str">
        <f>AVERAGE([1]ANNEALING!AK187,[3]ANNEALING!AK187,[4]ANNEALING!AK187,[6]ANNEALING!AK187)</f>
        <v>#ERROR!</v>
      </c>
      <c r="N190" s="1" t="str">
        <f>_xlfn.STDEV.S([1]ANNEALING!AK187,[3]ANNEALING!AK187,[4]ANNEALING!AK187,[6]ANNEALING!AK187)</f>
        <v>#ERROR!</v>
      </c>
      <c r="O190" s="1" t="str">
        <f>AVERAGE([1]ANNEALING!Z187,[3]ANNEALING!Z187,[4]ANNEALING!Z187,[6]ANNEALING!Z187)</f>
        <v>#ERROR!</v>
      </c>
      <c r="P190" s="1" t="str">
        <f>_xlfn.STDEV.S([1]ANNEALING!Z187,[3]ANNEALING!Z187,[4]ANNEALING!Z187,[6]ANNEALING!Z187)</f>
        <v>#ERROR!</v>
      </c>
      <c r="Q190" s="1">
        <f t="shared" si="9"/>
        <v>1075</v>
      </c>
      <c r="R190" s="1">
        <f t="shared" si="10"/>
        <v>39</v>
      </c>
    </row>
    <row r="191" ht="15.75" customHeight="1">
      <c r="K191" s="1" t="str">
        <f>AVERAGE([1]ANNEALING!F188,[3]ANNEALING!F188,[4]ANNEALING!F188,[6]ANNEALING!F188)</f>
        <v>#ERROR!</v>
      </c>
      <c r="L191" s="1" t="str">
        <f>_xlfn.STDEV.S([1]ANNEALING!F188,[3]ANNEALING!F188,[4]ANNEALING!F188,[6]ANNEALING!F188)</f>
        <v>#ERROR!</v>
      </c>
      <c r="M191" s="1" t="str">
        <f>AVERAGE([1]ANNEALING!AK188,[3]ANNEALING!AK188,[4]ANNEALING!AK188,[6]ANNEALING!AK188)</f>
        <v>#ERROR!</v>
      </c>
      <c r="N191" s="1" t="str">
        <f>_xlfn.STDEV.S([1]ANNEALING!AK188,[3]ANNEALING!AK188,[4]ANNEALING!AK188,[6]ANNEALING!AK188)</f>
        <v>#ERROR!</v>
      </c>
      <c r="O191" s="1" t="str">
        <f>AVERAGE([1]ANNEALING!Z188,[3]ANNEALING!Z188,[4]ANNEALING!Z188,[6]ANNEALING!Z188)</f>
        <v>#ERROR!</v>
      </c>
      <c r="P191" s="1" t="str">
        <f>_xlfn.STDEV.S([1]ANNEALING!Z188,[3]ANNEALING!Z188,[4]ANNEALING!Z188,[6]ANNEALING!Z188)</f>
        <v>#ERROR!</v>
      </c>
      <c r="Q191" s="1">
        <f t="shared" si="9"/>
        <v>1080</v>
      </c>
      <c r="R191" s="1">
        <f t="shared" si="10"/>
        <v>40</v>
      </c>
    </row>
    <row r="192" ht="15.75" customHeight="1">
      <c r="K192" s="1" t="str">
        <f>AVERAGE([1]ANNEALING!F189,[3]ANNEALING!F189,[4]ANNEALING!F189,[6]ANNEALING!F189)</f>
        <v>#ERROR!</v>
      </c>
      <c r="L192" s="1" t="str">
        <f>_xlfn.STDEV.S([1]ANNEALING!F189,[3]ANNEALING!F189,[4]ANNEALING!F189,[6]ANNEALING!F189)</f>
        <v>#ERROR!</v>
      </c>
      <c r="M192" s="1" t="str">
        <f>AVERAGE([1]ANNEALING!AK189,[3]ANNEALING!AK189,[4]ANNEALING!AK189,[6]ANNEALING!AK189)</f>
        <v>#ERROR!</v>
      </c>
      <c r="N192" s="1" t="str">
        <f>_xlfn.STDEV.S([1]ANNEALING!AK189,[3]ANNEALING!AK189,[4]ANNEALING!AK189,[6]ANNEALING!AK189)</f>
        <v>#ERROR!</v>
      </c>
      <c r="O192" s="1" t="str">
        <f>AVERAGE([1]ANNEALING!Z189,[3]ANNEALING!Z189,[4]ANNEALING!Z189,[6]ANNEALING!Z189)</f>
        <v>#ERROR!</v>
      </c>
      <c r="P192" s="1" t="str">
        <f>_xlfn.STDEV.S([1]ANNEALING!Z189,[3]ANNEALING!Z189,[4]ANNEALING!Z189,[6]ANNEALING!Z189)</f>
        <v>#ERROR!</v>
      </c>
      <c r="Q192" s="1">
        <f t="shared" si="9"/>
        <v>1085</v>
      </c>
      <c r="R192" s="1">
        <f t="shared" si="10"/>
        <v>41</v>
      </c>
    </row>
    <row r="193" ht="15.75" customHeight="1">
      <c r="K193" s="1" t="str">
        <f>AVERAGE([1]ANNEALING!F190,[3]ANNEALING!F190,[4]ANNEALING!F190,[6]ANNEALING!F190)</f>
        <v>#ERROR!</v>
      </c>
      <c r="L193" s="1" t="str">
        <f>_xlfn.STDEV.S([1]ANNEALING!F190,[3]ANNEALING!F190,[4]ANNEALING!F190,[6]ANNEALING!F190)</f>
        <v>#ERROR!</v>
      </c>
      <c r="M193" s="1" t="str">
        <f>AVERAGE([1]ANNEALING!AK190,[3]ANNEALING!AK190,[4]ANNEALING!AK190,[6]ANNEALING!AK190)</f>
        <v>#ERROR!</v>
      </c>
      <c r="N193" s="1" t="str">
        <f>_xlfn.STDEV.S([1]ANNEALING!AK190,[3]ANNEALING!AK190,[4]ANNEALING!AK190,[6]ANNEALING!AK190)</f>
        <v>#ERROR!</v>
      </c>
      <c r="O193" s="1" t="str">
        <f>AVERAGE([1]ANNEALING!Z190,[3]ANNEALING!Z190,[4]ANNEALING!Z190,[6]ANNEALING!Z190)</f>
        <v>#ERROR!</v>
      </c>
      <c r="P193" s="1" t="str">
        <f>_xlfn.STDEV.S([1]ANNEALING!Z190,[3]ANNEALING!Z190,[4]ANNEALING!Z190,[6]ANNEALING!Z190)</f>
        <v>#ERROR!</v>
      </c>
      <c r="Q193" s="1">
        <f t="shared" si="9"/>
        <v>1090</v>
      </c>
      <c r="R193" s="1">
        <f t="shared" si="10"/>
        <v>42</v>
      </c>
    </row>
    <row r="194" ht="15.75" customHeight="1">
      <c r="K194" s="1" t="str">
        <f>AVERAGE([1]ANNEALING!F191,[3]ANNEALING!F191,[4]ANNEALING!F191,[6]ANNEALING!F191)</f>
        <v>#ERROR!</v>
      </c>
      <c r="L194" s="1" t="str">
        <f>_xlfn.STDEV.S([1]ANNEALING!F191,[3]ANNEALING!F191,[4]ANNEALING!F191,[6]ANNEALING!F191)</f>
        <v>#ERROR!</v>
      </c>
      <c r="M194" s="1" t="str">
        <f>AVERAGE([1]ANNEALING!AK191,[3]ANNEALING!AK191,[4]ANNEALING!AK191,[6]ANNEALING!AK191)</f>
        <v>#ERROR!</v>
      </c>
      <c r="N194" s="1" t="str">
        <f>_xlfn.STDEV.S([1]ANNEALING!AK191,[3]ANNEALING!AK191,[4]ANNEALING!AK191,[6]ANNEALING!AK191)</f>
        <v>#ERROR!</v>
      </c>
      <c r="O194" s="1" t="str">
        <f>AVERAGE([1]ANNEALING!Z191,[3]ANNEALING!Z191,[4]ANNEALING!Z191,[6]ANNEALING!Z191)</f>
        <v>#ERROR!</v>
      </c>
      <c r="P194" s="1" t="str">
        <f>_xlfn.STDEV.S([1]ANNEALING!Z191,[3]ANNEALING!Z191,[4]ANNEALING!Z191,[6]ANNEALING!Z191)</f>
        <v>#ERROR!</v>
      </c>
      <c r="Q194" s="1">
        <f t="shared" si="9"/>
        <v>1095</v>
      </c>
      <c r="R194" s="1">
        <f t="shared" si="10"/>
        <v>43</v>
      </c>
    </row>
    <row r="195" ht="15.75" customHeight="1">
      <c r="K195" s="1" t="str">
        <f>AVERAGE([1]ANNEALING!F192,[3]ANNEALING!F192,[4]ANNEALING!F192,[6]ANNEALING!F192)</f>
        <v>#ERROR!</v>
      </c>
      <c r="L195" s="1" t="str">
        <f>_xlfn.STDEV.S([1]ANNEALING!F192,[3]ANNEALING!F192,[4]ANNEALING!F192,[6]ANNEALING!F192)</f>
        <v>#ERROR!</v>
      </c>
      <c r="M195" s="1" t="str">
        <f>AVERAGE([1]ANNEALING!AK192,[3]ANNEALING!AK192,[4]ANNEALING!AK192,[6]ANNEALING!AK192)</f>
        <v>#ERROR!</v>
      </c>
      <c r="N195" s="1" t="str">
        <f>_xlfn.STDEV.S([1]ANNEALING!AK192,[3]ANNEALING!AK192,[4]ANNEALING!AK192,[6]ANNEALING!AK192)</f>
        <v>#ERROR!</v>
      </c>
      <c r="O195" s="1" t="str">
        <f>AVERAGE([1]ANNEALING!Z192,[3]ANNEALING!Z192,[4]ANNEALING!Z192,[6]ANNEALING!Z192)</f>
        <v>#ERROR!</v>
      </c>
      <c r="P195" s="1" t="str">
        <f>_xlfn.STDEV.S([1]ANNEALING!Z192,[3]ANNEALING!Z192,[4]ANNEALING!Z192,[6]ANNEALING!Z192)</f>
        <v>#ERROR!</v>
      </c>
      <c r="Q195" s="1">
        <f t="shared" si="9"/>
        <v>1100</v>
      </c>
      <c r="R195" s="1">
        <f t="shared" si="10"/>
        <v>44</v>
      </c>
    </row>
    <row r="196" ht="15.75" customHeight="1">
      <c r="K196" s="1" t="str">
        <f>AVERAGE([1]ANNEALING!F193,[3]ANNEALING!F193,[4]ANNEALING!F193,[6]ANNEALING!F193)</f>
        <v>#ERROR!</v>
      </c>
      <c r="L196" s="1" t="str">
        <f>_xlfn.STDEV.S([1]ANNEALING!F193,[3]ANNEALING!F193,[4]ANNEALING!F193,[6]ANNEALING!F193)</f>
        <v>#ERROR!</v>
      </c>
      <c r="M196" s="1" t="str">
        <f>AVERAGE([1]ANNEALING!AK193,[3]ANNEALING!AK193,[4]ANNEALING!AK193,[6]ANNEALING!AK193)</f>
        <v>#ERROR!</v>
      </c>
      <c r="N196" s="1" t="str">
        <f>_xlfn.STDEV.S([1]ANNEALING!AK193,[3]ANNEALING!AK193,[4]ANNEALING!AK193,[6]ANNEALING!AK193)</f>
        <v>#ERROR!</v>
      </c>
      <c r="O196" s="1" t="str">
        <f>AVERAGE([1]ANNEALING!Z193,[3]ANNEALING!Z193,[4]ANNEALING!Z193,[6]ANNEALING!Z193)</f>
        <v>#ERROR!</v>
      </c>
      <c r="P196" s="1" t="str">
        <f>_xlfn.STDEV.S([1]ANNEALING!Z193,[3]ANNEALING!Z193,[4]ANNEALING!Z193,[6]ANNEALING!Z193)</f>
        <v>#ERROR!</v>
      </c>
      <c r="Q196" s="1">
        <f t="shared" si="9"/>
        <v>1105</v>
      </c>
      <c r="R196" s="1">
        <f t="shared" si="10"/>
        <v>45</v>
      </c>
    </row>
    <row r="197" ht="15.75" customHeight="1">
      <c r="K197" s="1" t="str">
        <f>AVERAGE([1]ANNEALING!F194,[3]ANNEALING!F194,[4]ANNEALING!F194,[6]ANNEALING!F194)</f>
        <v>#ERROR!</v>
      </c>
      <c r="L197" s="1" t="str">
        <f>_xlfn.STDEV.S([1]ANNEALING!F194,[3]ANNEALING!F194,[4]ANNEALING!F194,[6]ANNEALING!F194)</f>
        <v>#ERROR!</v>
      </c>
      <c r="M197" s="1" t="str">
        <f>AVERAGE([1]ANNEALING!AK194,[3]ANNEALING!AK194,[4]ANNEALING!AK194,[6]ANNEALING!AK194)</f>
        <v>#ERROR!</v>
      </c>
      <c r="N197" s="1" t="str">
        <f>_xlfn.STDEV.S([1]ANNEALING!AK194,[3]ANNEALING!AK194,[4]ANNEALING!AK194,[6]ANNEALING!AK194)</f>
        <v>#ERROR!</v>
      </c>
      <c r="O197" s="1" t="str">
        <f>AVERAGE([1]ANNEALING!Z194,[3]ANNEALING!Z194,[4]ANNEALING!Z194,[6]ANNEALING!Z194)</f>
        <v>#ERROR!</v>
      </c>
      <c r="P197" s="1" t="str">
        <f>_xlfn.STDEV.S([1]ANNEALING!Z194,[3]ANNEALING!Z194,[4]ANNEALING!Z194,[6]ANNEALING!Z194)</f>
        <v>#ERROR!</v>
      </c>
      <c r="Q197" s="1">
        <f t="shared" si="9"/>
        <v>1110</v>
      </c>
      <c r="R197" s="1">
        <f t="shared" si="10"/>
        <v>46</v>
      </c>
    </row>
    <row r="198" ht="15.75" customHeight="1">
      <c r="K198" s="1" t="str">
        <f>AVERAGE([1]ANNEALING!F195,[3]ANNEALING!F195,[4]ANNEALING!F195,[6]ANNEALING!F195)</f>
        <v>#ERROR!</v>
      </c>
      <c r="L198" s="1" t="str">
        <f>_xlfn.STDEV.S([1]ANNEALING!F195,[3]ANNEALING!F195,[4]ANNEALING!F195,[6]ANNEALING!F195)</f>
        <v>#ERROR!</v>
      </c>
      <c r="M198" s="1" t="str">
        <f>AVERAGE([1]ANNEALING!AK195,[3]ANNEALING!AK195,[4]ANNEALING!AK195,[6]ANNEALING!AK195)</f>
        <v>#ERROR!</v>
      </c>
      <c r="N198" s="1" t="str">
        <f>_xlfn.STDEV.S([1]ANNEALING!AK195,[3]ANNEALING!AK195,[4]ANNEALING!AK195,[6]ANNEALING!AK195)</f>
        <v>#ERROR!</v>
      </c>
      <c r="O198" s="1" t="str">
        <f>AVERAGE([1]ANNEALING!Z195,[3]ANNEALING!Z195,[4]ANNEALING!Z195,[6]ANNEALING!Z195)</f>
        <v>#ERROR!</v>
      </c>
      <c r="P198" s="1" t="str">
        <f>_xlfn.STDEV.S([1]ANNEALING!Z195,[3]ANNEALING!Z195,[4]ANNEALING!Z195,[6]ANNEALING!Z195)</f>
        <v>#ERROR!</v>
      </c>
      <c r="Q198" s="1">
        <f t="shared" si="9"/>
        <v>1115</v>
      </c>
      <c r="R198" s="1">
        <f t="shared" si="10"/>
        <v>47</v>
      </c>
    </row>
    <row r="199" ht="15.75" customHeight="1">
      <c r="K199" s="1" t="str">
        <f>AVERAGE([1]ANNEALING!F196,[3]ANNEALING!F196,[4]ANNEALING!F196,[6]ANNEALING!F196)</f>
        <v>#ERROR!</v>
      </c>
      <c r="M199" s="1" t="str">
        <f>AVERAGE([1]ANNEALING!AK196,[3]ANNEALING!AK196,[4]ANNEALING!AK196,[6]ANNEALING!AK196)</f>
        <v>#ERROR!</v>
      </c>
      <c r="N199" s="1" t="str">
        <f>_xlfn.STDEV.S([1]ANNEALING!AK196,[3]ANNEALING!AK196,[4]ANNEALING!AK196,[6]ANNEALING!AK196)</f>
        <v>#ERROR!</v>
      </c>
      <c r="O199" s="1" t="str">
        <f>AVERAGE([1]ANNEALING!Z196,[3]ANNEALING!Z196,[4]ANNEALING!Z196,[6]ANNEALING!Z196)</f>
        <v>#ERROR!</v>
      </c>
      <c r="P199" s="1" t="str">
        <f>_xlfn.STDEV.S([1]ANNEALING!Z196,[3]ANNEALING!Z196,[4]ANNEALING!Z196,[6]ANNEALING!Z196)</f>
        <v>#ERROR!</v>
      </c>
      <c r="Q199" s="1">
        <f t="shared" si="9"/>
        <v>1120</v>
      </c>
      <c r="R199" s="1">
        <f t="shared" si="10"/>
        <v>48</v>
      </c>
    </row>
    <row r="200" ht="15.75" customHeight="1">
      <c r="K200" s="1" t="str">
        <f>AVERAGE([1]ANNEALING!F197,[3]ANNEALING!F197,[4]ANNEALING!F197,[6]ANNEALING!F197)</f>
        <v>#ERROR!</v>
      </c>
      <c r="M200" s="1" t="str">
        <f>AVERAGE([1]ANNEALING!AK197,[3]ANNEALING!AK197,[4]ANNEALING!AK197,[6]ANNEALING!AK197)</f>
        <v>#ERROR!</v>
      </c>
      <c r="N200" s="1" t="str">
        <f>_xlfn.STDEV.S([1]ANNEALING!AK197,[3]ANNEALING!AK197,[4]ANNEALING!AK197,[6]ANNEALING!AK197)</f>
        <v>#ERROR!</v>
      </c>
      <c r="O200" s="1" t="str">
        <f>AVERAGE([1]ANNEALING!Z197,[3]ANNEALING!Z197,[4]ANNEALING!Z197,[6]ANNEALING!Z197)</f>
        <v>#ERROR!</v>
      </c>
      <c r="P200" s="1" t="str">
        <f>_xlfn.STDEV.S([1]ANNEALING!Z197,[3]ANNEALING!Z197,[4]ANNEALING!Z197,[6]ANNEALING!Z197)</f>
        <v>#ERROR!</v>
      </c>
      <c r="Q200" s="1">
        <f t="shared" si="9"/>
        <v>1125</v>
      </c>
      <c r="R200" s="1">
        <f t="shared" si="10"/>
        <v>49</v>
      </c>
    </row>
    <row r="201" ht="15.75" customHeight="1">
      <c r="K201" s="1" t="str">
        <f>AVERAGE([1]ANNEALING!F198,[3]ANNEALING!F198,[4]ANNEALING!F198,[6]ANNEALING!F198)</f>
        <v>#ERROR!</v>
      </c>
      <c r="L201" s="1" t="str">
        <f>_xlfn.STDEV.S([1]ANNEALING!F198,[3]ANNEALING!F198,[4]ANNEALING!F198,[6]ANNEALING!F198)</f>
        <v>#ERROR!</v>
      </c>
      <c r="M201" s="1" t="str">
        <f>AVERAGE([1]ANNEALING!AK198,[3]ANNEALING!AK198,[4]ANNEALING!AK198,[6]ANNEALING!AK198)</f>
        <v>#ERROR!</v>
      </c>
      <c r="N201" s="1" t="str">
        <f>_xlfn.STDEV.S([1]ANNEALING!AK198,[3]ANNEALING!AK198,[4]ANNEALING!AK198,[6]ANNEALING!AK198)</f>
        <v>#ERROR!</v>
      </c>
      <c r="O201" s="1" t="str">
        <f>AVERAGE([1]ANNEALING!Z198,[3]ANNEALING!Z198,[4]ANNEALING!Z198,[6]ANNEALING!Z198)</f>
        <v>#ERROR!</v>
      </c>
      <c r="P201" s="1" t="str">
        <f>_xlfn.STDEV.S([1]ANNEALING!Z198,[3]ANNEALING!Z198,[4]ANNEALING!Z198,[6]ANNEALING!Z198)</f>
        <v>#ERROR!</v>
      </c>
      <c r="Q201" s="1">
        <f>Q200+55</f>
        <v>1180</v>
      </c>
      <c r="R201" s="1">
        <f>1</f>
        <v>1</v>
      </c>
    </row>
    <row r="202" ht="15.75" customHeight="1">
      <c r="K202" s="1" t="str">
        <f>AVERAGE([1]ANNEALING!F199,[3]ANNEALING!F199,[4]ANNEALING!F199,[6]ANNEALING!F199)</f>
        <v>#ERROR!</v>
      </c>
      <c r="L202" s="1" t="str">
        <f>_xlfn.STDEV.S([1]ANNEALING!F199,[3]ANNEALING!F199,[4]ANNEALING!F199,[6]ANNEALING!F199)</f>
        <v>#ERROR!</v>
      </c>
      <c r="M202" s="1" t="str">
        <f>AVERAGE([1]ANNEALING!AK199,[3]ANNEALING!AK199,[4]ANNEALING!AK199,[6]ANNEALING!AK199)</f>
        <v>#ERROR!</v>
      </c>
      <c r="N202" s="1" t="str">
        <f>_xlfn.STDEV.S([1]ANNEALING!AK199,[3]ANNEALING!AK199,[4]ANNEALING!AK199,[6]ANNEALING!AK199)</f>
        <v>#ERROR!</v>
      </c>
      <c r="O202" s="1" t="str">
        <f>AVERAGE([1]ANNEALING!Z199,[3]ANNEALING!Z199,[4]ANNEALING!Z199,[6]ANNEALING!Z199)</f>
        <v>#ERROR!</v>
      </c>
      <c r="P202" s="1" t="str">
        <f>_xlfn.STDEV.S([1]ANNEALING!Z199,[3]ANNEALING!Z199,[4]ANNEALING!Z199,[6]ANNEALING!Z199)</f>
        <v>#ERROR!</v>
      </c>
      <c r="Q202" s="1">
        <f t="shared" ref="Q202:Q249" si="11">Q201+5</f>
        <v>1185</v>
      </c>
      <c r="R202" s="1">
        <f t="shared" ref="R202:R249" si="12">1+R201</f>
        <v>2</v>
      </c>
    </row>
    <row r="203" ht="15.75" customHeight="1">
      <c r="K203" s="1" t="str">
        <f>AVERAGE([1]ANNEALING!F200,[3]ANNEALING!F200,[4]ANNEALING!F200,[6]ANNEALING!F200)</f>
        <v>#ERROR!</v>
      </c>
      <c r="L203" s="1" t="str">
        <f>_xlfn.STDEV.S([1]ANNEALING!F200,[3]ANNEALING!F200,[4]ANNEALING!F200,[6]ANNEALING!F200)</f>
        <v>#ERROR!</v>
      </c>
      <c r="M203" s="1" t="str">
        <f>AVERAGE([1]ANNEALING!AK200,[3]ANNEALING!AK200,[4]ANNEALING!AK200,[6]ANNEALING!AK200)</f>
        <v>#ERROR!</v>
      </c>
      <c r="N203" s="1" t="str">
        <f>_xlfn.STDEV.S([1]ANNEALING!AK200,[3]ANNEALING!AK200,[4]ANNEALING!AK200,[6]ANNEALING!AK200)</f>
        <v>#ERROR!</v>
      </c>
      <c r="O203" s="1" t="str">
        <f>AVERAGE([1]ANNEALING!Z200,[3]ANNEALING!Z200,[4]ANNEALING!Z200,[6]ANNEALING!Z200)</f>
        <v>#ERROR!</v>
      </c>
      <c r="P203" s="1" t="str">
        <f>_xlfn.STDEV.S([1]ANNEALING!Z200,[3]ANNEALING!Z200,[4]ANNEALING!Z200,[6]ANNEALING!Z200)</f>
        <v>#ERROR!</v>
      </c>
      <c r="Q203" s="1">
        <f t="shared" si="11"/>
        <v>1190</v>
      </c>
      <c r="R203" s="1">
        <f t="shared" si="12"/>
        <v>3</v>
      </c>
    </row>
    <row r="204" ht="15.75" customHeight="1">
      <c r="K204" s="1" t="str">
        <f>AVERAGE([1]ANNEALING!F201,[3]ANNEALING!F201,[4]ANNEALING!F201,[6]ANNEALING!F201)</f>
        <v>#ERROR!</v>
      </c>
      <c r="L204" s="1" t="str">
        <f>_xlfn.STDEV.S([1]ANNEALING!F201,[3]ANNEALING!F201,[4]ANNEALING!F201,[6]ANNEALING!F201)</f>
        <v>#ERROR!</v>
      </c>
      <c r="M204" s="1" t="str">
        <f>AVERAGE([1]ANNEALING!AK201,[3]ANNEALING!AK201,[4]ANNEALING!AK201,[6]ANNEALING!AK201)</f>
        <v>#ERROR!</v>
      </c>
      <c r="N204" s="1" t="str">
        <f>_xlfn.STDEV.S([1]ANNEALING!AK201,[3]ANNEALING!AK201,[4]ANNEALING!AK201,[6]ANNEALING!AK201)</f>
        <v>#ERROR!</v>
      </c>
      <c r="O204" s="1" t="str">
        <f>AVERAGE([1]ANNEALING!Z201,[3]ANNEALING!Z201,[4]ANNEALING!Z201,[6]ANNEALING!Z201)</f>
        <v>#ERROR!</v>
      </c>
      <c r="P204" s="1" t="str">
        <f>_xlfn.STDEV.S([1]ANNEALING!Z201,[3]ANNEALING!Z201,[4]ANNEALING!Z201,[6]ANNEALING!Z201)</f>
        <v>#ERROR!</v>
      </c>
      <c r="Q204" s="1">
        <f t="shared" si="11"/>
        <v>1195</v>
      </c>
      <c r="R204" s="1">
        <f t="shared" si="12"/>
        <v>4</v>
      </c>
    </row>
    <row r="205" ht="15.75" customHeight="1">
      <c r="K205" s="1" t="str">
        <f>AVERAGE([1]ANNEALING!F202,[3]ANNEALING!F202,[4]ANNEALING!F202,[6]ANNEALING!F202)</f>
        <v>#ERROR!</v>
      </c>
      <c r="L205" s="1" t="str">
        <f>_xlfn.STDEV.S([1]ANNEALING!F202,[3]ANNEALING!F202,[4]ANNEALING!F202,[6]ANNEALING!F202)</f>
        <v>#ERROR!</v>
      </c>
      <c r="M205" s="1" t="str">
        <f>AVERAGE([1]ANNEALING!AK202,[3]ANNEALING!AK202,[4]ANNEALING!AK202,[6]ANNEALING!AK202)</f>
        <v>#ERROR!</v>
      </c>
      <c r="N205" s="1" t="str">
        <f>_xlfn.STDEV.S([1]ANNEALING!AK202,[3]ANNEALING!AK202,[4]ANNEALING!AK202,[6]ANNEALING!AK202)</f>
        <v>#ERROR!</v>
      </c>
      <c r="O205" s="1" t="str">
        <f>AVERAGE([1]ANNEALING!Z202,[3]ANNEALING!Z202,[4]ANNEALING!Z202,[6]ANNEALING!Z202)</f>
        <v>#ERROR!</v>
      </c>
      <c r="P205" s="1" t="str">
        <f>_xlfn.STDEV.S([1]ANNEALING!Z202,[3]ANNEALING!Z202,[4]ANNEALING!Z202,[6]ANNEALING!Z202)</f>
        <v>#ERROR!</v>
      </c>
      <c r="Q205" s="1">
        <f t="shared" si="11"/>
        <v>1200</v>
      </c>
      <c r="R205" s="1">
        <f t="shared" si="12"/>
        <v>5</v>
      </c>
    </row>
    <row r="206" ht="15.75" customHeight="1">
      <c r="K206" s="1" t="str">
        <f>AVERAGE([1]ANNEALING!F203,[3]ANNEALING!F203,[4]ANNEALING!F203,[6]ANNEALING!F203)</f>
        <v>#ERROR!</v>
      </c>
      <c r="L206" s="1" t="str">
        <f>_xlfn.STDEV.S([1]ANNEALING!F203,[3]ANNEALING!F203,[4]ANNEALING!F203,[6]ANNEALING!F203)</f>
        <v>#ERROR!</v>
      </c>
      <c r="M206" s="1" t="str">
        <f>AVERAGE([1]ANNEALING!AK203,[3]ANNEALING!AK203,[4]ANNEALING!AK203,[6]ANNEALING!AK203)</f>
        <v>#ERROR!</v>
      </c>
      <c r="N206" s="1" t="str">
        <f>_xlfn.STDEV.S([1]ANNEALING!AK203,[3]ANNEALING!AK203,[4]ANNEALING!AK203,[6]ANNEALING!AK203)</f>
        <v>#ERROR!</v>
      </c>
      <c r="O206" s="1" t="str">
        <f>AVERAGE([1]ANNEALING!Z203,[3]ANNEALING!Z203,[4]ANNEALING!Z203,[6]ANNEALING!Z203)</f>
        <v>#ERROR!</v>
      </c>
      <c r="P206" s="1" t="str">
        <f>_xlfn.STDEV.S([1]ANNEALING!Z203,[3]ANNEALING!Z203,[4]ANNEALING!Z203,[6]ANNEALING!Z203)</f>
        <v>#ERROR!</v>
      </c>
      <c r="Q206" s="1">
        <f t="shared" si="11"/>
        <v>1205</v>
      </c>
      <c r="R206" s="1">
        <f t="shared" si="12"/>
        <v>6</v>
      </c>
    </row>
    <row r="207" ht="15.75" customHeight="1">
      <c r="K207" s="1" t="str">
        <f>AVERAGE([1]ANNEALING!F204,[3]ANNEALING!F204,[4]ANNEALING!F204,[6]ANNEALING!F204)</f>
        <v>#ERROR!</v>
      </c>
      <c r="L207" s="1" t="str">
        <f>_xlfn.STDEV.S([1]ANNEALING!F204,[3]ANNEALING!F204,[4]ANNEALING!F204,[6]ANNEALING!F204)</f>
        <v>#ERROR!</v>
      </c>
      <c r="M207" s="1" t="str">
        <f>AVERAGE([1]ANNEALING!AK204,[3]ANNEALING!AK204,[4]ANNEALING!AK204,[6]ANNEALING!AK204)</f>
        <v>#ERROR!</v>
      </c>
      <c r="N207" s="1" t="str">
        <f>_xlfn.STDEV.S([1]ANNEALING!AK204,[3]ANNEALING!AK204,[4]ANNEALING!AK204,[6]ANNEALING!AK204)</f>
        <v>#ERROR!</v>
      </c>
      <c r="O207" s="1" t="str">
        <f>AVERAGE([1]ANNEALING!Z204,[3]ANNEALING!Z204,[4]ANNEALING!Z204,[6]ANNEALING!Z204)</f>
        <v>#ERROR!</v>
      </c>
      <c r="P207" s="1" t="str">
        <f>_xlfn.STDEV.S([1]ANNEALING!Z204,[3]ANNEALING!Z204,[4]ANNEALING!Z204,[6]ANNEALING!Z204)</f>
        <v>#ERROR!</v>
      </c>
      <c r="Q207" s="1">
        <f t="shared" si="11"/>
        <v>1210</v>
      </c>
      <c r="R207" s="1">
        <f t="shared" si="12"/>
        <v>7</v>
      </c>
    </row>
    <row r="208" ht="15.75" customHeight="1">
      <c r="K208" s="1" t="str">
        <f>AVERAGE([1]ANNEALING!F205,[3]ANNEALING!F205,[4]ANNEALING!F205,[6]ANNEALING!F205)</f>
        <v>#ERROR!</v>
      </c>
      <c r="L208" s="1" t="str">
        <f>_xlfn.STDEV.S([1]ANNEALING!F205,[3]ANNEALING!F205,[4]ANNEALING!F205,[6]ANNEALING!F205)</f>
        <v>#ERROR!</v>
      </c>
      <c r="M208" s="1" t="str">
        <f>AVERAGE([1]ANNEALING!AK205,[3]ANNEALING!AK205,[4]ANNEALING!AK205,[6]ANNEALING!AK205)</f>
        <v>#ERROR!</v>
      </c>
      <c r="N208" s="1" t="str">
        <f>_xlfn.STDEV.S([1]ANNEALING!AK205,[3]ANNEALING!AK205,[4]ANNEALING!AK205,[6]ANNEALING!AK205)</f>
        <v>#ERROR!</v>
      </c>
      <c r="O208" s="1" t="str">
        <f>AVERAGE([1]ANNEALING!Z205,[3]ANNEALING!Z205,[4]ANNEALING!Z205,[6]ANNEALING!Z205)</f>
        <v>#ERROR!</v>
      </c>
      <c r="P208" s="1" t="str">
        <f>_xlfn.STDEV.S([1]ANNEALING!Z205,[3]ANNEALING!Z205,[4]ANNEALING!Z205,[6]ANNEALING!Z205)</f>
        <v>#ERROR!</v>
      </c>
      <c r="Q208" s="1">
        <f t="shared" si="11"/>
        <v>1215</v>
      </c>
      <c r="R208" s="1">
        <f t="shared" si="12"/>
        <v>8</v>
      </c>
    </row>
    <row r="209" ht="15.75" customHeight="1">
      <c r="K209" s="1" t="str">
        <f>AVERAGE([1]ANNEALING!F206,[3]ANNEALING!F206,[4]ANNEALING!F206,[6]ANNEALING!F206)</f>
        <v>#ERROR!</v>
      </c>
      <c r="L209" s="1" t="str">
        <f>_xlfn.STDEV.S([1]ANNEALING!F206,[3]ANNEALING!F206,[4]ANNEALING!F206,[6]ANNEALING!F206)</f>
        <v>#ERROR!</v>
      </c>
      <c r="M209" s="1" t="str">
        <f>AVERAGE([1]ANNEALING!AK206,[3]ANNEALING!AK206,[4]ANNEALING!AK206,[6]ANNEALING!AK206)</f>
        <v>#ERROR!</v>
      </c>
      <c r="N209" s="1" t="str">
        <f>_xlfn.STDEV.S([1]ANNEALING!AK206,[3]ANNEALING!AK206,[4]ANNEALING!AK206,[6]ANNEALING!AK206)</f>
        <v>#ERROR!</v>
      </c>
      <c r="O209" s="1" t="str">
        <f>AVERAGE([1]ANNEALING!Z206,[3]ANNEALING!Z206,[4]ANNEALING!Z206,[6]ANNEALING!Z206)</f>
        <v>#ERROR!</v>
      </c>
      <c r="P209" s="1" t="str">
        <f>_xlfn.STDEV.S([1]ANNEALING!Z206,[3]ANNEALING!Z206,[4]ANNEALING!Z206,[6]ANNEALING!Z206)</f>
        <v>#ERROR!</v>
      </c>
      <c r="Q209" s="1">
        <f t="shared" si="11"/>
        <v>1220</v>
      </c>
      <c r="R209" s="1">
        <f t="shared" si="12"/>
        <v>9</v>
      </c>
    </row>
    <row r="210" ht="15.75" customHeight="1">
      <c r="K210" s="1" t="str">
        <f>AVERAGE([1]ANNEALING!F207,[3]ANNEALING!F207,[4]ANNEALING!F207,[6]ANNEALING!F207)</f>
        <v>#ERROR!</v>
      </c>
      <c r="L210" s="1" t="str">
        <f>_xlfn.STDEV.S([1]ANNEALING!F207,[3]ANNEALING!F207,[4]ANNEALING!F207,[6]ANNEALING!F207)</f>
        <v>#ERROR!</v>
      </c>
      <c r="M210" s="1" t="str">
        <f>AVERAGE([1]ANNEALING!AK207,[3]ANNEALING!AK207,[4]ANNEALING!AK207,[6]ANNEALING!AK207)</f>
        <v>#ERROR!</v>
      </c>
      <c r="N210" s="1" t="str">
        <f>_xlfn.STDEV.S([1]ANNEALING!AK207,[3]ANNEALING!AK207,[4]ANNEALING!AK207,[6]ANNEALING!AK207)</f>
        <v>#ERROR!</v>
      </c>
      <c r="O210" s="1" t="str">
        <f>AVERAGE([1]ANNEALING!Z207,[3]ANNEALING!Z207,[4]ANNEALING!Z207,[6]ANNEALING!Z207)</f>
        <v>#ERROR!</v>
      </c>
      <c r="P210" s="1" t="str">
        <f>_xlfn.STDEV.S([1]ANNEALING!Z207,[3]ANNEALING!Z207,[4]ANNEALING!Z207,[6]ANNEALING!Z207)</f>
        <v>#ERROR!</v>
      </c>
      <c r="Q210" s="1">
        <f t="shared" si="11"/>
        <v>1225</v>
      </c>
      <c r="R210" s="1">
        <f t="shared" si="12"/>
        <v>10</v>
      </c>
    </row>
    <row r="211" ht="15.75" customHeight="1">
      <c r="K211" s="1" t="str">
        <f>AVERAGE([1]ANNEALING!F208,[3]ANNEALING!F208,[4]ANNEALING!F208,[6]ANNEALING!F208)</f>
        <v>#ERROR!</v>
      </c>
      <c r="L211" s="1" t="str">
        <f>_xlfn.STDEV.S([1]ANNEALING!F208,[3]ANNEALING!F208,[4]ANNEALING!F208,[6]ANNEALING!F208)</f>
        <v>#ERROR!</v>
      </c>
      <c r="M211" s="1" t="str">
        <f>AVERAGE([1]ANNEALING!AK208,[3]ANNEALING!AK208,[4]ANNEALING!AK208,[6]ANNEALING!AK208)</f>
        <v>#ERROR!</v>
      </c>
      <c r="N211" s="1" t="str">
        <f>_xlfn.STDEV.S([1]ANNEALING!AK208,[3]ANNEALING!AK208,[4]ANNEALING!AK208,[6]ANNEALING!AK208)</f>
        <v>#ERROR!</v>
      </c>
      <c r="O211" s="1" t="str">
        <f>AVERAGE([1]ANNEALING!Z208,[3]ANNEALING!Z208,[4]ANNEALING!Z208,[6]ANNEALING!Z208)</f>
        <v>#ERROR!</v>
      </c>
      <c r="P211" s="1" t="str">
        <f>_xlfn.STDEV.S([1]ANNEALING!Z208,[3]ANNEALING!Z208,[4]ANNEALING!Z208,[6]ANNEALING!Z208)</f>
        <v>#ERROR!</v>
      </c>
      <c r="Q211" s="1">
        <f t="shared" si="11"/>
        <v>1230</v>
      </c>
      <c r="R211" s="1">
        <f t="shared" si="12"/>
        <v>11</v>
      </c>
    </row>
    <row r="212" ht="15.75" customHeight="1">
      <c r="K212" s="1" t="str">
        <f>AVERAGE([1]ANNEALING!F209,[3]ANNEALING!F209,[4]ANNEALING!F209,[6]ANNEALING!F209)</f>
        <v>#ERROR!</v>
      </c>
      <c r="L212" s="1" t="str">
        <f>_xlfn.STDEV.S([1]ANNEALING!F209,[3]ANNEALING!F209,[4]ANNEALING!F209,[6]ANNEALING!F209)</f>
        <v>#ERROR!</v>
      </c>
      <c r="M212" s="1" t="str">
        <f>AVERAGE([1]ANNEALING!AK209,[3]ANNEALING!AK209,[4]ANNEALING!AK209,[6]ANNEALING!AK209)</f>
        <v>#ERROR!</v>
      </c>
      <c r="N212" s="1" t="str">
        <f>_xlfn.STDEV.S([1]ANNEALING!AK209,[3]ANNEALING!AK209,[4]ANNEALING!AK209,[6]ANNEALING!AK209)</f>
        <v>#ERROR!</v>
      </c>
      <c r="O212" s="1" t="str">
        <f>AVERAGE([1]ANNEALING!Z209,[3]ANNEALING!Z209,[4]ANNEALING!Z209,[6]ANNEALING!Z209)</f>
        <v>#ERROR!</v>
      </c>
      <c r="P212" s="1" t="str">
        <f>_xlfn.STDEV.S([1]ANNEALING!Z209,[3]ANNEALING!Z209,[4]ANNEALING!Z209,[6]ANNEALING!Z209)</f>
        <v>#ERROR!</v>
      </c>
      <c r="Q212" s="1">
        <f t="shared" si="11"/>
        <v>1235</v>
      </c>
      <c r="R212" s="1">
        <f t="shared" si="12"/>
        <v>12</v>
      </c>
    </row>
    <row r="213" ht="15.75" customHeight="1">
      <c r="K213" s="1" t="str">
        <f>AVERAGE([1]ANNEALING!F210,[3]ANNEALING!F210,[4]ANNEALING!F210,[6]ANNEALING!F210)</f>
        <v>#ERROR!</v>
      </c>
      <c r="L213" s="1" t="str">
        <f>_xlfn.STDEV.S([1]ANNEALING!F210,[3]ANNEALING!F210,[4]ANNEALING!F210,[6]ANNEALING!F210)</f>
        <v>#ERROR!</v>
      </c>
      <c r="M213" s="1" t="str">
        <f>AVERAGE([1]ANNEALING!AK210,[3]ANNEALING!AK210,[4]ANNEALING!AK210,[6]ANNEALING!AK210)</f>
        <v>#ERROR!</v>
      </c>
      <c r="N213" s="1" t="str">
        <f>_xlfn.STDEV.S([1]ANNEALING!AK210,[3]ANNEALING!AK210,[4]ANNEALING!AK210,[6]ANNEALING!AK210)</f>
        <v>#ERROR!</v>
      </c>
      <c r="O213" s="1" t="str">
        <f>AVERAGE([1]ANNEALING!Z210,[3]ANNEALING!Z210,[4]ANNEALING!Z210,[6]ANNEALING!Z210)</f>
        <v>#ERROR!</v>
      </c>
      <c r="P213" s="1" t="str">
        <f>_xlfn.STDEV.S([1]ANNEALING!Z210,[3]ANNEALING!Z210,[4]ANNEALING!Z210,[6]ANNEALING!Z210)</f>
        <v>#ERROR!</v>
      </c>
      <c r="Q213" s="1">
        <f t="shared" si="11"/>
        <v>1240</v>
      </c>
      <c r="R213" s="1">
        <f t="shared" si="12"/>
        <v>13</v>
      </c>
    </row>
    <row r="214" ht="15.75" customHeight="1">
      <c r="K214" s="1" t="str">
        <f>AVERAGE([1]ANNEALING!F211,[3]ANNEALING!F211,[4]ANNEALING!F211,[6]ANNEALING!F211)</f>
        <v>#ERROR!</v>
      </c>
      <c r="L214" s="1" t="str">
        <f>_xlfn.STDEV.S([1]ANNEALING!F211,[3]ANNEALING!F211,[4]ANNEALING!F211,[6]ANNEALING!F211)</f>
        <v>#ERROR!</v>
      </c>
      <c r="M214" s="1" t="str">
        <f>AVERAGE([1]ANNEALING!AK211,[3]ANNEALING!AK211,[4]ANNEALING!AK211,[6]ANNEALING!AK211)</f>
        <v>#ERROR!</v>
      </c>
      <c r="N214" s="1" t="str">
        <f>_xlfn.STDEV.S([1]ANNEALING!AK211,[3]ANNEALING!AK211,[4]ANNEALING!AK211,[6]ANNEALING!AK211)</f>
        <v>#ERROR!</v>
      </c>
      <c r="O214" s="1" t="str">
        <f>AVERAGE([1]ANNEALING!Z211,[3]ANNEALING!Z211,[4]ANNEALING!Z211,[6]ANNEALING!Z211)</f>
        <v>#ERROR!</v>
      </c>
      <c r="P214" s="1" t="str">
        <f>_xlfn.STDEV.S([1]ANNEALING!Z211,[3]ANNEALING!Z211,[4]ANNEALING!Z211,[6]ANNEALING!Z211)</f>
        <v>#ERROR!</v>
      </c>
      <c r="Q214" s="1">
        <f t="shared" si="11"/>
        <v>1245</v>
      </c>
      <c r="R214" s="1">
        <f t="shared" si="12"/>
        <v>14</v>
      </c>
    </row>
    <row r="215" ht="15.75" customHeight="1">
      <c r="K215" s="1" t="str">
        <f>AVERAGE([1]ANNEALING!F212,[3]ANNEALING!F212,[4]ANNEALING!F212,[6]ANNEALING!F212)</f>
        <v>#ERROR!</v>
      </c>
      <c r="L215" s="1" t="str">
        <f>_xlfn.STDEV.S([1]ANNEALING!F212,[3]ANNEALING!F212,[4]ANNEALING!F212,[6]ANNEALING!F212)</f>
        <v>#ERROR!</v>
      </c>
      <c r="M215" s="1" t="str">
        <f>AVERAGE([1]ANNEALING!AK212,[3]ANNEALING!AK212,[4]ANNEALING!AK212,[6]ANNEALING!AK212)</f>
        <v>#ERROR!</v>
      </c>
      <c r="N215" s="1" t="str">
        <f>_xlfn.STDEV.S([1]ANNEALING!AK212,[3]ANNEALING!AK212,[4]ANNEALING!AK212,[6]ANNEALING!AK212)</f>
        <v>#ERROR!</v>
      </c>
      <c r="O215" s="1" t="str">
        <f>AVERAGE([1]ANNEALING!Z212,[3]ANNEALING!Z212,[4]ANNEALING!Z212,[6]ANNEALING!Z212)</f>
        <v>#ERROR!</v>
      </c>
      <c r="P215" s="1" t="str">
        <f>_xlfn.STDEV.S([1]ANNEALING!Z212,[3]ANNEALING!Z212,[4]ANNEALING!Z212,[6]ANNEALING!Z212)</f>
        <v>#ERROR!</v>
      </c>
      <c r="Q215" s="1">
        <f t="shared" si="11"/>
        <v>1250</v>
      </c>
      <c r="R215" s="1">
        <f t="shared" si="12"/>
        <v>15</v>
      </c>
    </row>
    <row r="216" ht="15.75" customHeight="1">
      <c r="K216" s="1" t="str">
        <f>AVERAGE([1]ANNEALING!F213,[3]ANNEALING!F213,[4]ANNEALING!F213,[6]ANNEALING!F213)</f>
        <v>#ERROR!</v>
      </c>
      <c r="L216" s="1" t="str">
        <f>_xlfn.STDEV.S([1]ANNEALING!F213,[3]ANNEALING!F213,[4]ANNEALING!F213,[6]ANNEALING!F213)</f>
        <v>#ERROR!</v>
      </c>
      <c r="M216" s="1" t="str">
        <f>AVERAGE([1]ANNEALING!AK213,[3]ANNEALING!AK213,[4]ANNEALING!AK213,[6]ANNEALING!AK213)</f>
        <v>#ERROR!</v>
      </c>
      <c r="N216" s="1" t="str">
        <f>_xlfn.STDEV.S([1]ANNEALING!AK213,[3]ANNEALING!AK213,[4]ANNEALING!AK213,[6]ANNEALING!AK213)</f>
        <v>#ERROR!</v>
      </c>
      <c r="O216" s="1" t="str">
        <f>AVERAGE([1]ANNEALING!Z213,[3]ANNEALING!Z213,[4]ANNEALING!Z213,[6]ANNEALING!Z213)</f>
        <v>#ERROR!</v>
      </c>
      <c r="P216" s="1" t="str">
        <f>_xlfn.STDEV.S([1]ANNEALING!Z213,[3]ANNEALING!Z213,[4]ANNEALING!Z213,[6]ANNEALING!Z213)</f>
        <v>#ERROR!</v>
      </c>
      <c r="Q216" s="1">
        <f t="shared" si="11"/>
        <v>1255</v>
      </c>
      <c r="R216" s="1">
        <f t="shared" si="12"/>
        <v>16</v>
      </c>
    </row>
    <row r="217" ht="15.75" customHeight="1">
      <c r="K217" s="1" t="str">
        <f>AVERAGE([1]ANNEALING!F214,[3]ANNEALING!F214,[4]ANNEALING!F214,[6]ANNEALING!F214)</f>
        <v>#ERROR!</v>
      </c>
      <c r="L217" s="1" t="str">
        <f>_xlfn.STDEV.S([1]ANNEALING!F214,[3]ANNEALING!F214,[4]ANNEALING!F214,[6]ANNEALING!F214)</f>
        <v>#ERROR!</v>
      </c>
      <c r="M217" s="1" t="str">
        <f>AVERAGE([1]ANNEALING!AK214,[3]ANNEALING!AK214,[4]ANNEALING!AK214,[6]ANNEALING!AK214)</f>
        <v>#ERROR!</v>
      </c>
      <c r="N217" s="1" t="str">
        <f>_xlfn.STDEV.S([1]ANNEALING!AK214,[3]ANNEALING!AK214,[4]ANNEALING!AK214,[6]ANNEALING!AK214)</f>
        <v>#ERROR!</v>
      </c>
      <c r="O217" s="1" t="str">
        <f>AVERAGE([1]ANNEALING!Z214,[3]ANNEALING!Z214,[4]ANNEALING!Z214,[6]ANNEALING!Z214)</f>
        <v>#ERROR!</v>
      </c>
      <c r="P217" s="1" t="str">
        <f>_xlfn.STDEV.S([1]ANNEALING!Z214,[3]ANNEALING!Z214,[4]ANNEALING!Z214,[6]ANNEALING!Z214)</f>
        <v>#ERROR!</v>
      </c>
      <c r="Q217" s="1">
        <f t="shared" si="11"/>
        <v>1260</v>
      </c>
      <c r="R217" s="1">
        <f t="shared" si="12"/>
        <v>17</v>
      </c>
    </row>
    <row r="218" ht="15.75" customHeight="1">
      <c r="K218" s="1" t="str">
        <f>AVERAGE([1]ANNEALING!F215,[3]ANNEALING!F215,[4]ANNEALING!F215,[6]ANNEALING!F215)</f>
        <v>#ERROR!</v>
      </c>
      <c r="L218" s="1" t="str">
        <f>_xlfn.STDEV.S([1]ANNEALING!F215,[3]ANNEALING!F215,[4]ANNEALING!F215,[6]ANNEALING!F215)</f>
        <v>#ERROR!</v>
      </c>
      <c r="M218" s="1" t="str">
        <f>AVERAGE([1]ANNEALING!AK215,[3]ANNEALING!AK215,[4]ANNEALING!AK215,[6]ANNEALING!AK215)</f>
        <v>#ERROR!</v>
      </c>
      <c r="N218" s="1" t="str">
        <f>_xlfn.STDEV.S([1]ANNEALING!AK215,[3]ANNEALING!AK215,[4]ANNEALING!AK215,[6]ANNEALING!AK215)</f>
        <v>#ERROR!</v>
      </c>
      <c r="O218" s="1" t="str">
        <f>AVERAGE([1]ANNEALING!Z215,[3]ANNEALING!Z215,[4]ANNEALING!Z215,[6]ANNEALING!Z215)</f>
        <v>#ERROR!</v>
      </c>
      <c r="P218" s="1" t="str">
        <f>_xlfn.STDEV.S([1]ANNEALING!Z215,[3]ANNEALING!Z215,[4]ANNEALING!Z215,[6]ANNEALING!Z215)</f>
        <v>#ERROR!</v>
      </c>
      <c r="Q218" s="1">
        <f t="shared" si="11"/>
        <v>1265</v>
      </c>
      <c r="R218" s="1">
        <f t="shared" si="12"/>
        <v>18</v>
      </c>
    </row>
    <row r="219" ht="15.75" customHeight="1">
      <c r="K219" s="1" t="str">
        <f>AVERAGE([1]ANNEALING!F216,[3]ANNEALING!F216,[4]ANNEALING!F216,[6]ANNEALING!F216)</f>
        <v>#ERROR!</v>
      </c>
      <c r="L219" s="1" t="str">
        <f>_xlfn.STDEV.S([1]ANNEALING!F216,[3]ANNEALING!F216,[4]ANNEALING!F216,[6]ANNEALING!F216)</f>
        <v>#ERROR!</v>
      </c>
      <c r="M219" s="1" t="str">
        <f>AVERAGE([1]ANNEALING!AK216,[3]ANNEALING!AK216,[4]ANNEALING!AK216,[6]ANNEALING!AK216)</f>
        <v>#ERROR!</v>
      </c>
      <c r="N219" s="1" t="str">
        <f>_xlfn.STDEV.S([1]ANNEALING!AK216,[3]ANNEALING!AK216,[4]ANNEALING!AK216,[6]ANNEALING!AK216)</f>
        <v>#ERROR!</v>
      </c>
      <c r="O219" s="1" t="str">
        <f>AVERAGE([1]ANNEALING!Z216,[3]ANNEALING!Z216,[4]ANNEALING!Z216,[6]ANNEALING!Z216)</f>
        <v>#ERROR!</v>
      </c>
      <c r="P219" s="1" t="str">
        <f>_xlfn.STDEV.S([1]ANNEALING!Z216,[3]ANNEALING!Z216,[4]ANNEALING!Z216,[6]ANNEALING!Z216)</f>
        <v>#ERROR!</v>
      </c>
      <c r="Q219" s="1">
        <f t="shared" si="11"/>
        <v>1270</v>
      </c>
      <c r="R219" s="1">
        <f t="shared" si="12"/>
        <v>19</v>
      </c>
    </row>
    <row r="220" ht="15.75" customHeight="1">
      <c r="K220" s="1" t="str">
        <f>AVERAGE([1]ANNEALING!F217,[3]ANNEALING!F217,[4]ANNEALING!F217,[6]ANNEALING!F217)</f>
        <v>#ERROR!</v>
      </c>
      <c r="L220" s="1" t="str">
        <f>_xlfn.STDEV.S([1]ANNEALING!F217,[3]ANNEALING!F217,[4]ANNEALING!F217,[6]ANNEALING!F217)</f>
        <v>#ERROR!</v>
      </c>
      <c r="M220" s="1" t="str">
        <f>AVERAGE([1]ANNEALING!AK217,[3]ANNEALING!AK217,[4]ANNEALING!AK217,[6]ANNEALING!AK217)</f>
        <v>#ERROR!</v>
      </c>
      <c r="N220" s="1" t="str">
        <f>_xlfn.STDEV.S([1]ANNEALING!AK217,[3]ANNEALING!AK217,[4]ANNEALING!AK217,[6]ANNEALING!AK217)</f>
        <v>#ERROR!</v>
      </c>
      <c r="O220" s="1" t="str">
        <f>AVERAGE([1]ANNEALING!Z217,[3]ANNEALING!Z217,[4]ANNEALING!Z217,[6]ANNEALING!Z217)</f>
        <v>#ERROR!</v>
      </c>
      <c r="P220" s="1" t="str">
        <f>_xlfn.STDEV.S([1]ANNEALING!Z217,[3]ANNEALING!Z217,[4]ANNEALING!Z217,[6]ANNEALING!Z217)</f>
        <v>#ERROR!</v>
      </c>
      <c r="Q220" s="1">
        <f t="shared" si="11"/>
        <v>1275</v>
      </c>
      <c r="R220" s="1">
        <f t="shared" si="12"/>
        <v>20</v>
      </c>
    </row>
    <row r="221" ht="15.75" customHeight="1">
      <c r="K221" s="1" t="str">
        <f>AVERAGE([1]ANNEALING!F218,[3]ANNEALING!F218,[4]ANNEALING!F218,[6]ANNEALING!F218)</f>
        <v>#ERROR!</v>
      </c>
      <c r="L221" s="1" t="str">
        <f>_xlfn.STDEV.S([1]ANNEALING!F218,[3]ANNEALING!F218,[4]ANNEALING!F218,[6]ANNEALING!F218)</f>
        <v>#ERROR!</v>
      </c>
      <c r="M221" s="1" t="str">
        <f>AVERAGE([1]ANNEALING!AK218,[3]ANNEALING!AK218,[4]ANNEALING!AK218,[6]ANNEALING!AK218)</f>
        <v>#ERROR!</v>
      </c>
      <c r="N221" s="1" t="str">
        <f>_xlfn.STDEV.S([1]ANNEALING!AK218,[3]ANNEALING!AK218,[4]ANNEALING!AK218,[6]ANNEALING!AK218)</f>
        <v>#ERROR!</v>
      </c>
      <c r="O221" s="1" t="str">
        <f>AVERAGE([1]ANNEALING!Z218,[3]ANNEALING!Z218,[4]ANNEALING!Z218,[6]ANNEALING!Z218)</f>
        <v>#ERROR!</v>
      </c>
      <c r="P221" s="1" t="str">
        <f>_xlfn.STDEV.S([1]ANNEALING!Z218,[3]ANNEALING!Z218,[4]ANNEALING!Z218,[6]ANNEALING!Z218)</f>
        <v>#ERROR!</v>
      </c>
      <c r="Q221" s="1">
        <f t="shared" si="11"/>
        <v>1280</v>
      </c>
      <c r="R221" s="1">
        <f t="shared" si="12"/>
        <v>21</v>
      </c>
    </row>
    <row r="222" ht="15.75" customHeight="1">
      <c r="K222" s="1" t="str">
        <f>AVERAGE([1]ANNEALING!F219,[3]ANNEALING!F219,[4]ANNEALING!F219,[6]ANNEALING!F219)</f>
        <v>#ERROR!</v>
      </c>
      <c r="L222" s="1" t="str">
        <f>_xlfn.STDEV.S([1]ANNEALING!F219,[3]ANNEALING!F219,[4]ANNEALING!F219,[6]ANNEALING!F219)</f>
        <v>#ERROR!</v>
      </c>
      <c r="M222" s="1" t="str">
        <f>AVERAGE([1]ANNEALING!AK219,[3]ANNEALING!AK219,[4]ANNEALING!AK219,[6]ANNEALING!AK219)</f>
        <v>#ERROR!</v>
      </c>
      <c r="N222" s="1" t="str">
        <f>_xlfn.STDEV.S([1]ANNEALING!AK219,[3]ANNEALING!AK219,[4]ANNEALING!AK219,[6]ANNEALING!AK219)</f>
        <v>#ERROR!</v>
      </c>
      <c r="O222" s="1" t="str">
        <f>AVERAGE([1]ANNEALING!Z219,[3]ANNEALING!Z219,[4]ANNEALING!Z219,[6]ANNEALING!Z219)</f>
        <v>#ERROR!</v>
      </c>
      <c r="P222" s="1" t="str">
        <f>_xlfn.STDEV.S([1]ANNEALING!Z219,[3]ANNEALING!Z219,[4]ANNEALING!Z219,[6]ANNEALING!Z219)</f>
        <v>#ERROR!</v>
      </c>
      <c r="Q222" s="1">
        <f t="shared" si="11"/>
        <v>1285</v>
      </c>
      <c r="R222" s="1">
        <f t="shared" si="12"/>
        <v>22</v>
      </c>
    </row>
    <row r="223" ht="15.75" customHeight="1">
      <c r="K223" s="1" t="str">
        <f>AVERAGE([1]ANNEALING!F220,[3]ANNEALING!F220,[4]ANNEALING!F220,[6]ANNEALING!F220)</f>
        <v>#ERROR!</v>
      </c>
      <c r="L223" s="1" t="str">
        <f>_xlfn.STDEV.S([1]ANNEALING!F220,[3]ANNEALING!F220,[4]ANNEALING!F220,[6]ANNEALING!F220)</f>
        <v>#ERROR!</v>
      </c>
      <c r="M223" s="1" t="str">
        <f>AVERAGE([1]ANNEALING!AK220,[3]ANNEALING!AK220,[4]ANNEALING!AK220,[6]ANNEALING!AK220)</f>
        <v>#ERROR!</v>
      </c>
      <c r="N223" s="1" t="str">
        <f>_xlfn.STDEV.S([1]ANNEALING!AK220,[3]ANNEALING!AK220,[4]ANNEALING!AK220,[6]ANNEALING!AK220)</f>
        <v>#ERROR!</v>
      </c>
      <c r="O223" s="1" t="str">
        <f>AVERAGE([1]ANNEALING!Z220,[3]ANNEALING!Z220,[4]ANNEALING!Z220,[6]ANNEALING!Z220)</f>
        <v>#ERROR!</v>
      </c>
      <c r="P223" s="1" t="str">
        <f>_xlfn.STDEV.S([1]ANNEALING!Z220,[3]ANNEALING!Z220,[4]ANNEALING!Z220,[6]ANNEALING!Z220)</f>
        <v>#ERROR!</v>
      </c>
      <c r="Q223" s="1">
        <f t="shared" si="11"/>
        <v>1290</v>
      </c>
      <c r="R223" s="1">
        <f t="shared" si="12"/>
        <v>23</v>
      </c>
    </row>
    <row r="224" ht="15.75" customHeight="1">
      <c r="K224" s="1" t="str">
        <f>AVERAGE([1]ANNEALING!F221,[3]ANNEALING!F221,[4]ANNEALING!F221,[6]ANNEALING!F221)</f>
        <v>#ERROR!</v>
      </c>
      <c r="L224" s="1" t="str">
        <f>_xlfn.STDEV.S([1]ANNEALING!F221,[3]ANNEALING!F221,[4]ANNEALING!F221,[6]ANNEALING!F221)</f>
        <v>#ERROR!</v>
      </c>
      <c r="M224" s="1" t="str">
        <f>AVERAGE([1]ANNEALING!AK221,[3]ANNEALING!AK221,[4]ANNEALING!AK221,[6]ANNEALING!AK221)</f>
        <v>#ERROR!</v>
      </c>
      <c r="N224" s="1" t="str">
        <f>_xlfn.STDEV.S([1]ANNEALING!AK221,[3]ANNEALING!AK221,[4]ANNEALING!AK221,[6]ANNEALING!AK221)</f>
        <v>#ERROR!</v>
      </c>
      <c r="O224" s="1" t="str">
        <f>AVERAGE([1]ANNEALING!Z221,[3]ANNEALING!Z221,[4]ANNEALING!Z221,[6]ANNEALING!Z221)</f>
        <v>#ERROR!</v>
      </c>
      <c r="P224" s="1" t="str">
        <f>_xlfn.STDEV.S([1]ANNEALING!Z221,[3]ANNEALING!Z221,[4]ANNEALING!Z221,[6]ANNEALING!Z221)</f>
        <v>#ERROR!</v>
      </c>
      <c r="Q224" s="1">
        <f t="shared" si="11"/>
        <v>1295</v>
      </c>
      <c r="R224" s="1">
        <f t="shared" si="12"/>
        <v>24</v>
      </c>
    </row>
    <row r="225" ht="15.75" customHeight="1">
      <c r="K225" s="1" t="str">
        <f>AVERAGE([1]ANNEALING!F222,[3]ANNEALING!F222,[4]ANNEALING!F222,[6]ANNEALING!F222)</f>
        <v>#ERROR!</v>
      </c>
      <c r="L225" s="1" t="str">
        <f>_xlfn.STDEV.S([1]ANNEALING!F222,[3]ANNEALING!F222,[4]ANNEALING!F222,[6]ANNEALING!F222)</f>
        <v>#ERROR!</v>
      </c>
      <c r="M225" s="1" t="str">
        <f>AVERAGE([1]ANNEALING!AK222,[3]ANNEALING!AK222,[4]ANNEALING!AK222,[6]ANNEALING!AK222)</f>
        <v>#ERROR!</v>
      </c>
      <c r="N225" s="1" t="str">
        <f>_xlfn.STDEV.S([1]ANNEALING!AK222,[3]ANNEALING!AK222,[4]ANNEALING!AK222,[6]ANNEALING!AK222)</f>
        <v>#ERROR!</v>
      </c>
      <c r="O225" s="1" t="str">
        <f>AVERAGE([1]ANNEALING!Z222,[3]ANNEALING!Z222,[4]ANNEALING!Z222,[6]ANNEALING!Z222)</f>
        <v>#ERROR!</v>
      </c>
      <c r="P225" s="1" t="str">
        <f>_xlfn.STDEV.S([1]ANNEALING!Z222,[3]ANNEALING!Z222,[4]ANNEALING!Z222,[6]ANNEALING!Z222)</f>
        <v>#ERROR!</v>
      </c>
      <c r="Q225" s="1">
        <f t="shared" si="11"/>
        <v>1300</v>
      </c>
      <c r="R225" s="1">
        <f t="shared" si="12"/>
        <v>25</v>
      </c>
    </row>
    <row r="226" ht="15.75" customHeight="1">
      <c r="K226" s="1" t="str">
        <f>AVERAGE([1]ANNEALING!F223,[3]ANNEALING!F223,[4]ANNEALING!F223,[6]ANNEALING!F223)</f>
        <v>#ERROR!</v>
      </c>
      <c r="L226" s="1" t="str">
        <f>_xlfn.STDEV.S([1]ANNEALING!F223,[3]ANNEALING!F223,[4]ANNEALING!F223,[6]ANNEALING!F223)</f>
        <v>#ERROR!</v>
      </c>
      <c r="M226" s="1" t="str">
        <f>AVERAGE([1]ANNEALING!AK223,[3]ANNEALING!AK223,[4]ANNEALING!AK223,[6]ANNEALING!AK223)</f>
        <v>#ERROR!</v>
      </c>
      <c r="N226" s="1" t="str">
        <f>_xlfn.STDEV.S([1]ANNEALING!AK223,[3]ANNEALING!AK223,[4]ANNEALING!AK223,[6]ANNEALING!AK223)</f>
        <v>#ERROR!</v>
      </c>
      <c r="O226" s="1" t="str">
        <f>AVERAGE([1]ANNEALING!Z223,[3]ANNEALING!Z223,[4]ANNEALING!Z223,[6]ANNEALING!Z223)</f>
        <v>#ERROR!</v>
      </c>
      <c r="P226" s="1" t="str">
        <f>_xlfn.STDEV.S([1]ANNEALING!Z223,[3]ANNEALING!Z223,[4]ANNEALING!Z223,[6]ANNEALING!Z223)</f>
        <v>#ERROR!</v>
      </c>
      <c r="Q226" s="1">
        <f t="shared" si="11"/>
        <v>1305</v>
      </c>
      <c r="R226" s="1">
        <f t="shared" si="12"/>
        <v>26</v>
      </c>
    </row>
    <row r="227" ht="15.75" customHeight="1">
      <c r="K227" s="1" t="str">
        <f>AVERAGE([1]ANNEALING!F224,[3]ANNEALING!F224,[4]ANNEALING!F224,[6]ANNEALING!F224)</f>
        <v>#ERROR!</v>
      </c>
      <c r="L227" s="1" t="str">
        <f>_xlfn.STDEV.S([1]ANNEALING!F224,[3]ANNEALING!F224,[4]ANNEALING!F224,[6]ANNEALING!F224)</f>
        <v>#ERROR!</v>
      </c>
      <c r="M227" s="1" t="str">
        <f>AVERAGE([1]ANNEALING!AK224,[3]ANNEALING!AK224,[4]ANNEALING!AK224,[6]ANNEALING!AK224)</f>
        <v>#ERROR!</v>
      </c>
      <c r="N227" s="1" t="str">
        <f>_xlfn.STDEV.S([1]ANNEALING!AK224,[3]ANNEALING!AK224,[4]ANNEALING!AK224,[6]ANNEALING!AK224)</f>
        <v>#ERROR!</v>
      </c>
      <c r="O227" s="1" t="str">
        <f>AVERAGE([1]ANNEALING!Z224,[3]ANNEALING!Z224,[4]ANNEALING!Z224,[6]ANNEALING!Z224)</f>
        <v>#ERROR!</v>
      </c>
      <c r="P227" s="1" t="str">
        <f>_xlfn.STDEV.S([1]ANNEALING!Z224,[3]ANNEALING!Z224,[4]ANNEALING!Z224,[6]ANNEALING!Z224)</f>
        <v>#ERROR!</v>
      </c>
      <c r="Q227" s="1">
        <f t="shared" si="11"/>
        <v>1310</v>
      </c>
      <c r="R227" s="1">
        <f t="shared" si="12"/>
        <v>27</v>
      </c>
    </row>
    <row r="228" ht="15.75" customHeight="1">
      <c r="K228" s="1" t="str">
        <f>AVERAGE([1]ANNEALING!F225,[3]ANNEALING!F225,[4]ANNEALING!F225,[6]ANNEALING!F225)</f>
        <v>#ERROR!</v>
      </c>
      <c r="L228" s="1" t="str">
        <f>_xlfn.STDEV.S([1]ANNEALING!F225,[3]ANNEALING!F225,[4]ANNEALING!F225,[6]ANNEALING!F225)</f>
        <v>#ERROR!</v>
      </c>
      <c r="M228" s="1" t="str">
        <f>AVERAGE([1]ANNEALING!AK225,[3]ANNEALING!AK225,[4]ANNEALING!AK225,[6]ANNEALING!AK225)</f>
        <v>#ERROR!</v>
      </c>
      <c r="N228" s="1" t="str">
        <f>_xlfn.STDEV.S([1]ANNEALING!AK225,[3]ANNEALING!AK225,[4]ANNEALING!AK225,[6]ANNEALING!AK225)</f>
        <v>#ERROR!</v>
      </c>
      <c r="O228" s="1" t="str">
        <f>AVERAGE([1]ANNEALING!Z225,[3]ANNEALING!Z225,[4]ANNEALING!Z225,[6]ANNEALING!Z225)</f>
        <v>#ERROR!</v>
      </c>
      <c r="P228" s="1" t="str">
        <f>_xlfn.STDEV.S([1]ANNEALING!Z225,[3]ANNEALING!Z225,[4]ANNEALING!Z225,[6]ANNEALING!Z225)</f>
        <v>#ERROR!</v>
      </c>
      <c r="Q228" s="1">
        <f t="shared" si="11"/>
        <v>1315</v>
      </c>
      <c r="R228" s="1">
        <f t="shared" si="12"/>
        <v>28</v>
      </c>
    </row>
    <row r="229" ht="15.75" customHeight="1">
      <c r="K229" s="1" t="str">
        <f>AVERAGE([1]ANNEALING!F226,[3]ANNEALING!F226,[4]ANNEALING!F226,[6]ANNEALING!F226)</f>
        <v>#ERROR!</v>
      </c>
      <c r="L229" s="1" t="str">
        <f>_xlfn.STDEV.S([1]ANNEALING!F226,[3]ANNEALING!F226,[4]ANNEALING!F226,[6]ANNEALING!F226)</f>
        <v>#ERROR!</v>
      </c>
      <c r="M229" s="1" t="str">
        <f>AVERAGE([1]ANNEALING!AK226,[3]ANNEALING!AK226,[4]ANNEALING!AK226,[6]ANNEALING!AK226)</f>
        <v>#ERROR!</v>
      </c>
      <c r="N229" s="1" t="str">
        <f>_xlfn.STDEV.S([1]ANNEALING!AK226,[3]ANNEALING!AK226,[4]ANNEALING!AK226,[6]ANNEALING!AK226)</f>
        <v>#ERROR!</v>
      </c>
      <c r="O229" s="1" t="str">
        <f>AVERAGE([1]ANNEALING!Z226,[3]ANNEALING!Z226,[4]ANNEALING!Z226,[6]ANNEALING!Z226)</f>
        <v>#ERROR!</v>
      </c>
      <c r="P229" s="1" t="str">
        <f>_xlfn.STDEV.S([1]ANNEALING!Z226,[3]ANNEALING!Z226,[4]ANNEALING!Z226,[6]ANNEALING!Z226)</f>
        <v>#ERROR!</v>
      </c>
      <c r="Q229" s="1">
        <f t="shared" si="11"/>
        <v>1320</v>
      </c>
      <c r="R229" s="1">
        <f t="shared" si="12"/>
        <v>29</v>
      </c>
    </row>
    <row r="230" ht="15.75" customHeight="1">
      <c r="K230" s="1" t="str">
        <f>AVERAGE([1]ANNEALING!F227,[3]ANNEALING!F227,[4]ANNEALING!F227,[6]ANNEALING!F227)</f>
        <v>#ERROR!</v>
      </c>
      <c r="L230" s="1" t="str">
        <f>_xlfn.STDEV.S([1]ANNEALING!F227,[3]ANNEALING!F227,[4]ANNEALING!F227,[6]ANNEALING!F227)</f>
        <v>#ERROR!</v>
      </c>
      <c r="M230" s="1" t="str">
        <f>AVERAGE([1]ANNEALING!AK227,[3]ANNEALING!AK227,[4]ANNEALING!AK227,[6]ANNEALING!AK227)</f>
        <v>#ERROR!</v>
      </c>
      <c r="N230" s="1" t="str">
        <f>_xlfn.STDEV.S([1]ANNEALING!AK227,[3]ANNEALING!AK227,[4]ANNEALING!AK227,[6]ANNEALING!AK227)</f>
        <v>#ERROR!</v>
      </c>
      <c r="O230" s="1" t="str">
        <f>AVERAGE([1]ANNEALING!Z227,[3]ANNEALING!Z227,[4]ANNEALING!Z227,[6]ANNEALING!Z227)</f>
        <v>#ERROR!</v>
      </c>
      <c r="P230" s="1" t="str">
        <f>_xlfn.STDEV.S([1]ANNEALING!Z227,[3]ANNEALING!Z227,[4]ANNEALING!Z227,[6]ANNEALING!Z227)</f>
        <v>#ERROR!</v>
      </c>
      <c r="Q230" s="1">
        <f t="shared" si="11"/>
        <v>1325</v>
      </c>
      <c r="R230" s="1">
        <f t="shared" si="12"/>
        <v>30</v>
      </c>
    </row>
    <row r="231" ht="15.75" customHeight="1">
      <c r="K231" s="1" t="str">
        <f>AVERAGE([1]ANNEALING!F228,[3]ANNEALING!F228,[4]ANNEALING!F228,[6]ANNEALING!F228)</f>
        <v>#ERROR!</v>
      </c>
      <c r="L231" s="1" t="str">
        <f>_xlfn.STDEV.S([1]ANNEALING!F228,[3]ANNEALING!F228,[4]ANNEALING!F228,[6]ANNEALING!F228)</f>
        <v>#ERROR!</v>
      </c>
      <c r="M231" s="1" t="str">
        <f>AVERAGE([1]ANNEALING!AK228,[3]ANNEALING!AK228,[4]ANNEALING!AK228,[6]ANNEALING!AK228)</f>
        <v>#ERROR!</v>
      </c>
      <c r="N231" s="1" t="str">
        <f>_xlfn.STDEV.S([1]ANNEALING!AK228,[3]ANNEALING!AK228,[4]ANNEALING!AK228,[6]ANNEALING!AK228)</f>
        <v>#ERROR!</v>
      </c>
      <c r="O231" s="1" t="str">
        <f>AVERAGE([1]ANNEALING!Z228,[3]ANNEALING!Z228,[4]ANNEALING!Z228,[6]ANNEALING!Z228)</f>
        <v>#ERROR!</v>
      </c>
      <c r="P231" s="1" t="str">
        <f>_xlfn.STDEV.S([1]ANNEALING!Z228,[3]ANNEALING!Z228,[4]ANNEALING!Z228,[6]ANNEALING!Z228)</f>
        <v>#ERROR!</v>
      </c>
      <c r="Q231" s="1">
        <f t="shared" si="11"/>
        <v>1330</v>
      </c>
      <c r="R231" s="1">
        <f t="shared" si="12"/>
        <v>31</v>
      </c>
    </row>
    <row r="232" ht="15.75" customHeight="1">
      <c r="K232" s="1" t="str">
        <f>AVERAGE([1]ANNEALING!F229,[3]ANNEALING!F229,[4]ANNEALING!F229,[6]ANNEALING!F229)</f>
        <v>#ERROR!</v>
      </c>
      <c r="L232" s="1" t="str">
        <f>_xlfn.STDEV.S([1]ANNEALING!F229,[3]ANNEALING!F229,[4]ANNEALING!F229,[6]ANNEALING!F229)</f>
        <v>#ERROR!</v>
      </c>
      <c r="M232" s="1" t="str">
        <f>AVERAGE([1]ANNEALING!AK229,[3]ANNEALING!AK229,[4]ANNEALING!AK229,[6]ANNEALING!AK229)</f>
        <v>#ERROR!</v>
      </c>
      <c r="N232" s="1" t="str">
        <f>_xlfn.STDEV.S([1]ANNEALING!AK229,[3]ANNEALING!AK229,[4]ANNEALING!AK229,[6]ANNEALING!AK229)</f>
        <v>#ERROR!</v>
      </c>
      <c r="O232" s="1" t="str">
        <f>AVERAGE([1]ANNEALING!Z229,[3]ANNEALING!Z229,[4]ANNEALING!Z229,[6]ANNEALING!Z229)</f>
        <v>#ERROR!</v>
      </c>
      <c r="P232" s="1" t="str">
        <f>_xlfn.STDEV.S([1]ANNEALING!Z229,[3]ANNEALING!Z229,[4]ANNEALING!Z229,[6]ANNEALING!Z229)</f>
        <v>#ERROR!</v>
      </c>
      <c r="Q232" s="1">
        <f t="shared" si="11"/>
        <v>1335</v>
      </c>
      <c r="R232" s="1">
        <f t="shared" si="12"/>
        <v>32</v>
      </c>
    </row>
    <row r="233" ht="15.75" customHeight="1">
      <c r="K233" s="1" t="str">
        <f>AVERAGE([1]ANNEALING!F230,[3]ANNEALING!F230,[4]ANNEALING!F230,[6]ANNEALING!F230)</f>
        <v>#ERROR!</v>
      </c>
      <c r="L233" s="1" t="str">
        <f>_xlfn.STDEV.S([1]ANNEALING!F230,[3]ANNEALING!F230,[4]ANNEALING!F230,[6]ANNEALING!F230)</f>
        <v>#ERROR!</v>
      </c>
      <c r="M233" s="1" t="str">
        <f>AVERAGE([1]ANNEALING!AK230,[3]ANNEALING!AK230,[4]ANNEALING!AK230,[6]ANNEALING!AK230)</f>
        <v>#ERROR!</v>
      </c>
      <c r="N233" s="1" t="str">
        <f>_xlfn.STDEV.S([1]ANNEALING!AK230,[3]ANNEALING!AK230,[4]ANNEALING!AK230,[6]ANNEALING!AK230)</f>
        <v>#ERROR!</v>
      </c>
      <c r="O233" s="1" t="str">
        <f>AVERAGE([1]ANNEALING!Z230,[3]ANNEALING!Z230,[4]ANNEALING!Z230,[6]ANNEALING!Z230)</f>
        <v>#ERROR!</v>
      </c>
      <c r="P233" s="1" t="str">
        <f>_xlfn.STDEV.S([1]ANNEALING!Z230,[3]ANNEALING!Z230,[4]ANNEALING!Z230,[6]ANNEALING!Z230)</f>
        <v>#ERROR!</v>
      </c>
      <c r="Q233" s="1">
        <f t="shared" si="11"/>
        <v>1340</v>
      </c>
      <c r="R233" s="1">
        <f t="shared" si="12"/>
        <v>33</v>
      </c>
    </row>
    <row r="234" ht="15.75" customHeight="1">
      <c r="K234" s="1" t="str">
        <f>AVERAGE([1]ANNEALING!F231,[3]ANNEALING!F231,[4]ANNEALING!F231,[6]ANNEALING!F231)</f>
        <v>#ERROR!</v>
      </c>
      <c r="L234" s="1" t="str">
        <f>_xlfn.STDEV.S([1]ANNEALING!F231,[3]ANNEALING!F231,[4]ANNEALING!F231,[6]ANNEALING!F231)</f>
        <v>#ERROR!</v>
      </c>
      <c r="M234" s="1" t="str">
        <f>AVERAGE([1]ANNEALING!AK231,[3]ANNEALING!AK231,[4]ANNEALING!AK231,[6]ANNEALING!AK231)</f>
        <v>#ERROR!</v>
      </c>
      <c r="N234" s="1" t="str">
        <f>_xlfn.STDEV.S([1]ANNEALING!AK231,[3]ANNEALING!AK231,[4]ANNEALING!AK231,[6]ANNEALING!AK231)</f>
        <v>#ERROR!</v>
      </c>
      <c r="O234" s="1" t="str">
        <f>AVERAGE([1]ANNEALING!Z231,[3]ANNEALING!Z231,[4]ANNEALING!Z231,[6]ANNEALING!Z231)</f>
        <v>#ERROR!</v>
      </c>
      <c r="P234" s="1" t="str">
        <f>_xlfn.STDEV.S([1]ANNEALING!Z231,[3]ANNEALING!Z231,[4]ANNEALING!Z231,[6]ANNEALING!Z231)</f>
        <v>#ERROR!</v>
      </c>
      <c r="Q234" s="1">
        <f t="shared" si="11"/>
        <v>1345</v>
      </c>
      <c r="R234" s="1">
        <f t="shared" si="12"/>
        <v>34</v>
      </c>
    </row>
    <row r="235" ht="15.75" customHeight="1">
      <c r="K235" s="1" t="str">
        <f>AVERAGE([1]ANNEALING!F232,[3]ANNEALING!F232,[4]ANNEALING!F232,[6]ANNEALING!F232)</f>
        <v>#ERROR!</v>
      </c>
      <c r="L235" s="1" t="str">
        <f>_xlfn.STDEV.S([1]ANNEALING!F232,[3]ANNEALING!F232,[4]ANNEALING!F232,[6]ANNEALING!F232)</f>
        <v>#ERROR!</v>
      </c>
      <c r="M235" s="1" t="str">
        <f>AVERAGE([1]ANNEALING!AK232,[3]ANNEALING!AK232,[4]ANNEALING!AK232,[6]ANNEALING!AK232)</f>
        <v>#ERROR!</v>
      </c>
      <c r="N235" s="1" t="str">
        <f>_xlfn.STDEV.S([1]ANNEALING!AK232,[3]ANNEALING!AK232,[4]ANNEALING!AK232,[6]ANNEALING!AK232)</f>
        <v>#ERROR!</v>
      </c>
      <c r="O235" s="1" t="str">
        <f>AVERAGE([1]ANNEALING!Z232,[3]ANNEALING!Z232,[4]ANNEALING!Z232,[6]ANNEALING!Z232)</f>
        <v>#ERROR!</v>
      </c>
      <c r="P235" s="1" t="str">
        <f>_xlfn.STDEV.S([1]ANNEALING!Z232,[3]ANNEALING!Z232,[4]ANNEALING!Z232,[6]ANNEALING!Z232)</f>
        <v>#ERROR!</v>
      </c>
      <c r="Q235" s="1">
        <f t="shared" si="11"/>
        <v>1350</v>
      </c>
      <c r="R235" s="1">
        <f t="shared" si="12"/>
        <v>35</v>
      </c>
    </row>
    <row r="236" ht="15.75" customHeight="1">
      <c r="K236" s="1" t="str">
        <f>AVERAGE([1]ANNEALING!F233,[3]ANNEALING!F233,[4]ANNEALING!F233,[6]ANNEALING!F233)</f>
        <v>#ERROR!</v>
      </c>
      <c r="L236" s="1" t="str">
        <f>_xlfn.STDEV.S([1]ANNEALING!F233,[3]ANNEALING!F233,[4]ANNEALING!F233,[6]ANNEALING!F233)</f>
        <v>#ERROR!</v>
      </c>
      <c r="M236" s="1" t="str">
        <f>AVERAGE([1]ANNEALING!AK233,[3]ANNEALING!AK233,[4]ANNEALING!AK233,[6]ANNEALING!AK233)</f>
        <v>#ERROR!</v>
      </c>
      <c r="N236" s="1" t="str">
        <f>_xlfn.STDEV.S([1]ANNEALING!AK233,[3]ANNEALING!AK233,[4]ANNEALING!AK233,[6]ANNEALING!AK233)</f>
        <v>#ERROR!</v>
      </c>
      <c r="O236" s="1" t="str">
        <f>AVERAGE([1]ANNEALING!Z233,[3]ANNEALING!Z233,[4]ANNEALING!Z233,[6]ANNEALING!Z233)</f>
        <v>#ERROR!</v>
      </c>
      <c r="P236" s="1" t="str">
        <f>_xlfn.STDEV.S([1]ANNEALING!Z233,[3]ANNEALING!Z233,[4]ANNEALING!Z233,[6]ANNEALING!Z233)</f>
        <v>#ERROR!</v>
      </c>
      <c r="Q236" s="1">
        <f t="shared" si="11"/>
        <v>1355</v>
      </c>
      <c r="R236" s="1">
        <f t="shared" si="12"/>
        <v>36</v>
      </c>
    </row>
    <row r="237" ht="15.75" customHeight="1">
      <c r="K237" s="1" t="str">
        <f>AVERAGE([1]ANNEALING!F234,[3]ANNEALING!F234,[4]ANNEALING!F234,[6]ANNEALING!F234)</f>
        <v>#ERROR!</v>
      </c>
      <c r="L237" s="1" t="str">
        <f>_xlfn.STDEV.S([1]ANNEALING!F234,[3]ANNEALING!F234,[4]ANNEALING!F234,[6]ANNEALING!F234)</f>
        <v>#ERROR!</v>
      </c>
      <c r="M237" s="1" t="str">
        <f>AVERAGE([1]ANNEALING!AK234,[3]ANNEALING!AK234,[4]ANNEALING!AK234,[6]ANNEALING!AK234)</f>
        <v>#ERROR!</v>
      </c>
      <c r="N237" s="1" t="str">
        <f>_xlfn.STDEV.S([1]ANNEALING!AK234,[3]ANNEALING!AK234,[4]ANNEALING!AK234,[6]ANNEALING!AK234)</f>
        <v>#ERROR!</v>
      </c>
      <c r="O237" s="1" t="str">
        <f>AVERAGE([1]ANNEALING!Z234,[3]ANNEALING!Z234,[4]ANNEALING!Z234,[6]ANNEALING!Z234)</f>
        <v>#ERROR!</v>
      </c>
      <c r="P237" s="1" t="str">
        <f>_xlfn.STDEV.S([1]ANNEALING!Z234,[3]ANNEALING!Z234,[4]ANNEALING!Z234,[6]ANNEALING!Z234)</f>
        <v>#ERROR!</v>
      </c>
      <c r="Q237" s="1">
        <f t="shared" si="11"/>
        <v>1360</v>
      </c>
      <c r="R237" s="1">
        <f t="shared" si="12"/>
        <v>37</v>
      </c>
    </row>
    <row r="238" ht="15.75" customHeight="1">
      <c r="K238" s="1" t="str">
        <f>AVERAGE([1]ANNEALING!F235,[3]ANNEALING!F235,[4]ANNEALING!F235,[6]ANNEALING!F235)</f>
        <v>#ERROR!</v>
      </c>
      <c r="L238" s="1" t="str">
        <f>_xlfn.STDEV.S([1]ANNEALING!F235,[3]ANNEALING!F235,[4]ANNEALING!F235,[6]ANNEALING!F235)</f>
        <v>#ERROR!</v>
      </c>
      <c r="M238" s="1" t="str">
        <f>AVERAGE([1]ANNEALING!AK235,[3]ANNEALING!AK235,[4]ANNEALING!AK235,[6]ANNEALING!AK235)</f>
        <v>#ERROR!</v>
      </c>
      <c r="N238" s="1" t="str">
        <f>_xlfn.STDEV.S([1]ANNEALING!AK235,[3]ANNEALING!AK235,[4]ANNEALING!AK235,[6]ANNEALING!AK235)</f>
        <v>#ERROR!</v>
      </c>
      <c r="O238" s="1" t="str">
        <f>AVERAGE([1]ANNEALING!Z235,[3]ANNEALING!Z235,[4]ANNEALING!Z235,[6]ANNEALING!Z235)</f>
        <v>#ERROR!</v>
      </c>
      <c r="P238" s="1" t="str">
        <f>_xlfn.STDEV.S([1]ANNEALING!Z235,[3]ANNEALING!Z235,[4]ANNEALING!Z235,[6]ANNEALING!Z235)</f>
        <v>#ERROR!</v>
      </c>
      <c r="Q238" s="1">
        <f t="shared" si="11"/>
        <v>1365</v>
      </c>
      <c r="R238" s="1">
        <f t="shared" si="12"/>
        <v>38</v>
      </c>
    </row>
    <row r="239" ht="15.75" customHeight="1">
      <c r="K239" s="1" t="str">
        <f>AVERAGE([1]ANNEALING!F236,[3]ANNEALING!F236,[4]ANNEALING!F236,[6]ANNEALING!F236)</f>
        <v>#ERROR!</v>
      </c>
      <c r="L239" s="1" t="str">
        <f>_xlfn.STDEV.S([1]ANNEALING!F236,[3]ANNEALING!F236,[4]ANNEALING!F236,[6]ANNEALING!F236)</f>
        <v>#ERROR!</v>
      </c>
      <c r="M239" s="1" t="str">
        <f>AVERAGE([1]ANNEALING!AK236,[3]ANNEALING!AK236,[4]ANNEALING!AK236,[6]ANNEALING!AK236)</f>
        <v>#ERROR!</v>
      </c>
      <c r="N239" s="1" t="str">
        <f>_xlfn.STDEV.S([1]ANNEALING!AK236,[3]ANNEALING!AK236,[4]ANNEALING!AK236,[6]ANNEALING!AK236)</f>
        <v>#ERROR!</v>
      </c>
      <c r="O239" s="1" t="str">
        <f>AVERAGE([1]ANNEALING!Z236,[3]ANNEALING!Z236,[4]ANNEALING!Z236,[6]ANNEALING!Z236)</f>
        <v>#ERROR!</v>
      </c>
      <c r="P239" s="1" t="str">
        <f>_xlfn.STDEV.S([1]ANNEALING!Z236,[3]ANNEALING!Z236,[4]ANNEALING!Z236,[6]ANNEALING!Z236)</f>
        <v>#ERROR!</v>
      </c>
      <c r="Q239" s="1">
        <f t="shared" si="11"/>
        <v>1370</v>
      </c>
      <c r="R239" s="1">
        <f t="shared" si="12"/>
        <v>39</v>
      </c>
    </row>
    <row r="240" ht="15.75" customHeight="1">
      <c r="K240" s="1" t="str">
        <f>AVERAGE([1]ANNEALING!F237,[3]ANNEALING!F237,[4]ANNEALING!F237,[6]ANNEALING!F237)</f>
        <v>#ERROR!</v>
      </c>
      <c r="L240" s="1" t="str">
        <f>_xlfn.STDEV.S([1]ANNEALING!F237,[3]ANNEALING!F237,[4]ANNEALING!F237,[6]ANNEALING!F237)</f>
        <v>#ERROR!</v>
      </c>
      <c r="M240" s="1" t="str">
        <f>AVERAGE([1]ANNEALING!AK237,[3]ANNEALING!AK237,[4]ANNEALING!AK237,[6]ANNEALING!AK237)</f>
        <v>#ERROR!</v>
      </c>
      <c r="N240" s="1" t="str">
        <f>_xlfn.STDEV.S([1]ANNEALING!AK237,[3]ANNEALING!AK237,[4]ANNEALING!AK237,[6]ANNEALING!AK237)</f>
        <v>#ERROR!</v>
      </c>
      <c r="O240" s="1" t="str">
        <f>AVERAGE([1]ANNEALING!Z237,[3]ANNEALING!Z237,[4]ANNEALING!Z237,[6]ANNEALING!Z237)</f>
        <v>#ERROR!</v>
      </c>
      <c r="P240" s="1" t="str">
        <f>_xlfn.STDEV.S([1]ANNEALING!Z237,[3]ANNEALING!Z237,[4]ANNEALING!Z237,[6]ANNEALING!Z237)</f>
        <v>#ERROR!</v>
      </c>
      <c r="Q240" s="1">
        <f t="shared" si="11"/>
        <v>1375</v>
      </c>
      <c r="R240" s="1">
        <f t="shared" si="12"/>
        <v>40</v>
      </c>
    </row>
    <row r="241" ht="15.75" customHeight="1">
      <c r="K241" s="1" t="str">
        <f>AVERAGE([1]ANNEALING!F238,[3]ANNEALING!F238,[4]ANNEALING!F238,[6]ANNEALING!F238)</f>
        <v>#ERROR!</v>
      </c>
      <c r="L241" s="1" t="str">
        <f>_xlfn.STDEV.S([1]ANNEALING!F238,[3]ANNEALING!F238,[4]ANNEALING!F238,[6]ANNEALING!F238)</f>
        <v>#ERROR!</v>
      </c>
      <c r="M241" s="1" t="str">
        <f>AVERAGE([1]ANNEALING!AK238,[3]ANNEALING!AK238,[4]ANNEALING!AK238,[6]ANNEALING!AK238)</f>
        <v>#ERROR!</v>
      </c>
      <c r="N241" s="1" t="str">
        <f>_xlfn.STDEV.S([1]ANNEALING!AK238,[3]ANNEALING!AK238,[4]ANNEALING!AK238,[6]ANNEALING!AK238)</f>
        <v>#ERROR!</v>
      </c>
      <c r="O241" s="1" t="str">
        <f>AVERAGE([1]ANNEALING!Z238,[3]ANNEALING!Z238,[4]ANNEALING!Z238,[6]ANNEALING!Z238)</f>
        <v>#ERROR!</v>
      </c>
      <c r="P241" s="1" t="str">
        <f>_xlfn.STDEV.S([1]ANNEALING!Z238,[3]ANNEALING!Z238,[4]ANNEALING!Z238,[6]ANNEALING!Z238)</f>
        <v>#ERROR!</v>
      </c>
      <c r="Q241" s="1">
        <f t="shared" si="11"/>
        <v>1380</v>
      </c>
      <c r="R241" s="1">
        <f t="shared" si="12"/>
        <v>41</v>
      </c>
    </row>
    <row r="242" ht="15.75" customHeight="1">
      <c r="K242" s="1" t="str">
        <f>AVERAGE([1]ANNEALING!F239,[3]ANNEALING!F239,[4]ANNEALING!F239,[6]ANNEALING!F239)</f>
        <v>#ERROR!</v>
      </c>
      <c r="L242" s="1" t="str">
        <f>_xlfn.STDEV.S([1]ANNEALING!F239,[3]ANNEALING!F239,[4]ANNEALING!F239,[6]ANNEALING!F239)</f>
        <v>#ERROR!</v>
      </c>
      <c r="M242" s="1" t="str">
        <f>AVERAGE([1]ANNEALING!AK239,[3]ANNEALING!AK239,[4]ANNEALING!AK239,[6]ANNEALING!AK239)</f>
        <v>#ERROR!</v>
      </c>
      <c r="N242" s="1" t="str">
        <f>_xlfn.STDEV.S([1]ANNEALING!AK239,[3]ANNEALING!AK239,[4]ANNEALING!AK239,[6]ANNEALING!AK239)</f>
        <v>#ERROR!</v>
      </c>
      <c r="O242" s="1" t="str">
        <f>AVERAGE([1]ANNEALING!Z239,[3]ANNEALING!Z239,[4]ANNEALING!Z239,[6]ANNEALING!Z239)</f>
        <v>#ERROR!</v>
      </c>
      <c r="P242" s="1" t="str">
        <f>_xlfn.STDEV.S([1]ANNEALING!Z239,[3]ANNEALING!Z239,[4]ANNEALING!Z239,[6]ANNEALING!Z239)</f>
        <v>#ERROR!</v>
      </c>
      <c r="Q242" s="1">
        <f t="shared" si="11"/>
        <v>1385</v>
      </c>
      <c r="R242" s="1">
        <f t="shared" si="12"/>
        <v>42</v>
      </c>
    </row>
    <row r="243" ht="15.75" customHeight="1">
      <c r="K243" s="1" t="str">
        <f>AVERAGE([1]ANNEALING!F240,[3]ANNEALING!F240,[4]ANNEALING!F240,[6]ANNEALING!F240)</f>
        <v>#ERROR!</v>
      </c>
      <c r="L243" s="1" t="str">
        <f>_xlfn.STDEV.S([1]ANNEALING!F240,[3]ANNEALING!F240,[4]ANNEALING!F240,[6]ANNEALING!F240)</f>
        <v>#ERROR!</v>
      </c>
      <c r="M243" s="1" t="str">
        <f>AVERAGE([1]ANNEALING!AK240,[3]ANNEALING!AK240,[4]ANNEALING!AK240,[6]ANNEALING!AK240)</f>
        <v>#ERROR!</v>
      </c>
      <c r="N243" s="1" t="str">
        <f>_xlfn.STDEV.S([1]ANNEALING!AK240,[3]ANNEALING!AK240,[4]ANNEALING!AK240,[6]ANNEALING!AK240)</f>
        <v>#ERROR!</v>
      </c>
      <c r="O243" s="1" t="str">
        <f>AVERAGE([1]ANNEALING!Z240,[3]ANNEALING!Z240,[4]ANNEALING!Z240,[6]ANNEALING!Z240)</f>
        <v>#ERROR!</v>
      </c>
      <c r="P243" s="1" t="str">
        <f>_xlfn.STDEV.S([1]ANNEALING!Z240,[3]ANNEALING!Z240,[4]ANNEALING!Z240,[6]ANNEALING!Z240)</f>
        <v>#ERROR!</v>
      </c>
      <c r="Q243" s="1">
        <f t="shared" si="11"/>
        <v>1390</v>
      </c>
      <c r="R243" s="1">
        <f t="shared" si="12"/>
        <v>43</v>
      </c>
    </row>
    <row r="244" ht="15.75" customHeight="1">
      <c r="K244" s="1" t="str">
        <f>AVERAGE([1]ANNEALING!F241,[3]ANNEALING!F241,[4]ANNEALING!F241,[6]ANNEALING!F241)</f>
        <v>#ERROR!</v>
      </c>
      <c r="L244" s="1" t="str">
        <f>_xlfn.STDEV.S([1]ANNEALING!F241,[3]ANNEALING!F241,[4]ANNEALING!F241,[6]ANNEALING!F241)</f>
        <v>#ERROR!</v>
      </c>
      <c r="M244" s="1" t="str">
        <f>AVERAGE([1]ANNEALING!AK241,[3]ANNEALING!AK241,[4]ANNEALING!AK241,[6]ANNEALING!AK241)</f>
        <v>#ERROR!</v>
      </c>
      <c r="N244" s="1" t="str">
        <f>_xlfn.STDEV.S([1]ANNEALING!AK241,[3]ANNEALING!AK241,[4]ANNEALING!AK241,[6]ANNEALING!AK241)</f>
        <v>#ERROR!</v>
      </c>
      <c r="O244" s="1" t="str">
        <f>AVERAGE([1]ANNEALING!Z241,[3]ANNEALING!Z241,[4]ANNEALING!Z241,[6]ANNEALING!Z241)</f>
        <v>#ERROR!</v>
      </c>
      <c r="P244" s="1" t="str">
        <f>_xlfn.STDEV.S([1]ANNEALING!Z241,[3]ANNEALING!Z241,[4]ANNEALING!Z241,[6]ANNEALING!Z241)</f>
        <v>#ERROR!</v>
      </c>
      <c r="Q244" s="1">
        <f t="shared" si="11"/>
        <v>1395</v>
      </c>
      <c r="R244" s="1">
        <f t="shared" si="12"/>
        <v>44</v>
      </c>
    </row>
    <row r="245" ht="15.75" customHeight="1">
      <c r="K245" s="1" t="str">
        <f>AVERAGE([1]ANNEALING!F242,[3]ANNEALING!F242,[4]ANNEALING!F242,[6]ANNEALING!F242)</f>
        <v>#ERROR!</v>
      </c>
      <c r="L245" s="1" t="str">
        <f>_xlfn.STDEV.S([1]ANNEALING!F242,[3]ANNEALING!F242,[4]ANNEALING!F242,[6]ANNEALING!F242)</f>
        <v>#ERROR!</v>
      </c>
      <c r="M245" s="1" t="str">
        <f>AVERAGE([1]ANNEALING!AK242,[3]ANNEALING!AK242,[4]ANNEALING!AK242,[6]ANNEALING!AK242)</f>
        <v>#ERROR!</v>
      </c>
      <c r="N245" s="1" t="str">
        <f>_xlfn.STDEV.S([1]ANNEALING!AK242,[3]ANNEALING!AK242,[4]ANNEALING!AK242,[6]ANNEALING!AK242)</f>
        <v>#ERROR!</v>
      </c>
      <c r="O245" s="1" t="str">
        <f>AVERAGE([1]ANNEALING!Z242,[3]ANNEALING!Z242,[4]ANNEALING!Z242,[6]ANNEALING!Z242)</f>
        <v>#ERROR!</v>
      </c>
      <c r="P245" s="1" t="str">
        <f>_xlfn.STDEV.S([1]ANNEALING!Z242,[3]ANNEALING!Z242,[4]ANNEALING!Z242,[6]ANNEALING!Z242)</f>
        <v>#ERROR!</v>
      </c>
      <c r="Q245" s="1">
        <f t="shared" si="11"/>
        <v>1400</v>
      </c>
      <c r="R245" s="1">
        <f t="shared" si="12"/>
        <v>45</v>
      </c>
    </row>
    <row r="246" ht="15.75" customHeight="1">
      <c r="K246" s="1" t="str">
        <f>AVERAGE([1]ANNEALING!F243,[3]ANNEALING!F243,[4]ANNEALING!F243,[6]ANNEALING!F243)</f>
        <v>#ERROR!</v>
      </c>
      <c r="L246" s="1" t="str">
        <f>_xlfn.STDEV.S([1]ANNEALING!F243,[3]ANNEALING!F243,[4]ANNEALING!F243,[6]ANNEALING!F243)</f>
        <v>#ERROR!</v>
      </c>
      <c r="M246" s="1" t="str">
        <f>AVERAGE([1]ANNEALING!AK243,[3]ANNEALING!AK243,[4]ANNEALING!AK243,[6]ANNEALING!AK243)</f>
        <v>#ERROR!</v>
      </c>
      <c r="N246" s="1" t="str">
        <f>_xlfn.STDEV.S([1]ANNEALING!AK243,[3]ANNEALING!AK243,[4]ANNEALING!AK243,[6]ANNEALING!AK243)</f>
        <v>#ERROR!</v>
      </c>
      <c r="O246" s="1" t="str">
        <f>AVERAGE([1]ANNEALING!Z243,[3]ANNEALING!Z243,[4]ANNEALING!Z243,[6]ANNEALING!Z243)</f>
        <v>#ERROR!</v>
      </c>
      <c r="P246" s="1" t="str">
        <f>_xlfn.STDEV.S([1]ANNEALING!Z243,[3]ANNEALING!Z243,[4]ANNEALING!Z243,[6]ANNEALING!Z243)</f>
        <v>#ERROR!</v>
      </c>
      <c r="Q246" s="1">
        <f t="shared" si="11"/>
        <v>1405</v>
      </c>
      <c r="R246" s="1">
        <f t="shared" si="12"/>
        <v>46</v>
      </c>
    </row>
    <row r="247" ht="15.75" customHeight="1">
      <c r="K247" s="1" t="str">
        <f>AVERAGE([1]ANNEALING!F244,[3]ANNEALING!F244,[4]ANNEALING!F244,[6]ANNEALING!F244)</f>
        <v>#ERROR!</v>
      </c>
      <c r="L247" s="1" t="str">
        <f>_xlfn.STDEV.S([1]ANNEALING!F244,[3]ANNEALING!F244,[4]ANNEALING!F244,[6]ANNEALING!F244)</f>
        <v>#ERROR!</v>
      </c>
      <c r="M247" s="1" t="str">
        <f>AVERAGE([1]ANNEALING!AK244,[3]ANNEALING!AK244,[4]ANNEALING!AK244,[6]ANNEALING!AK244)</f>
        <v>#ERROR!</v>
      </c>
      <c r="N247" s="1" t="str">
        <f>_xlfn.STDEV.S([1]ANNEALING!AK244,[3]ANNEALING!AK244,[4]ANNEALING!AK244,[6]ANNEALING!AK244)</f>
        <v>#ERROR!</v>
      </c>
      <c r="O247" s="1" t="str">
        <f>AVERAGE([1]ANNEALING!Z244,[3]ANNEALING!Z244,[4]ANNEALING!Z244,[6]ANNEALING!Z244)</f>
        <v>#ERROR!</v>
      </c>
      <c r="P247" s="1" t="str">
        <f>_xlfn.STDEV.S([1]ANNEALING!Z244,[3]ANNEALING!Z244,[4]ANNEALING!Z244,[6]ANNEALING!Z244)</f>
        <v>#ERROR!</v>
      </c>
      <c r="Q247" s="1">
        <f t="shared" si="11"/>
        <v>1410</v>
      </c>
      <c r="R247" s="1">
        <f t="shared" si="12"/>
        <v>47</v>
      </c>
    </row>
    <row r="248" ht="15.75" customHeight="1">
      <c r="K248" s="1" t="str">
        <f>AVERAGE([1]ANNEALING!F245,[3]ANNEALING!F245,[4]ANNEALING!F245,[6]ANNEALING!F245)</f>
        <v>#ERROR!</v>
      </c>
      <c r="L248" s="1" t="str">
        <f>_xlfn.STDEV.S([1]ANNEALING!F245,[3]ANNEALING!F245,[4]ANNEALING!F245,[6]ANNEALING!F245)</f>
        <v>#ERROR!</v>
      </c>
      <c r="M248" s="1" t="str">
        <f>AVERAGE([1]ANNEALING!AK245,[3]ANNEALING!AK245,[4]ANNEALING!AK245,[6]ANNEALING!AK245)</f>
        <v>#ERROR!</v>
      </c>
      <c r="N248" s="1" t="str">
        <f>_xlfn.STDEV.S([1]ANNEALING!AK245,[3]ANNEALING!AK245,[4]ANNEALING!AK245,[6]ANNEALING!AK245)</f>
        <v>#ERROR!</v>
      </c>
      <c r="O248" s="1" t="str">
        <f>AVERAGE([1]ANNEALING!Z245,[3]ANNEALING!Z245,[4]ANNEALING!Z245,[6]ANNEALING!Z245)</f>
        <v>#ERROR!</v>
      </c>
      <c r="P248" s="1" t="str">
        <f>_xlfn.STDEV.S([1]ANNEALING!Z245,[3]ANNEALING!Z245,[4]ANNEALING!Z245,[6]ANNEALING!Z245)</f>
        <v>#ERROR!</v>
      </c>
      <c r="Q248" s="1">
        <f t="shared" si="11"/>
        <v>1415</v>
      </c>
      <c r="R248" s="1">
        <f t="shared" si="12"/>
        <v>48</v>
      </c>
    </row>
    <row r="249" ht="15.75" customHeight="1">
      <c r="K249" s="1" t="str">
        <f>AVERAGE([1]ANNEALING!F246,[3]ANNEALING!F246,[4]ANNEALING!F246,[6]ANNEALING!F246)</f>
        <v>#ERROR!</v>
      </c>
      <c r="M249" s="1" t="str">
        <f>AVERAGE([1]ANNEALING!AK246,[3]ANNEALING!AK246,[4]ANNEALING!AK246,[6]ANNEALING!AK246)</f>
        <v>#ERROR!</v>
      </c>
      <c r="N249" s="1" t="str">
        <f>_xlfn.STDEV.S([1]ANNEALING!AK246,[3]ANNEALING!AK246,[4]ANNEALING!AK246,[6]ANNEALING!AK246)</f>
        <v>#ERROR!</v>
      </c>
      <c r="O249" s="1" t="str">
        <f>AVERAGE([1]ANNEALING!Z246,[3]ANNEALING!Z246,[4]ANNEALING!Z246,[6]ANNEALING!Z246)</f>
        <v>#ERROR!</v>
      </c>
      <c r="P249" s="1" t="str">
        <f>_xlfn.STDEV.S([1]ANNEALING!Z246,[3]ANNEALING!Z246,[4]ANNEALING!Z246,[6]ANNEALING!Z246)</f>
        <v>#ERROR!</v>
      </c>
      <c r="Q249" s="1">
        <f t="shared" si="11"/>
        <v>1420</v>
      </c>
      <c r="R249" s="1">
        <f t="shared" si="12"/>
        <v>49</v>
      </c>
    </row>
    <row r="250" ht="15.75" customHeight="1">
      <c r="K250" s="1" t="str">
        <f>AVERAGE([1]ANNEALING!F247,[3]ANNEALING!F247,[4]ANNEALING!F247,[6]ANNEALING!F247)</f>
        <v>#ERROR!</v>
      </c>
      <c r="L250" s="1" t="str">
        <f>_xlfn.STDEV.S([1]ANNEALING!F247,[3]ANNEALING!F247,[4]ANNEALING!F247,[6]ANNEALING!F247)</f>
        <v>#ERROR!</v>
      </c>
      <c r="M250" s="1" t="str">
        <f>AVERAGE([1]ANNEALING!AK247,[3]ANNEALING!AK247,[4]ANNEALING!AK247,[6]ANNEALING!AK247)</f>
        <v>#ERROR!</v>
      </c>
      <c r="N250" s="1" t="str">
        <f>_xlfn.STDEV.S([1]ANNEALING!AK247,[3]ANNEALING!AK247,[4]ANNEALING!AK247,[6]ANNEALING!AK247)</f>
        <v>#ERROR!</v>
      </c>
      <c r="O250" s="1" t="str">
        <f>AVERAGE([1]ANNEALING!Z247,[3]ANNEALING!Z247,[4]ANNEALING!Z247,[6]ANNEALING!Z247)</f>
        <v>#ERROR!</v>
      </c>
      <c r="P250" s="1" t="str">
        <f>_xlfn.STDEV.S([1]ANNEALING!Z247,[3]ANNEALING!Z247,[4]ANNEALING!Z247,[6]ANNEALING!Z247)</f>
        <v>#ERROR!</v>
      </c>
      <c r="Q250" s="1">
        <f>Q249+55</f>
        <v>1475</v>
      </c>
      <c r="R250" s="1">
        <f>1</f>
        <v>1</v>
      </c>
    </row>
    <row r="251" ht="15.75" customHeight="1">
      <c r="K251" s="1" t="str">
        <f>AVERAGE([1]ANNEALING!F248,[3]ANNEALING!F248,[4]ANNEALING!F248,[6]ANNEALING!F248)</f>
        <v>#ERROR!</v>
      </c>
      <c r="L251" s="1" t="str">
        <f>_xlfn.STDEV.S([1]ANNEALING!F248,[3]ANNEALING!F248,[4]ANNEALING!F248,[6]ANNEALING!F248)</f>
        <v>#ERROR!</v>
      </c>
      <c r="M251" s="1" t="str">
        <f>AVERAGE([1]ANNEALING!AK248,[3]ANNEALING!AK248,[4]ANNEALING!AK248,[6]ANNEALING!AK248)</f>
        <v>#ERROR!</v>
      </c>
      <c r="N251" s="1" t="str">
        <f>_xlfn.STDEV.S([1]ANNEALING!AK248,[3]ANNEALING!AK248,[4]ANNEALING!AK248,[6]ANNEALING!AK248)</f>
        <v>#ERROR!</v>
      </c>
      <c r="O251" s="1" t="str">
        <f>AVERAGE([1]ANNEALING!Z248,[3]ANNEALING!Z248,[4]ANNEALING!Z248,[6]ANNEALING!Z248)</f>
        <v>#ERROR!</v>
      </c>
      <c r="P251" s="1" t="str">
        <f>_xlfn.STDEV.S([1]ANNEALING!Z248,[3]ANNEALING!Z248,[4]ANNEALING!Z248,[6]ANNEALING!Z248)</f>
        <v>#ERROR!</v>
      </c>
      <c r="Q251" s="1">
        <f t="shared" ref="Q251:Q298" si="13">Q250+5</f>
        <v>1480</v>
      </c>
      <c r="R251" s="1">
        <f t="shared" ref="R251:R298" si="14">1+R250</f>
        <v>2</v>
      </c>
    </row>
    <row r="252" ht="15.75" customHeight="1">
      <c r="K252" s="1" t="str">
        <f>AVERAGE([1]ANNEALING!F249,[3]ANNEALING!F249,[4]ANNEALING!F249,[6]ANNEALING!F249)</f>
        <v>#ERROR!</v>
      </c>
      <c r="L252" s="1" t="str">
        <f>_xlfn.STDEV.S([1]ANNEALING!F249,[3]ANNEALING!F249,[4]ANNEALING!F249,[6]ANNEALING!F249)</f>
        <v>#ERROR!</v>
      </c>
      <c r="M252" s="1" t="str">
        <f>AVERAGE([1]ANNEALING!AK249,[3]ANNEALING!AK249,[4]ANNEALING!AK249,[6]ANNEALING!AK249)</f>
        <v>#ERROR!</v>
      </c>
      <c r="N252" s="1" t="str">
        <f>_xlfn.STDEV.S([1]ANNEALING!AK249,[3]ANNEALING!AK249,[4]ANNEALING!AK249,[6]ANNEALING!AK249)</f>
        <v>#ERROR!</v>
      </c>
      <c r="O252" s="1" t="str">
        <f>AVERAGE([1]ANNEALING!Z249,[3]ANNEALING!Z249,[4]ANNEALING!Z249,[6]ANNEALING!Z249)</f>
        <v>#ERROR!</v>
      </c>
      <c r="P252" s="1" t="str">
        <f>_xlfn.STDEV.S([1]ANNEALING!Z249,[3]ANNEALING!Z249,[4]ANNEALING!Z249,[6]ANNEALING!Z249)</f>
        <v>#ERROR!</v>
      </c>
      <c r="Q252" s="1">
        <f t="shared" si="13"/>
        <v>1485</v>
      </c>
      <c r="R252" s="1">
        <f t="shared" si="14"/>
        <v>3</v>
      </c>
    </row>
    <row r="253" ht="15.75" customHeight="1">
      <c r="K253" s="1" t="str">
        <f>AVERAGE([1]ANNEALING!F250,[3]ANNEALING!F250,[4]ANNEALING!F250,[6]ANNEALING!F250)</f>
        <v>#ERROR!</v>
      </c>
      <c r="L253" s="1" t="str">
        <f>_xlfn.STDEV.S([1]ANNEALING!F250,[3]ANNEALING!F250,[4]ANNEALING!F250,[6]ANNEALING!F250)</f>
        <v>#ERROR!</v>
      </c>
      <c r="M253" s="1" t="str">
        <f>AVERAGE([1]ANNEALING!AK250,[3]ANNEALING!AK250,[4]ANNEALING!AK250,[6]ANNEALING!AK250)</f>
        <v>#ERROR!</v>
      </c>
      <c r="N253" s="1" t="str">
        <f>_xlfn.STDEV.S([1]ANNEALING!AK250,[3]ANNEALING!AK250,[4]ANNEALING!AK250,[6]ANNEALING!AK250)</f>
        <v>#ERROR!</v>
      </c>
      <c r="O253" s="1" t="str">
        <f>AVERAGE([1]ANNEALING!Z250,[3]ANNEALING!Z250,[4]ANNEALING!Z250,[6]ANNEALING!Z250)</f>
        <v>#ERROR!</v>
      </c>
      <c r="P253" s="1" t="str">
        <f>_xlfn.STDEV.S([1]ANNEALING!Z250,[3]ANNEALING!Z250,[4]ANNEALING!Z250,[6]ANNEALING!Z250)</f>
        <v>#ERROR!</v>
      </c>
      <c r="Q253" s="1">
        <f t="shared" si="13"/>
        <v>1490</v>
      </c>
      <c r="R253" s="1">
        <f t="shared" si="14"/>
        <v>4</v>
      </c>
    </row>
    <row r="254" ht="15.75" customHeight="1">
      <c r="K254" s="1" t="str">
        <f>AVERAGE([1]ANNEALING!F251,[3]ANNEALING!F251,[4]ANNEALING!F251,[6]ANNEALING!F251)</f>
        <v>#ERROR!</v>
      </c>
      <c r="L254" s="1" t="str">
        <f>_xlfn.STDEV.S([1]ANNEALING!F251,[3]ANNEALING!F251,[4]ANNEALING!F251,[6]ANNEALING!F251)</f>
        <v>#ERROR!</v>
      </c>
      <c r="M254" s="1" t="str">
        <f>AVERAGE([1]ANNEALING!AK251,[3]ANNEALING!AK251,[4]ANNEALING!AK251,[6]ANNEALING!AK251)</f>
        <v>#ERROR!</v>
      </c>
      <c r="N254" s="1" t="str">
        <f>_xlfn.STDEV.S([1]ANNEALING!AK251,[3]ANNEALING!AK251,[4]ANNEALING!AK251,[6]ANNEALING!AK251)</f>
        <v>#ERROR!</v>
      </c>
      <c r="O254" s="1" t="str">
        <f>AVERAGE([1]ANNEALING!Z251,[3]ANNEALING!Z251,[4]ANNEALING!Z251,[6]ANNEALING!Z251)</f>
        <v>#ERROR!</v>
      </c>
      <c r="P254" s="1" t="str">
        <f>_xlfn.STDEV.S([1]ANNEALING!Z251,[3]ANNEALING!Z251,[4]ANNEALING!Z251,[6]ANNEALING!Z251)</f>
        <v>#ERROR!</v>
      </c>
      <c r="Q254" s="1">
        <f t="shared" si="13"/>
        <v>1495</v>
      </c>
      <c r="R254" s="1">
        <f t="shared" si="14"/>
        <v>5</v>
      </c>
    </row>
    <row r="255" ht="15.75" customHeight="1">
      <c r="K255" s="1" t="str">
        <f>AVERAGE([1]ANNEALING!F252,[3]ANNEALING!F252,[4]ANNEALING!F252,[6]ANNEALING!F252)</f>
        <v>#ERROR!</v>
      </c>
      <c r="L255" s="1" t="str">
        <f>_xlfn.STDEV.S([1]ANNEALING!F252,[3]ANNEALING!F252,[4]ANNEALING!F252,[6]ANNEALING!F252)</f>
        <v>#ERROR!</v>
      </c>
      <c r="M255" s="1" t="str">
        <f>AVERAGE([1]ANNEALING!AK252,[3]ANNEALING!AK252,[4]ANNEALING!AK252,[6]ANNEALING!AK252)</f>
        <v>#ERROR!</v>
      </c>
      <c r="N255" s="1" t="str">
        <f>_xlfn.STDEV.S([1]ANNEALING!AK252,[3]ANNEALING!AK252,[4]ANNEALING!AK252,[6]ANNEALING!AK252)</f>
        <v>#ERROR!</v>
      </c>
      <c r="O255" s="1" t="str">
        <f>AVERAGE([1]ANNEALING!Z252,[3]ANNEALING!Z252,[4]ANNEALING!Z252,[6]ANNEALING!Z252)</f>
        <v>#ERROR!</v>
      </c>
      <c r="P255" s="1" t="str">
        <f>_xlfn.STDEV.S([1]ANNEALING!Z252,[3]ANNEALING!Z252,[4]ANNEALING!Z252,[6]ANNEALING!Z252)</f>
        <v>#ERROR!</v>
      </c>
      <c r="Q255" s="1">
        <f t="shared" si="13"/>
        <v>1500</v>
      </c>
      <c r="R255" s="1">
        <f t="shared" si="14"/>
        <v>6</v>
      </c>
    </row>
    <row r="256" ht="15.75" customHeight="1">
      <c r="K256" s="1" t="str">
        <f>AVERAGE([1]ANNEALING!F253,[3]ANNEALING!F253,[4]ANNEALING!F253,[6]ANNEALING!F253)</f>
        <v>#ERROR!</v>
      </c>
      <c r="L256" s="1" t="str">
        <f>_xlfn.STDEV.S([1]ANNEALING!F253,[3]ANNEALING!F253,[4]ANNEALING!F253,[6]ANNEALING!F253)</f>
        <v>#ERROR!</v>
      </c>
      <c r="M256" s="1" t="str">
        <f>AVERAGE([1]ANNEALING!AK253,[3]ANNEALING!AK253,[4]ANNEALING!AK253,[6]ANNEALING!AK253)</f>
        <v>#ERROR!</v>
      </c>
      <c r="N256" s="1" t="str">
        <f>_xlfn.STDEV.S([1]ANNEALING!AK253,[3]ANNEALING!AK253,[4]ANNEALING!AK253,[6]ANNEALING!AK253)</f>
        <v>#ERROR!</v>
      </c>
      <c r="O256" s="1" t="str">
        <f>AVERAGE([1]ANNEALING!Z253,[3]ANNEALING!Z253,[4]ANNEALING!Z253,[6]ANNEALING!Z253)</f>
        <v>#ERROR!</v>
      </c>
      <c r="P256" s="1" t="str">
        <f>_xlfn.STDEV.S([1]ANNEALING!Z253,[3]ANNEALING!Z253,[4]ANNEALING!Z253,[6]ANNEALING!Z253)</f>
        <v>#ERROR!</v>
      </c>
      <c r="Q256" s="1">
        <f t="shared" si="13"/>
        <v>1505</v>
      </c>
      <c r="R256" s="1">
        <f t="shared" si="14"/>
        <v>7</v>
      </c>
    </row>
    <row r="257" ht="15.75" customHeight="1">
      <c r="K257" s="1" t="str">
        <f>AVERAGE([1]ANNEALING!F254,[3]ANNEALING!F254,[4]ANNEALING!F254,[6]ANNEALING!F254)</f>
        <v>#ERROR!</v>
      </c>
      <c r="L257" s="1" t="str">
        <f>_xlfn.STDEV.S([1]ANNEALING!F254,[3]ANNEALING!F254,[4]ANNEALING!F254,[6]ANNEALING!F254)</f>
        <v>#ERROR!</v>
      </c>
      <c r="M257" s="1" t="str">
        <f>AVERAGE([1]ANNEALING!AK254,[3]ANNEALING!AK254,[4]ANNEALING!AK254,[6]ANNEALING!AK254)</f>
        <v>#ERROR!</v>
      </c>
      <c r="N257" s="1" t="str">
        <f>_xlfn.STDEV.S([1]ANNEALING!AK254,[3]ANNEALING!AK254,[4]ANNEALING!AK254,[6]ANNEALING!AK254)</f>
        <v>#ERROR!</v>
      </c>
      <c r="O257" s="1" t="str">
        <f>AVERAGE([1]ANNEALING!Z254,[3]ANNEALING!Z254,[4]ANNEALING!Z254,[6]ANNEALING!Z254)</f>
        <v>#ERROR!</v>
      </c>
      <c r="P257" s="1" t="str">
        <f>_xlfn.STDEV.S([1]ANNEALING!Z254,[3]ANNEALING!Z254,[4]ANNEALING!Z254,[6]ANNEALING!Z254)</f>
        <v>#ERROR!</v>
      </c>
      <c r="Q257" s="1">
        <f t="shared" si="13"/>
        <v>1510</v>
      </c>
      <c r="R257" s="1">
        <f t="shared" si="14"/>
        <v>8</v>
      </c>
    </row>
    <row r="258" ht="15.75" customHeight="1">
      <c r="K258" s="1" t="str">
        <f>AVERAGE([1]ANNEALING!F255,[3]ANNEALING!F255,[4]ANNEALING!F255,[6]ANNEALING!F255)</f>
        <v>#ERROR!</v>
      </c>
      <c r="L258" s="1" t="str">
        <f>_xlfn.STDEV.S([1]ANNEALING!F255,[3]ANNEALING!F255,[4]ANNEALING!F255,[6]ANNEALING!F255)</f>
        <v>#ERROR!</v>
      </c>
      <c r="M258" s="1" t="str">
        <f>AVERAGE([1]ANNEALING!AK255,[3]ANNEALING!AK255,[4]ANNEALING!AK255,[6]ANNEALING!AK255)</f>
        <v>#ERROR!</v>
      </c>
      <c r="N258" s="1" t="str">
        <f>_xlfn.STDEV.S([1]ANNEALING!AK255,[3]ANNEALING!AK255,[4]ANNEALING!AK255,[6]ANNEALING!AK255)</f>
        <v>#ERROR!</v>
      </c>
      <c r="O258" s="1" t="str">
        <f>AVERAGE([1]ANNEALING!Z255,[3]ANNEALING!Z255,[4]ANNEALING!Z255,[6]ANNEALING!Z255)</f>
        <v>#ERROR!</v>
      </c>
      <c r="P258" s="1" t="str">
        <f>_xlfn.STDEV.S([1]ANNEALING!Z255,[3]ANNEALING!Z255,[4]ANNEALING!Z255,[6]ANNEALING!Z255)</f>
        <v>#ERROR!</v>
      </c>
      <c r="Q258" s="1">
        <f t="shared" si="13"/>
        <v>1515</v>
      </c>
      <c r="R258" s="1">
        <f t="shared" si="14"/>
        <v>9</v>
      </c>
    </row>
    <row r="259" ht="15.75" customHeight="1">
      <c r="K259" s="1" t="str">
        <f>AVERAGE([1]ANNEALING!F256,[3]ANNEALING!F256,[4]ANNEALING!F256,[6]ANNEALING!F256)</f>
        <v>#ERROR!</v>
      </c>
      <c r="L259" s="1" t="str">
        <f>_xlfn.STDEV.S([1]ANNEALING!F256,[3]ANNEALING!F256,[4]ANNEALING!F256,[6]ANNEALING!F256)</f>
        <v>#ERROR!</v>
      </c>
      <c r="M259" s="1" t="str">
        <f>AVERAGE([1]ANNEALING!AK256,[3]ANNEALING!AK256,[4]ANNEALING!AK256,[6]ANNEALING!AK256)</f>
        <v>#ERROR!</v>
      </c>
      <c r="N259" s="1" t="str">
        <f>_xlfn.STDEV.S([1]ANNEALING!AK256,[3]ANNEALING!AK256,[4]ANNEALING!AK256,[6]ANNEALING!AK256)</f>
        <v>#ERROR!</v>
      </c>
      <c r="O259" s="1" t="str">
        <f>AVERAGE([1]ANNEALING!Z256,[3]ANNEALING!Z256,[4]ANNEALING!Z256,[6]ANNEALING!Z256)</f>
        <v>#ERROR!</v>
      </c>
      <c r="P259" s="1" t="str">
        <f>_xlfn.STDEV.S([1]ANNEALING!Z256,[3]ANNEALING!Z256,[4]ANNEALING!Z256,[6]ANNEALING!Z256)</f>
        <v>#ERROR!</v>
      </c>
      <c r="Q259" s="1">
        <f t="shared" si="13"/>
        <v>1520</v>
      </c>
      <c r="R259" s="1">
        <f t="shared" si="14"/>
        <v>10</v>
      </c>
    </row>
    <row r="260" ht="15.75" customHeight="1">
      <c r="K260" s="1" t="str">
        <f>AVERAGE([1]ANNEALING!F257,[3]ANNEALING!F257,[4]ANNEALING!F257,[6]ANNEALING!F257)</f>
        <v>#ERROR!</v>
      </c>
      <c r="L260" s="1" t="str">
        <f>_xlfn.STDEV.S([1]ANNEALING!F257,[3]ANNEALING!F257,[4]ANNEALING!F257,[6]ANNEALING!F257)</f>
        <v>#ERROR!</v>
      </c>
      <c r="M260" s="1" t="str">
        <f>AVERAGE([1]ANNEALING!AK257,[3]ANNEALING!AK257,[4]ANNEALING!AK257,[6]ANNEALING!AK257)</f>
        <v>#ERROR!</v>
      </c>
      <c r="N260" s="1" t="str">
        <f>_xlfn.STDEV.S([1]ANNEALING!AK257,[3]ANNEALING!AK257,[4]ANNEALING!AK257,[6]ANNEALING!AK257)</f>
        <v>#ERROR!</v>
      </c>
      <c r="O260" s="1" t="str">
        <f>AVERAGE([1]ANNEALING!Z257,[3]ANNEALING!Z257,[4]ANNEALING!Z257,[6]ANNEALING!Z257)</f>
        <v>#ERROR!</v>
      </c>
      <c r="P260" s="1" t="str">
        <f>_xlfn.STDEV.S([1]ANNEALING!Z257,[3]ANNEALING!Z257,[4]ANNEALING!Z257,[6]ANNEALING!Z257)</f>
        <v>#ERROR!</v>
      </c>
      <c r="Q260" s="1">
        <f t="shared" si="13"/>
        <v>1525</v>
      </c>
      <c r="R260" s="1">
        <f t="shared" si="14"/>
        <v>11</v>
      </c>
    </row>
    <row r="261" ht="15.75" customHeight="1">
      <c r="K261" s="1" t="str">
        <f>AVERAGE([1]ANNEALING!F258,[3]ANNEALING!F258,[4]ANNEALING!F258,[6]ANNEALING!F258)</f>
        <v>#ERROR!</v>
      </c>
      <c r="L261" s="1" t="str">
        <f>_xlfn.STDEV.S([1]ANNEALING!F258,[3]ANNEALING!F258,[4]ANNEALING!F258,[6]ANNEALING!F258)</f>
        <v>#ERROR!</v>
      </c>
      <c r="M261" s="1" t="str">
        <f>AVERAGE([1]ANNEALING!AK258,[3]ANNEALING!AK258,[4]ANNEALING!AK258,[6]ANNEALING!AK258)</f>
        <v>#ERROR!</v>
      </c>
      <c r="N261" s="1" t="str">
        <f>_xlfn.STDEV.S([1]ANNEALING!AK258,[3]ANNEALING!AK258,[4]ANNEALING!AK258,[6]ANNEALING!AK258)</f>
        <v>#ERROR!</v>
      </c>
      <c r="O261" s="1" t="str">
        <f>AVERAGE([1]ANNEALING!Z258,[3]ANNEALING!Z258,[4]ANNEALING!Z258,[6]ANNEALING!Z258)</f>
        <v>#ERROR!</v>
      </c>
      <c r="P261" s="1" t="str">
        <f>_xlfn.STDEV.S([1]ANNEALING!Z258,[3]ANNEALING!Z258,[4]ANNEALING!Z258,[6]ANNEALING!Z258)</f>
        <v>#ERROR!</v>
      </c>
      <c r="Q261" s="1">
        <f t="shared" si="13"/>
        <v>1530</v>
      </c>
      <c r="R261" s="1">
        <f t="shared" si="14"/>
        <v>12</v>
      </c>
    </row>
    <row r="262" ht="15.75" customHeight="1">
      <c r="K262" s="1" t="str">
        <f>AVERAGE([1]ANNEALING!F259,[3]ANNEALING!F259,[4]ANNEALING!F259,[6]ANNEALING!F259)</f>
        <v>#ERROR!</v>
      </c>
      <c r="L262" s="1" t="str">
        <f>_xlfn.STDEV.S([1]ANNEALING!F259,[3]ANNEALING!F259,[4]ANNEALING!F259,[6]ANNEALING!F259)</f>
        <v>#ERROR!</v>
      </c>
      <c r="M262" s="1" t="str">
        <f>AVERAGE([1]ANNEALING!AK259,[3]ANNEALING!AK259,[4]ANNEALING!AK259,[6]ANNEALING!AK259)</f>
        <v>#ERROR!</v>
      </c>
      <c r="N262" s="1" t="str">
        <f>_xlfn.STDEV.S([1]ANNEALING!AK259,[3]ANNEALING!AK259,[4]ANNEALING!AK259,[6]ANNEALING!AK259)</f>
        <v>#ERROR!</v>
      </c>
      <c r="O262" s="1" t="str">
        <f>AVERAGE([1]ANNEALING!Z259,[3]ANNEALING!Z259,[4]ANNEALING!Z259,[6]ANNEALING!Z259)</f>
        <v>#ERROR!</v>
      </c>
      <c r="P262" s="1" t="str">
        <f>_xlfn.STDEV.S([1]ANNEALING!Z259,[3]ANNEALING!Z259,[4]ANNEALING!Z259,[6]ANNEALING!Z259)</f>
        <v>#ERROR!</v>
      </c>
      <c r="Q262" s="1">
        <f t="shared" si="13"/>
        <v>1535</v>
      </c>
      <c r="R262" s="1">
        <f t="shared" si="14"/>
        <v>13</v>
      </c>
    </row>
    <row r="263" ht="15.75" customHeight="1">
      <c r="K263" s="1" t="str">
        <f>AVERAGE([1]ANNEALING!F260,[3]ANNEALING!F260,[4]ANNEALING!F260,[6]ANNEALING!F260)</f>
        <v>#ERROR!</v>
      </c>
      <c r="L263" s="1" t="str">
        <f>_xlfn.STDEV.S([1]ANNEALING!F260,[3]ANNEALING!F260,[4]ANNEALING!F260,[6]ANNEALING!F260)</f>
        <v>#ERROR!</v>
      </c>
      <c r="M263" s="1" t="str">
        <f>AVERAGE([1]ANNEALING!AK260,[3]ANNEALING!AK260,[4]ANNEALING!AK260,[6]ANNEALING!AK260)</f>
        <v>#ERROR!</v>
      </c>
      <c r="N263" s="1" t="str">
        <f>_xlfn.STDEV.S([1]ANNEALING!AK260,[3]ANNEALING!AK260,[4]ANNEALING!AK260,[6]ANNEALING!AK260)</f>
        <v>#ERROR!</v>
      </c>
      <c r="O263" s="1" t="str">
        <f>AVERAGE([1]ANNEALING!Z260,[3]ANNEALING!Z260,[4]ANNEALING!Z260,[6]ANNEALING!Z260)</f>
        <v>#ERROR!</v>
      </c>
      <c r="P263" s="1" t="str">
        <f>_xlfn.STDEV.S([1]ANNEALING!Z260,[3]ANNEALING!Z260,[4]ANNEALING!Z260,[6]ANNEALING!Z260)</f>
        <v>#ERROR!</v>
      </c>
      <c r="Q263" s="1">
        <f t="shared" si="13"/>
        <v>1540</v>
      </c>
      <c r="R263" s="1">
        <f t="shared" si="14"/>
        <v>14</v>
      </c>
    </row>
    <row r="264" ht="15.75" customHeight="1">
      <c r="K264" s="1" t="str">
        <f>AVERAGE([1]ANNEALING!F261,[3]ANNEALING!F261,[4]ANNEALING!F261,[6]ANNEALING!F261)</f>
        <v>#ERROR!</v>
      </c>
      <c r="L264" s="1" t="str">
        <f>_xlfn.STDEV.S([1]ANNEALING!F261,[3]ANNEALING!F261,[4]ANNEALING!F261,[6]ANNEALING!F261)</f>
        <v>#ERROR!</v>
      </c>
      <c r="M264" s="1" t="str">
        <f>AVERAGE([1]ANNEALING!AK261,[3]ANNEALING!AK261,[4]ANNEALING!AK261,[6]ANNEALING!AK261)</f>
        <v>#ERROR!</v>
      </c>
      <c r="N264" s="1" t="str">
        <f>_xlfn.STDEV.S([1]ANNEALING!AK261,[3]ANNEALING!AK261,[4]ANNEALING!AK261,[6]ANNEALING!AK261)</f>
        <v>#ERROR!</v>
      </c>
      <c r="O264" s="1" t="str">
        <f>AVERAGE([1]ANNEALING!Z261,[3]ANNEALING!Z261,[4]ANNEALING!Z261,[6]ANNEALING!Z261)</f>
        <v>#ERROR!</v>
      </c>
      <c r="P264" s="1" t="str">
        <f>_xlfn.STDEV.S([1]ANNEALING!Z261,[3]ANNEALING!Z261,[4]ANNEALING!Z261,[6]ANNEALING!Z261)</f>
        <v>#ERROR!</v>
      </c>
      <c r="Q264" s="1">
        <f t="shared" si="13"/>
        <v>1545</v>
      </c>
      <c r="R264" s="1">
        <f t="shared" si="14"/>
        <v>15</v>
      </c>
    </row>
    <row r="265" ht="15.75" customHeight="1">
      <c r="K265" s="1" t="str">
        <f>AVERAGE([1]ANNEALING!F262,[3]ANNEALING!F262,[4]ANNEALING!F262,[6]ANNEALING!F262)</f>
        <v>#ERROR!</v>
      </c>
      <c r="L265" s="1" t="str">
        <f>_xlfn.STDEV.S([1]ANNEALING!F262,[3]ANNEALING!F262,[4]ANNEALING!F262,[6]ANNEALING!F262)</f>
        <v>#ERROR!</v>
      </c>
      <c r="M265" s="1" t="str">
        <f>AVERAGE([1]ANNEALING!AK262,[3]ANNEALING!AK262,[4]ANNEALING!AK262,[6]ANNEALING!AK262)</f>
        <v>#ERROR!</v>
      </c>
      <c r="N265" s="1" t="str">
        <f>_xlfn.STDEV.S([1]ANNEALING!AK262,[3]ANNEALING!AK262,[4]ANNEALING!AK262,[6]ANNEALING!AK262)</f>
        <v>#ERROR!</v>
      </c>
      <c r="O265" s="1" t="str">
        <f>AVERAGE([1]ANNEALING!Z262,[3]ANNEALING!Z262,[4]ANNEALING!Z262,[6]ANNEALING!Z262)</f>
        <v>#ERROR!</v>
      </c>
      <c r="P265" s="1" t="str">
        <f>_xlfn.STDEV.S([1]ANNEALING!Z262,[3]ANNEALING!Z262,[4]ANNEALING!Z262,[6]ANNEALING!Z262)</f>
        <v>#ERROR!</v>
      </c>
      <c r="Q265" s="1">
        <f t="shared" si="13"/>
        <v>1550</v>
      </c>
      <c r="R265" s="1">
        <f t="shared" si="14"/>
        <v>16</v>
      </c>
    </row>
    <row r="266" ht="15.75" customHeight="1">
      <c r="K266" s="1" t="str">
        <f>AVERAGE([1]ANNEALING!F263,[3]ANNEALING!F263,[4]ANNEALING!F263,[6]ANNEALING!F263)</f>
        <v>#ERROR!</v>
      </c>
      <c r="L266" s="1" t="str">
        <f>_xlfn.STDEV.S([1]ANNEALING!F263,[3]ANNEALING!F263,[4]ANNEALING!F263,[6]ANNEALING!F263)</f>
        <v>#ERROR!</v>
      </c>
      <c r="M266" s="1" t="str">
        <f>AVERAGE([1]ANNEALING!AK263,[3]ANNEALING!AK263,[4]ANNEALING!AK263,[6]ANNEALING!AK263)</f>
        <v>#ERROR!</v>
      </c>
      <c r="N266" s="1" t="str">
        <f>_xlfn.STDEV.S([1]ANNEALING!AK263,[3]ANNEALING!AK263,[4]ANNEALING!AK263,[6]ANNEALING!AK263)</f>
        <v>#ERROR!</v>
      </c>
      <c r="O266" s="1" t="str">
        <f>AVERAGE([1]ANNEALING!Z263,[3]ANNEALING!Z263,[4]ANNEALING!Z263,[6]ANNEALING!Z263)</f>
        <v>#ERROR!</v>
      </c>
      <c r="P266" s="1" t="str">
        <f>_xlfn.STDEV.S([1]ANNEALING!Z263,[3]ANNEALING!Z263,[4]ANNEALING!Z263,[6]ANNEALING!Z263)</f>
        <v>#ERROR!</v>
      </c>
      <c r="Q266" s="1">
        <f t="shared" si="13"/>
        <v>1555</v>
      </c>
      <c r="R266" s="1">
        <f t="shared" si="14"/>
        <v>17</v>
      </c>
    </row>
    <row r="267" ht="15.75" customHeight="1">
      <c r="K267" s="1" t="str">
        <f>AVERAGE([1]ANNEALING!F264,[3]ANNEALING!F264,[4]ANNEALING!F264,[6]ANNEALING!F264)</f>
        <v>#ERROR!</v>
      </c>
      <c r="L267" s="1" t="str">
        <f>_xlfn.STDEV.S([1]ANNEALING!F264,[3]ANNEALING!F264,[4]ANNEALING!F264,[6]ANNEALING!F264)</f>
        <v>#ERROR!</v>
      </c>
      <c r="M267" s="1" t="str">
        <f>AVERAGE([1]ANNEALING!AK264,[3]ANNEALING!AK264,[4]ANNEALING!AK264,[6]ANNEALING!AK264)</f>
        <v>#ERROR!</v>
      </c>
      <c r="N267" s="1" t="str">
        <f>_xlfn.STDEV.S([1]ANNEALING!AK264,[3]ANNEALING!AK264,[4]ANNEALING!AK264,[6]ANNEALING!AK264)</f>
        <v>#ERROR!</v>
      </c>
      <c r="O267" s="1" t="str">
        <f>AVERAGE([1]ANNEALING!Z264,[3]ANNEALING!Z264,[4]ANNEALING!Z264,[6]ANNEALING!Z264)</f>
        <v>#ERROR!</v>
      </c>
      <c r="P267" s="1" t="str">
        <f>_xlfn.STDEV.S([1]ANNEALING!Z264,[3]ANNEALING!Z264,[4]ANNEALING!Z264,[6]ANNEALING!Z264)</f>
        <v>#ERROR!</v>
      </c>
      <c r="Q267" s="1">
        <f t="shared" si="13"/>
        <v>1560</v>
      </c>
      <c r="R267" s="1">
        <f t="shared" si="14"/>
        <v>18</v>
      </c>
    </row>
    <row r="268" ht="15.75" customHeight="1">
      <c r="K268" s="1" t="str">
        <f>AVERAGE([1]ANNEALING!F265,[3]ANNEALING!F265,[4]ANNEALING!F265,[6]ANNEALING!F265)</f>
        <v>#ERROR!</v>
      </c>
      <c r="L268" s="1" t="str">
        <f>_xlfn.STDEV.S([1]ANNEALING!F265,[3]ANNEALING!F265,[4]ANNEALING!F265,[6]ANNEALING!F265)</f>
        <v>#ERROR!</v>
      </c>
      <c r="M268" s="1" t="str">
        <f>AVERAGE([1]ANNEALING!AK265,[3]ANNEALING!AK265,[4]ANNEALING!AK265,[6]ANNEALING!AK265)</f>
        <v>#ERROR!</v>
      </c>
      <c r="N268" s="1" t="str">
        <f>_xlfn.STDEV.S([1]ANNEALING!AK265,[3]ANNEALING!AK265,[4]ANNEALING!AK265,[6]ANNEALING!AK265)</f>
        <v>#ERROR!</v>
      </c>
      <c r="O268" s="1" t="str">
        <f>AVERAGE([1]ANNEALING!Z265,[3]ANNEALING!Z265,[4]ANNEALING!Z265,[6]ANNEALING!Z265)</f>
        <v>#ERROR!</v>
      </c>
      <c r="P268" s="1" t="str">
        <f>_xlfn.STDEV.S([1]ANNEALING!Z265,[3]ANNEALING!Z265,[4]ANNEALING!Z265,[6]ANNEALING!Z265)</f>
        <v>#ERROR!</v>
      </c>
      <c r="Q268" s="1">
        <f t="shared" si="13"/>
        <v>1565</v>
      </c>
      <c r="R268" s="1">
        <f t="shared" si="14"/>
        <v>19</v>
      </c>
    </row>
    <row r="269" ht="15.75" customHeight="1">
      <c r="K269" s="1" t="str">
        <f>AVERAGE([1]ANNEALING!F266,[3]ANNEALING!F266,[4]ANNEALING!F266,[6]ANNEALING!F266)</f>
        <v>#ERROR!</v>
      </c>
      <c r="L269" s="1" t="str">
        <f>_xlfn.STDEV.S([1]ANNEALING!F266,[3]ANNEALING!F266,[4]ANNEALING!F266,[6]ANNEALING!F266)</f>
        <v>#ERROR!</v>
      </c>
      <c r="M269" s="1" t="str">
        <f>AVERAGE([1]ANNEALING!AK266,[3]ANNEALING!AK266,[4]ANNEALING!AK266,[6]ANNEALING!AK266)</f>
        <v>#ERROR!</v>
      </c>
      <c r="N269" s="1" t="str">
        <f>_xlfn.STDEV.S([1]ANNEALING!AK266,[3]ANNEALING!AK266,[4]ANNEALING!AK266,[6]ANNEALING!AK266)</f>
        <v>#ERROR!</v>
      </c>
      <c r="O269" s="1" t="str">
        <f>AVERAGE([1]ANNEALING!Z266,[3]ANNEALING!Z266,[4]ANNEALING!Z266,[6]ANNEALING!Z266)</f>
        <v>#ERROR!</v>
      </c>
      <c r="P269" s="1" t="str">
        <f>_xlfn.STDEV.S([1]ANNEALING!Z266,[3]ANNEALING!Z266,[4]ANNEALING!Z266,[6]ANNEALING!Z266)</f>
        <v>#ERROR!</v>
      </c>
      <c r="Q269" s="1">
        <f t="shared" si="13"/>
        <v>1570</v>
      </c>
      <c r="R269" s="1">
        <f t="shared" si="14"/>
        <v>20</v>
      </c>
    </row>
    <row r="270" ht="15.75" customHeight="1">
      <c r="K270" s="1" t="str">
        <f>AVERAGE([1]ANNEALING!F267,[3]ANNEALING!F267,[4]ANNEALING!F267,[6]ANNEALING!F267)</f>
        <v>#ERROR!</v>
      </c>
      <c r="L270" s="1" t="str">
        <f>_xlfn.STDEV.S([1]ANNEALING!F267,[3]ANNEALING!F267,[4]ANNEALING!F267,[6]ANNEALING!F267)</f>
        <v>#ERROR!</v>
      </c>
      <c r="M270" s="1" t="str">
        <f>AVERAGE([1]ANNEALING!AK267,[3]ANNEALING!AK267,[4]ANNEALING!AK267,[6]ANNEALING!AK267)</f>
        <v>#ERROR!</v>
      </c>
      <c r="N270" s="1" t="str">
        <f>_xlfn.STDEV.S([1]ANNEALING!AK267,[3]ANNEALING!AK267,[4]ANNEALING!AK267,[6]ANNEALING!AK267)</f>
        <v>#ERROR!</v>
      </c>
      <c r="O270" s="1" t="str">
        <f>AVERAGE([1]ANNEALING!Z267,[3]ANNEALING!Z267,[4]ANNEALING!Z267,[6]ANNEALING!Z267)</f>
        <v>#ERROR!</v>
      </c>
      <c r="P270" s="1" t="str">
        <f>_xlfn.STDEV.S([1]ANNEALING!Z267,[3]ANNEALING!Z267,[4]ANNEALING!Z267,[6]ANNEALING!Z267)</f>
        <v>#ERROR!</v>
      </c>
      <c r="Q270" s="1">
        <f t="shared" si="13"/>
        <v>1575</v>
      </c>
      <c r="R270" s="1">
        <f t="shared" si="14"/>
        <v>21</v>
      </c>
    </row>
    <row r="271" ht="15.75" customHeight="1">
      <c r="K271" s="1" t="str">
        <f>AVERAGE([1]ANNEALING!F268,[3]ANNEALING!F268,[4]ANNEALING!F268,[6]ANNEALING!F268)</f>
        <v>#ERROR!</v>
      </c>
      <c r="L271" s="1" t="str">
        <f>_xlfn.STDEV.S([1]ANNEALING!F268,[3]ANNEALING!F268,[4]ANNEALING!F268,[6]ANNEALING!F268)</f>
        <v>#ERROR!</v>
      </c>
      <c r="M271" s="1" t="str">
        <f>AVERAGE([1]ANNEALING!AK268,[3]ANNEALING!AK268,[4]ANNEALING!AK268,[6]ANNEALING!AK268)</f>
        <v>#ERROR!</v>
      </c>
      <c r="N271" s="1" t="str">
        <f>_xlfn.STDEV.S([1]ANNEALING!AK268,[3]ANNEALING!AK268,[4]ANNEALING!AK268,[6]ANNEALING!AK268)</f>
        <v>#ERROR!</v>
      </c>
      <c r="O271" s="1" t="str">
        <f>AVERAGE([1]ANNEALING!Z268,[3]ANNEALING!Z268,[4]ANNEALING!Z268,[6]ANNEALING!Z268)</f>
        <v>#ERROR!</v>
      </c>
      <c r="P271" s="1" t="str">
        <f>_xlfn.STDEV.S([1]ANNEALING!Z268,[3]ANNEALING!Z268,[4]ANNEALING!Z268,[6]ANNEALING!Z268)</f>
        <v>#ERROR!</v>
      </c>
      <c r="Q271" s="1">
        <f t="shared" si="13"/>
        <v>1580</v>
      </c>
      <c r="R271" s="1">
        <f t="shared" si="14"/>
        <v>22</v>
      </c>
    </row>
    <row r="272" ht="15.75" customHeight="1">
      <c r="K272" s="1" t="str">
        <f>AVERAGE([1]ANNEALING!F269,[3]ANNEALING!F269,[4]ANNEALING!F269,[6]ANNEALING!F269)</f>
        <v>#ERROR!</v>
      </c>
      <c r="L272" s="1" t="str">
        <f>_xlfn.STDEV.S([1]ANNEALING!F269,[3]ANNEALING!F269,[4]ANNEALING!F269,[6]ANNEALING!F269)</f>
        <v>#ERROR!</v>
      </c>
      <c r="M272" s="1" t="str">
        <f>AVERAGE([1]ANNEALING!AK269,[3]ANNEALING!AK269,[4]ANNEALING!AK269,[6]ANNEALING!AK269)</f>
        <v>#ERROR!</v>
      </c>
      <c r="N272" s="1" t="str">
        <f>_xlfn.STDEV.S([1]ANNEALING!AK269,[3]ANNEALING!AK269,[4]ANNEALING!AK269,[6]ANNEALING!AK269)</f>
        <v>#ERROR!</v>
      </c>
      <c r="O272" s="1" t="str">
        <f>AVERAGE([1]ANNEALING!Z269,[3]ANNEALING!Z269,[4]ANNEALING!Z269,[6]ANNEALING!Z269)</f>
        <v>#ERROR!</v>
      </c>
      <c r="P272" s="1" t="str">
        <f>_xlfn.STDEV.S([1]ANNEALING!Z269,[3]ANNEALING!Z269,[4]ANNEALING!Z269,[6]ANNEALING!Z269)</f>
        <v>#ERROR!</v>
      </c>
      <c r="Q272" s="1">
        <f t="shared" si="13"/>
        <v>1585</v>
      </c>
      <c r="R272" s="1">
        <f t="shared" si="14"/>
        <v>23</v>
      </c>
    </row>
    <row r="273" ht="15.75" customHeight="1">
      <c r="K273" s="1" t="str">
        <f>AVERAGE([1]ANNEALING!F270,[3]ANNEALING!F270,[4]ANNEALING!F270,[6]ANNEALING!F270)</f>
        <v>#ERROR!</v>
      </c>
      <c r="L273" s="1" t="str">
        <f>_xlfn.STDEV.S([1]ANNEALING!F270,[3]ANNEALING!F270,[4]ANNEALING!F270,[6]ANNEALING!F270)</f>
        <v>#ERROR!</v>
      </c>
      <c r="M273" s="1" t="str">
        <f>AVERAGE([1]ANNEALING!AK270,[3]ANNEALING!AK270,[4]ANNEALING!AK270,[6]ANNEALING!AK270)</f>
        <v>#ERROR!</v>
      </c>
      <c r="N273" s="1" t="str">
        <f>_xlfn.STDEV.S([1]ANNEALING!AK270,[3]ANNEALING!AK270,[4]ANNEALING!AK270,[6]ANNEALING!AK270)</f>
        <v>#ERROR!</v>
      </c>
      <c r="O273" s="1" t="str">
        <f>AVERAGE([1]ANNEALING!Z270,[3]ANNEALING!Z270,[4]ANNEALING!Z270,[6]ANNEALING!Z270)</f>
        <v>#ERROR!</v>
      </c>
      <c r="P273" s="1" t="str">
        <f>_xlfn.STDEV.S([1]ANNEALING!Z270,[3]ANNEALING!Z270,[4]ANNEALING!Z270,[6]ANNEALING!Z270)</f>
        <v>#ERROR!</v>
      </c>
      <c r="Q273" s="1">
        <f t="shared" si="13"/>
        <v>1590</v>
      </c>
      <c r="R273" s="1">
        <f t="shared" si="14"/>
        <v>24</v>
      </c>
    </row>
    <row r="274" ht="15.75" customHeight="1">
      <c r="K274" s="1" t="str">
        <f>AVERAGE([1]ANNEALING!F271,[3]ANNEALING!F271,[4]ANNEALING!F271,[6]ANNEALING!F271)</f>
        <v>#ERROR!</v>
      </c>
      <c r="L274" s="1" t="str">
        <f>_xlfn.STDEV.S([1]ANNEALING!F271,[3]ANNEALING!F271,[4]ANNEALING!F271,[6]ANNEALING!F271)</f>
        <v>#ERROR!</v>
      </c>
      <c r="M274" s="1" t="str">
        <f>AVERAGE([1]ANNEALING!AK271,[3]ANNEALING!AK271,[4]ANNEALING!AK271,[6]ANNEALING!AK271)</f>
        <v>#ERROR!</v>
      </c>
      <c r="N274" s="1" t="str">
        <f>_xlfn.STDEV.S([1]ANNEALING!AK271,[3]ANNEALING!AK271,[4]ANNEALING!AK271,[6]ANNEALING!AK271)</f>
        <v>#ERROR!</v>
      </c>
      <c r="O274" s="1" t="str">
        <f>AVERAGE([1]ANNEALING!Z271,[3]ANNEALING!Z271,[4]ANNEALING!Z271,[6]ANNEALING!Z271)</f>
        <v>#ERROR!</v>
      </c>
      <c r="P274" s="1" t="str">
        <f>_xlfn.STDEV.S([1]ANNEALING!Z271,[3]ANNEALING!Z271,[4]ANNEALING!Z271,[6]ANNEALING!Z271)</f>
        <v>#ERROR!</v>
      </c>
      <c r="Q274" s="1">
        <f t="shared" si="13"/>
        <v>1595</v>
      </c>
      <c r="R274" s="1">
        <f t="shared" si="14"/>
        <v>25</v>
      </c>
    </row>
    <row r="275" ht="15.75" customHeight="1">
      <c r="K275" s="1" t="str">
        <f>AVERAGE([1]ANNEALING!F272,[3]ANNEALING!F272,[4]ANNEALING!F272,[6]ANNEALING!F272)</f>
        <v>#ERROR!</v>
      </c>
      <c r="L275" s="1" t="str">
        <f>_xlfn.STDEV.S([1]ANNEALING!F272,[3]ANNEALING!F272,[4]ANNEALING!F272,[6]ANNEALING!F272)</f>
        <v>#ERROR!</v>
      </c>
      <c r="M275" s="1" t="str">
        <f>AVERAGE([1]ANNEALING!AK272,[3]ANNEALING!AK272,[4]ANNEALING!AK272,[6]ANNEALING!AK272)</f>
        <v>#ERROR!</v>
      </c>
      <c r="N275" s="1" t="str">
        <f>_xlfn.STDEV.S([1]ANNEALING!AK272,[3]ANNEALING!AK272,[4]ANNEALING!AK272,[6]ANNEALING!AK272)</f>
        <v>#ERROR!</v>
      </c>
      <c r="O275" s="1" t="str">
        <f>AVERAGE([1]ANNEALING!Z272,[3]ANNEALING!Z272,[4]ANNEALING!Z272,[6]ANNEALING!Z272)</f>
        <v>#ERROR!</v>
      </c>
      <c r="P275" s="1" t="str">
        <f>_xlfn.STDEV.S([1]ANNEALING!Z272,[3]ANNEALING!Z272,[4]ANNEALING!Z272,[6]ANNEALING!Z272)</f>
        <v>#ERROR!</v>
      </c>
      <c r="Q275" s="1">
        <f t="shared" si="13"/>
        <v>1600</v>
      </c>
      <c r="R275" s="1">
        <f t="shared" si="14"/>
        <v>26</v>
      </c>
    </row>
    <row r="276" ht="15.75" customHeight="1">
      <c r="K276" s="1" t="str">
        <f>AVERAGE([1]ANNEALING!F273,[3]ANNEALING!F273,[4]ANNEALING!F273,[6]ANNEALING!F273)</f>
        <v>#ERROR!</v>
      </c>
      <c r="L276" s="1" t="str">
        <f>_xlfn.STDEV.S([1]ANNEALING!F273,[3]ANNEALING!F273,[4]ANNEALING!F273,[6]ANNEALING!F273)</f>
        <v>#ERROR!</v>
      </c>
      <c r="M276" s="1" t="str">
        <f>AVERAGE([1]ANNEALING!AK273,[3]ANNEALING!AK273,[4]ANNEALING!AK273,[6]ANNEALING!AK273)</f>
        <v>#ERROR!</v>
      </c>
      <c r="N276" s="1" t="str">
        <f>_xlfn.STDEV.S([1]ANNEALING!AK273,[3]ANNEALING!AK273,[4]ANNEALING!AK273,[6]ANNEALING!AK273)</f>
        <v>#ERROR!</v>
      </c>
      <c r="O276" s="1" t="str">
        <f>AVERAGE([1]ANNEALING!Z273,[3]ANNEALING!Z273,[4]ANNEALING!Z273,[6]ANNEALING!Z273)</f>
        <v>#ERROR!</v>
      </c>
      <c r="P276" s="1" t="str">
        <f>_xlfn.STDEV.S([1]ANNEALING!Z273,[3]ANNEALING!Z273,[4]ANNEALING!Z273,[6]ANNEALING!Z273)</f>
        <v>#ERROR!</v>
      </c>
      <c r="Q276" s="1">
        <f t="shared" si="13"/>
        <v>1605</v>
      </c>
      <c r="R276" s="1">
        <f t="shared" si="14"/>
        <v>27</v>
      </c>
    </row>
    <row r="277" ht="15.75" customHeight="1">
      <c r="K277" s="1" t="str">
        <f>AVERAGE([1]ANNEALING!F274,[3]ANNEALING!F274,[4]ANNEALING!F274,[6]ANNEALING!F274)</f>
        <v>#ERROR!</v>
      </c>
      <c r="L277" s="1" t="str">
        <f>_xlfn.STDEV.S([1]ANNEALING!F274,[3]ANNEALING!F274,[4]ANNEALING!F274,[6]ANNEALING!F274)</f>
        <v>#ERROR!</v>
      </c>
      <c r="M277" s="1" t="str">
        <f>AVERAGE([1]ANNEALING!AK274,[3]ANNEALING!AK274,[4]ANNEALING!AK274,[6]ANNEALING!AK274)</f>
        <v>#ERROR!</v>
      </c>
      <c r="N277" s="1" t="str">
        <f>_xlfn.STDEV.S([1]ANNEALING!AK274,[3]ANNEALING!AK274,[4]ANNEALING!AK274,[6]ANNEALING!AK274)</f>
        <v>#ERROR!</v>
      </c>
      <c r="O277" s="1" t="str">
        <f>AVERAGE([1]ANNEALING!Z274,[3]ANNEALING!Z274,[4]ANNEALING!Z274,[6]ANNEALING!Z274)</f>
        <v>#ERROR!</v>
      </c>
      <c r="P277" s="1" t="str">
        <f>_xlfn.STDEV.S([1]ANNEALING!Z274,[3]ANNEALING!Z274,[4]ANNEALING!Z274,[6]ANNEALING!Z274)</f>
        <v>#ERROR!</v>
      </c>
      <c r="Q277" s="1">
        <f t="shared" si="13"/>
        <v>1610</v>
      </c>
      <c r="R277" s="1">
        <f t="shared" si="14"/>
        <v>28</v>
      </c>
    </row>
    <row r="278" ht="15.75" customHeight="1">
      <c r="K278" s="1" t="str">
        <f>AVERAGE([1]ANNEALING!F275,[3]ANNEALING!F275,[4]ANNEALING!F275,[6]ANNEALING!F275)</f>
        <v>#ERROR!</v>
      </c>
      <c r="L278" s="1" t="str">
        <f>_xlfn.STDEV.S([1]ANNEALING!F275,[3]ANNEALING!F275,[4]ANNEALING!F275,[6]ANNEALING!F275)</f>
        <v>#ERROR!</v>
      </c>
      <c r="M278" s="1" t="str">
        <f>AVERAGE([1]ANNEALING!AK275,[3]ANNEALING!AK275,[4]ANNEALING!AK275,[6]ANNEALING!AK275)</f>
        <v>#ERROR!</v>
      </c>
      <c r="N278" s="1" t="str">
        <f>_xlfn.STDEV.S([1]ANNEALING!AK275,[3]ANNEALING!AK275,[4]ANNEALING!AK275,[6]ANNEALING!AK275)</f>
        <v>#ERROR!</v>
      </c>
      <c r="O278" s="1" t="str">
        <f>AVERAGE([1]ANNEALING!Z275,[3]ANNEALING!Z275,[4]ANNEALING!Z275,[6]ANNEALING!Z275)</f>
        <v>#ERROR!</v>
      </c>
      <c r="P278" s="1" t="str">
        <f>_xlfn.STDEV.S([1]ANNEALING!Z275,[3]ANNEALING!Z275,[4]ANNEALING!Z275,[6]ANNEALING!Z275)</f>
        <v>#ERROR!</v>
      </c>
      <c r="Q278" s="1">
        <f t="shared" si="13"/>
        <v>1615</v>
      </c>
      <c r="R278" s="1">
        <f t="shared" si="14"/>
        <v>29</v>
      </c>
    </row>
    <row r="279" ht="15.75" customHeight="1">
      <c r="K279" s="1" t="str">
        <f>AVERAGE([1]ANNEALING!F276,[3]ANNEALING!F276,[4]ANNEALING!F276,[6]ANNEALING!F276)</f>
        <v>#ERROR!</v>
      </c>
      <c r="L279" s="1" t="str">
        <f>_xlfn.STDEV.S([1]ANNEALING!F276,[3]ANNEALING!F276,[4]ANNEALING!F276,[6]ANNEALING!F276)</f>
        <v>#ERROR!</v>
      </c>
      <c r="M279" s="1" t="str">
        <f>AVERAGE([1]ANNEALING!AK276,[3]ANNEALING!AK276,[4]ANNEALING!AK276,[6]ANNEALING!AK276)</f>
        <v>#ERROR!</v>
      </c>
      <c r="N279" s="1" t="str">
        <f>_xlfn.STDEV.S([1]ANNEALING!AK276,[3]ANNEALING!AK276,[4]ANNEALING!AK276,[6]ANNEALING!AK276)</f>
        <v>#ERROR!</v>
      </c>
      <c r="O279" s="1" t="str">
        <f>AVERAGE([1]ANNEALING!Z276,[3]ANNEALING!Z276,[4]ANNEALING!Z276,[6]ANNEALING!Z276)</f>
        <v>#ERROR!</v>
      </c>
      <c r="P279" s="1" t="str">
        <f>_xlfn.STDEV.S([1]ANNEALING!Z276,[3]ANNEALING!Z276,[4]ANNEALING!Z276,[6]ANNEALING!Z276)</f>
        <v>#ERROR!</v>
      </c>
      <c r="Q279" s="1">
        <f t="shared" si="13"/>
        <v>1620</v>
      </c>
      <c r="R279" s="1">
        <f t="shared" si="14"/>
        <v>30</v>
      </c>
    </row>
    <row r="280" ht="15.75" customHeight="1">
      <c r="K280" s="1" t="str">
        <f>AVERAGE([1]ANNEALING!F277,[3]ANNEALING!F277,[4]ANNEALING!F277,[6]ANNEALING!F277)</f>
        <v>#ERROR!</v>
      </c>
      <c r="L280" s="1" t="str">
        <f>_xlfn.STDEV.S([1]ANNEALING!F277,[3]ANNEALING!F277,[4]ANNEALING!F277,[6]ANNEALING!F277)</f>
        <v>#ERROR!</v>
      </c>
      <c r="M280" s="1" t="str">
        <f>AVERAGE([1]ANNEALING!AK277,[3]ANNEALING!AK277,[4]ANNEALING!AK277,[6]ANNEALING!AK277)</f>
        <v>#ERROR!</v>
      </c>
      <c r="N280" s="1" t="str">
        <f>_xlfn.STDEV.S([1]ANNEALING!AK277,[3]ANNEALING!AK277,[4]ANNEALING!AK277,[6]ANNEALING!AK277)</f>
        <v>#ERROR!</v>
      </c>
      <c r="O280" s="1" t="str">
        <f>AVERAGE([1]ANNEALING!Z277,[3]ANNEALING!Z277,[4]ANNEALING!Z277,[6]ANNEALING!Z277)</f>
        <v>#ERROR!</v>
      </c>
      <c r="P280" s="1" t="str">
        <f>_xlfn.STDEV.S([1]ANNEALING!Z277,[3]ANNEALING!Z277,[4]ANNEALING!Z277,[6]ANNEALING!Z277)</f>
        <v>#ERROR!</v>
      </c>
      <c r="Q280" s="1">
        <f t="shared" si="13"/>
        <v>1625</v>
      </c>
      <c r="R280" s="1">
        <f t="shared" si="14"/>
        <v>31</v>
      </c>
    </row>
    <row r="281" ht="15.75" customHeight="1">
      <c r="K281" s="1" t="str">
        <f>AVERAGE([1]ANNEALING!F278,[3]ANNEALING!F278,[4]ANNEALING!F278,[6]ANNEALING!F278)</f>
        <v>#ERROR!</v>
      </c>
      <c r="L281" s="1" t="str">
        <f>_xlfn.STDEV.S([1]ANNEALING!F278,[3]ANNEALING!F278,[4]ANNEALING!F278,[6]ANNEALING!F278)</f>
        <v>#ERROR!</v>
      </c>
      <c r="M281" s="1" t="str">
        <f>AVERAGE([1]ANNEALING!AK278,[3]ANNEALING!AK278,[4]ANNEALING!AK278,[6]ANNEALING!AK278)</f>
        <v>#ERROR!</v>
      </c>
      <c r="N281" s="1" t="str">
        <f>_xlfn.STDEV.S([1]ANNEALING!AK278,[3]ANNEALING!AK278,[4]ANNEALING!AK278,[6]ANNEALING!AK278)</f>
        <v>#ERROR!</v>
      </c>
      <c r="O281" s="1" t="str">
        <f>AVERAGE([1]ANNEALING!Z278,[3]ANNEALING!Z278,[4]ANNEALING!Z278,[6]ANNEALING!Z278)</f>
        <v>#ERROR!</v>
      </c>
      <c r="P281" s="1" t="str">
        <f>_xlfn.STDEV.S([1]ANNEALING!Z278,[3]ANNEALING!Z278,[4]ANNEALING!Z278,[6]ANNEALING!Z278)</f>
        <v>#ERROR!</v>
      </c>
      <c r="Q281" s="1">
        <f t="shared" si="13"/>
        <v>1630</v>
      </c>
      <c r="R281" s="1">
        <f t="shared" si="14"/>
        <v>32</v>
      </c>
    </row>
    <row r="282" ht="15.75" customHeight="1">
      <c r="K282" s="1" t="str">
        <f>AVERAGE([1]ANNEALING!F279,[3]ANNEALING!F279,[4]ANNEALING!F279,[6]ANNEALING!F279)</f>
        <v>#ERROR!</v>
      </c>
      <c r="L282" s="1" t="str">
        <f>_xlfn.STDEV.S([1]ANNEALING!F279,[3]ANNEALING!F279,[4]ANNEALING!F279,[6]ANNEALING!F279)</f>
        <v>#ERROR!</v>
      </c>
      <c r="M282" s="1" t="str">
        <f>AVERAGE([1]ANNEALING!AK279,[3]ANNEALING!AK279,[4]ANNEALING!AK279,[6]ANNEALING!AK279)</f>
        <v>#ERROR!</v>
      </c>
      <c r="N282" s="1" t="str">
        <f>_xlfn.STDEV.S([1]ANNEALING!AK279,[3]ANNEALING!AK279,[4]ANNEALING!AK279,[6]ANNEALING!AK279)</f>
        <v>#ERROR!</v>
      </c>
      <c r="O282" s="1" t="str">
        <f>AVERAGE([1]ANNEALING!Z279,[3]ANNEALING!Z279,[4]ANNEALING!Z279,[6]ANNEALING!Z279)</f>
        <v>#ERROR!</v>
      </c>
      <c r="P282" s="1" t="str">
        <f>_xlfn.STDEV.S([1]ANNEALING!Z279,[3]ANNEALING!Z279,[4]ANNEALING!Z279,[6]ANNEALING!Z279)</f>
        <v>#ERROR!</v>
      </c>
      <c r="Q282" s="1">
        <f t="shared" si="13"/>
        <v>1635</v>
      </c>
      <c r="R282" s="1">
        <f t="shared" si="14"/>
        <v>33</v>
      </c>
    </row>
    <row r="283" ht="15.75" customHeight="1">
      <c r="K283" s="1" t="str">
        <f>AVERAGE([1]ANNEALING!F280,[3]ANNEALING!F280,[4]ANNEALING!F280,[6]ANNEALING!F280)</f>
        <v>#ERROR!</v>
      </c>
      <c r="L283" s="1" t="str">
        <f>_xlfn.STDEV.S([1]ANNEALING!F280,[3]ANNEALING!F280,[4]ANNEALING!F280,[6]ANNEALING!F280)</f>
        <v>#ERROR!</v>
      </c>
      <c r="M283" s="1" t="str">
        <f>AVERAGE([1]ANNEALING!AK280,[3]ANNEALING!AK280,[4]ANNEALING!AK280,[6]ANNEALING!AK280)</f>
        <v>#ERROR!</v>
      </c>
      <c r="N283" s="1" t="str">
        <f>_xlfn.STDEV.S([1]ANNEALING!AK280,[3]ANNEALING!AK280,[4]ANNEALING!AK280,[6]ANNEALING!AK280)</f>
        <v>#ERROR!</v>
      </c>
      <c r="O283" s="1" t="str">
        <f>AVERAGE([1]ANNEALING!Z280,[3]ANNEALING!Z280,[4]ANNEALING!Z280,[6]ANNEALING!Z280)</f>
        <v>#ERROR!</v>
      </c>
      <c r="P283" s="1" t="str">
        <f>_xlfn.STDEV.S([1]ANNEALING!Z280,[3]ANNEALING!Z280,[4]ANNEALING!Z280,[6]ANNEALING!Z280)</f>
        <v>#ERROR!</v>
      </c>
      <c r="Q283" s="1">
        <f t="shared" si="13"/>
        <v>1640</v>
      </c>
      <c r="R283" s="1">
        <f t="shared" si="14"/>
        <v>34</v>
      </c>
    </row>
    <row r="284" ht="15.75" customHeight="1">
      <c r="K284" s="1" t="str">
        <f>AVERAGE([1]ANNEALING!F281,[3]ANNEALING!F281,[4]ANNEALING!F281,[6]ANNEALING!F281)</f>
        <v>#ERROR!</v>
      </c>
      <c r="L284" s="1" t="str">
        <f>_xlfn.STDEV.S([1]ANNEALING!F281,[3]ANNEALING!F281,[4]ANNEALING!F281,[6]ANNEALING!F281)</f>
        <v>#ERROR!</v>
      </c>
      <c r="M284" s="1" t="str">
        <f>AVERAGE([1]ANNEALING!AK281,[3]ANNEALING!AK281,[4]ANNEALING!AK281,[6]ANNEALING!AK281)</f>
        <v>#ERROR!</v>
      </c>
      <c r="N284" s="1" t="str">
        <f>_xlfn.STDEV.S([1]ANNEALING!AK281,[3]ANNEALING!AK281,[4]ANNEALING!AK281,[6]ANNEALING!AK281)</f>
        <v>#ERROR!</v>
      </c>
      <c r="O284" s="1" t="str">
        <f>AVERAGE([1]ANNEALING!Z281,[3]ANNEALING!Z281,[4]ANNEALING!Z281,[6]ANNEALING!Z281)</f>
        <v>#ERROR!</v>
      </c>
      <c r="P284" s="1" t="str">
        <f>_xlfn.STDEV.S([1]ANNEALING!Z281,[3]ANNEALING!Z281,[4]ANNEALING!Z281,[6]ANNEALING!Z281)</f>
        <v>#ERROR!</v>
      </c>
      <c r="Q284" s="1">
        <f t="shared" si="13"/>
        <v>1645</v>
      </c>
      <c r="R284" s="1">
        <f t="shared" si="14"/>
        <v>35</v>
      </c>
    </row>
    <row r="285" ht="15.75" customHeight="1">
      <c r="K285" s="1" t="str">
        <f>AVERAGE([1]ANNEALING!F282,[3]ANNEALING!F282,[4]ANNEALING!F282,[6]ANNEALING!F282)</f>
        <v>#ERROR!</v>
      </c>
      <c r="L285" s="1" t="str">
        <f>_xlfn.STDEV.S([1]ANNEALING!F282,[3]ANNEALING!F282,[4]ANNEALING!F282,[6]ANNEALING!F282)</f>
        <v>#ERROR!</v>
      </c>
      <c r="M285" s="1" t="str">
        <f>AVERAGE([1]ANNEALING!AK282,[3]ANNEALING!AK282,[4]ANNEALING!AK282,[6]ANNEALING!AK282)</f>
        <v>#ERROR!</v>
      </c>
      <c r="N285" s="1" t="str">
        <f>_xlfn.STDEV.S([1]ANNEALING!AK282,[3]ANNEALING!AK282,[4]ANNEALING!AK282,[6]ANNEALING!AK282)</f>
        <v>#ERROR!</v>
      </c>
      <c r="O285" s="1" t="str">
        <f>AVERAGE([1]ANNEALING!Z282,[3]ANNEALING!Z282,[4]ANNEALING!Z282,[6]ANNEALING!Z282)</f>
        <v>#ERROR!</v>
      </c>
      <c r="P285" s="1" t="str">
        <f>_xlfn.STDEV.S([1]ANNEALING!Z282,[3]ANNEALING!Z282,[4]ANNEALING!Z282,[6]ANNEALING!Z282)</f>
        <v>#ERROR!</v>
      </c>
      <c r="Q285" s="1">
        <f t="shared" si="13"/>
        <v>1650</v>
      </c>
      <c r="R285" s="1">
        <f t="shared" si="14"/>
        <v>36</v>
      </c>
    </row>
    <row r="286" ht="15.75" customHeight="1">
      <c r="K286" s="1" t="str">
        <f>AVERAGE([1]ANNEALING!F283,[3]ANNEALING!F283,[4]ANNEALING!F283,[6]ANNEALING!F283)</f>
        <v>#ERROR!</v>
      </c>
      <c r="L286" s="1" t="str">
        <f>_xlfn.STDEV.S([1]ANNEALING!F283,[3]ANNEALING!F283,[4]ANNEALING!F283,[6]ANNEALING!F283)</f>
        <v>#ERROR!</v>
      </c>
      <c r="M286" s="1" t="str">
        <f>AVERAGE([1]ANNEALING!AK283,[3]ANNEALING!AK283,[4]ANNEALING!AK283,[6]ANNEALING!AK283)</f>
        <v>#ERROR!</v>
      </c>
      <c r="N286" s="1" t="str">
        <f>_xlfn.STDEV.S([1]ANNEALING!AK283,[3]ANNEALING!AK283,[4]ANNEALING!AK283,[6]ANNEALING!AK283)</f>
        <v>#ERROR!</v>
      </c>
      <c r="O286" s="1" t="str">
        <f>AVERAGE([1]ANNEALING!Z283,[3]ANNEALING!Z283,[4]ANNEALING!Z283,[6]ANNEALING!Z283)</f>
        <v>#ERROR!</v>
      </c>
      <c r="P286" s="1" t="str">
        <f>_xlfn.STDEV.S([1]ANNEALING!Z283,[3]ANNEALING!Z283,[4]ANNEALING!Z283,[6]ANNEALING!Z283)</f>
        <v>#ERROR!</v>
      </c>
      <c r="Q286" s="1">
        <f t="shared" si="13"/>
        <v>1655</v>
      </c>
      <c r="R286" s="1">
        <f t="shared" si="14"/>
        <v>37</v>
      </c>
    </row>
    <row r="287" ht="15.75" customHeight="1">
      <c r="K287" s="1" t="str">
        <f>AVERAGE([1]ANNEALING!F284,[3]ANNEALING!F284,[4]ANNEALING!F284,[6]ANNEALING!F284)</f>
        <v>#ERROR!</v>
      </c>
      <c r="L287" s="1" t="str">
        <f>_xlfn.STDEV.S([1]ANNEALING!F284,[3]ANNEALING!F284,[4]ANNEALING!F284,[6]ANNEALING!F284)</f>
        <v>#ERROR!</v>
      </c>
      <c r="M287" s="1" t="str">
        <f>AVERAGE([1]ANNEALING!AK284,[3]ANNEALING!AK284,[4]ANNEALING!AK284,[6]ANNEALING!AK284)</f>
        <v>#ERROR!</v>
      </c>
      <c r="N287" s="1" t="str">
        <f>_xlfn.STDEV.S([1]ANNEALING!AK284,[3]ANNEALING!AK284,[4]ANNEALING!AK284,[6]ANNEALING!AK284)</f>
        <v>#ERROR!</v>
      </c>
      <c r="O287" s="1" t="str">
        <f>AVERAGE([1]ANNEALING!Z284,[3]ANNEALING!Z284,[4]ANNEALING!Z284,[6]ANNEALING!Z284)</f>
        <v>#ERROR!</v>
      </c>
      <c r="P287" s="1" t="str">
        <f>_xlfn.STDEV.S([1]ANNEALING!Z284,[3]ANNEALING!Z284,[4]ANNEALING!Z284,[6]ANNEALING!Z284)</f>
        <v>#ERROR!</v>
      </c>
      <c r="Q287" s="1">
        <f t="shared" si="13"/>
        <v>1660</v>
      </c>
      <c r="R287" s="1">
        <f t="shared" si="14"/>
        <v>38</v>
      </c>
    </row>
    <row r="288" ht="15.75" customHeight="1">
      <c r="K288" s="1" t="str">
        <f>AVERAGE([1]ANNEALING!F285,[3]ANNEALING!F285,[4]ANNEALING!F285,[6]ANNEALING!F285)</f>
        <v>#ERROR!</v>
      </c>
      <c r="L288" s="1" t="str">
        <f>_xlfn.STDEV.S([1]ANNEALING!F285,[3]ANNEALING!F285,[4]ANNEALING!F285,[6]ANNEALING!F285)</f>
        <v>#ERROR!</v>
      </c>
      <c r="M288" s="1" t="str">
        <f>AVERAGE([1]ANNEALING!AK285,[3]ANNEALING!AK285,[4]ANNEALING!AK285,[6]ANNEALING!AK285)</f>
        <v>#ERROR!</v>
      </c>
      <c r="N288" s="1" t="str">
        <f>_xlfn.STDEV.S([1]ANNEALING!AK285,[3]ANNEALING!AK285,[4]ANNEALING!AK285,[6]ANNEALING!AK285)</f>
        <v>#ERROR!</v>
      </c>
      <c r="O288" s="1" t="str">
        <f>AVERAGE([1]ANNEALING!Z285,[3]ANNEALING!Z285,[4]ANNEALING!Z285,[6]ANNEALING!Z285)</f>
        <v>#ERROR!</v>
      </c>
      <c r="P288" s="1" t="str">
        <f>_xlfn.STDEV.S([1]ANNEALING!Z285,[3]ANNEALING!Z285,[4]ANNEALING!Z285,[6]ANNEALING!Z285)</f>
        <v>#ERROR!</v>
      </c>
      <c r="Q288" s="1">
        <f t="shared" si="13"/>
        <v>1665</v>
      </c>
      <c r="R288" s="1">
        <f t="shared" si="14"/>
        <v>39</v>
      </c>
    </row>
    <row r="289" ht="15.75" customHeight="1">
      <c r="K289" s="1" t="str">
        <f>AVERAGE([1]ANNEALING!F286,[3]ANNEALING!F286,[4]ANNEALING!F286,[6]ANNEALING!F286)</f>
        <v>#ERROR!</v>
      </c>
      <c r="L289" s="1" t="str">
        <f>_xlfn.STDEV.S([1]ANNEALING!F286,[3]ANNEALING!F286,[4]ANNEALING!F286,[6]ANNEALING!F286)</f>
        <v>#ERROR!</v>
      </c>
      <c r="M289" s="1" t="str">
        <f>AVERAGE([1]ANNEALING!AK286,[3]ANNEALING!AK286,[4]ANNEALING!AK286,[6]ANNEALING!AK286)</f>
        <v>#ERROR!</v>
      </c>
      <c r="N289" s="1" t="str">
        <f>_xlfn.STDEV.S([1]ANNEALING!AK286,[3]ANNEALING!AK286,[4]ANNEALING!AK286,[6]ANNEALING!AK286)</f>
        <v>#ERROR!</v>
      </c>
      <c r="O289" s="1" t="str">
        <f>AVERAGE([1]ANNEALING!Z286,[3]ANNEALING!Z286,[4]ANNEALING!Z286,[6]ANNEALING!Z286)</f>
        <v>#ERROR!</v>
      </c>
      <c r="P289" s="1" t="str">
        <f>_xlfn.STDEV.S([1]ANNEALING!Z286,[3]ANNEALING!Z286,[4]ANNEALING!Z286,[6]ANNEALING!Z286)</f>
        <v>#ERROR!</v>
      </c>
      <c r="Q289" s="1">
        <f t="shared" si="13"/>
        <v>1670</v>
      </c>
      <c r="R289" s="1">
        <f t="shared" si="14"/>
        <v>40</v>
      </c>
    </row>
    <row r="290" ht="15.75" customHeight="1">
      <c r="K290" s="1" t="str">
        <f>AVERAGE([1]ANNEALING!F287,[3]ANNEALING!F287,[4]ANNEALING!F287,[6]ANNEALING!F287)</f>
        <v>#ERROR!</v>
      </c>
      <c r="L290" s="1" t="str">
        <f>_xlfn.STDEV.S([1]ANNEALING!F287,[3]ANNEALING!F287,[4]ANNEALING!F287,[6]ANNEALING!F287)</f>
        <v>#ERROR!</v>
      </c>
      <c r="M290" s="1" t="str">
        <f>AVERAGE([1]ANNEALING!AK287,[3]ANNEALING!AK287,[4]ANNEALING!AK287,[6]ANNEALING!AK287)</f>
        <v>#ERROR!</v>
      </c>
      <c r="N290" s="1" t="str">
        <f>_xlfn.STDEV.S([1]ANNEALING!AK287,[3]ANNEALING!AK287,[4]ANNEALING!AK287,[6]ANNEALING!AK287)</f>
        <v>#ERROR!</v>
      </c>
      <c r="O290" s="1" t="str">
        <f>AVERAGE([1]ANNEALING!Z287,[3]ANNEALING!Z287,[4]ANNEALING!Z287,[6]ANNEALING!Z287)</f>
        <v>#ERROR!</v>
      </c>
      <c r="P290" s="1" t="str">
        <f>_xlfn.STDEV.S([1]ANNEALING!Z287,[3]ANNEALING!Z287,[4]ANNEALING!Z287,[6]ANNEALING!Z287)</f>
        <v>#ERROR!</v>
      </c>
      <c r="Q290" s="1">
        <f t="shared" si="13"/>
        <v>1675</v>
      </c>
      <c r="R290" s="1">
        <f t="shared" si="14"/>
        <v>41</v>
      </c>
    </row>
    <row r="291" ht="15.75" customHeight="1">
      <c r="K291" s="1" t="str">
        <f>AVERAGE([1]ANNEALING!F288,[3]ANNEALING!F288,[4]ANNEALING!F288,[6]ANNEALING!F288)</f>
        <v>#ERROR!</v>
      </c>
      <c r="L291" s="1" t="str">
        <f>_xlfn.STDEV.S([1]ANNEALING!F288,[3]ANNEALING!F288,[4]ANNEALING!F288,[6]ANNEALING!F288)</f>
        <v>#ERROR!</v>
      </c>
      <c r="M291" s="1" t="str">
        <f>AVERAGE([1]ANNEALING!AK288,[3]ANNEALING!AK288,[4]ANNEALING!AK288,[6]ANNEALING!AK288)</f>
        <v>#ERROR!</v>
      </c>
      <c r="N291" s="1" t="str">
        <f>_xlfn.STDEV.S([1]ANNEALING!AK288,[3]ANNEALING!AK288,[4]ANNEALING!AK288,[6]ANNEALING!AK288)</f>
        <v>#ERROR!</v>
      </c>
      <c r="O291" s="1" t="str">
        <f>AVERAGE([1]ANNEALING!Z288,[3]ANNEALING!Z288,[4]ANNEALING!Z288,[6]ANNEALING!Z288)</f>
        <v>#ERROR!</v>
      </c>
      <c r="P291" s="1" t="str">
        <f>_xlfn.STDEV.S([1]ANNEALING!Z288,[3]ANNEALING!Z288,[4]ANNEALING!Z288,[6]ANNEALING!Z288)</f>
        <v>#ERROR!</v>
      </c>
      <c r="Q291" s="1">
        <f t="shared" si="13"/>
        <v>1680</v>
      </c>
      <c r="R291" s="1">
        <f t="shared" si="14"/>
        <v>42</v>
      </c>
    </row>
    <row r="292" ht="15.75" customHeight="1">
      <c r="K292" s="1" t="str">
        <f>AVERAGE([1]ANNEALING!F289,[3]ANNEALING!F289,[4]ANNEALING!F289,[6]ANNEALING!F289)</f>
        <v>#ERROR!</v>
      </c>
      <c r="L292" s="1" t="str">
        <f>_xlfn.STDEV.S([1]ANNEALING!F289,[3]ANNEALING!F289,[4]ANNEALING!F289,[6]ANNEALING!F289)</f>
        <v>#ERROR!</v>
      </c>
      <c r="M292" s="1" t="str">
        <f>AVERAGE([1]ANNEALING!AK289,[3]ANNEALING!AK289,[4]ANNEALING!AK289,[6]ANNEALING!AK289)</f>
        <v>#ERROR!</v>
      </c>
      <c r="N292" s="1" t="str">
        <f>_xlfn.STDEV.S([1]ANNEALING!AK289,[3]ANNEALING!AK289,[4]ANNEALING!AK289,[6]ANNEALING!AK289)</f>
        <v>#ERROR!</v>
      </c>
      <c r="O292" s="1" t="str">
        <f>AVERAGE([1]ANNEALING!Z289,[3]ANNEALING!Z289,[4]ANNEALING!Z289,[6]ANNEALING!Z289)</f>
        <v>#ERROR!</v>
      </c>
      <c r="P292" s="1" t="str">
        <f>_xlfn.STDEV.S([1]ANNEALING!Z289,[3]ANNEALING!Z289,[4]ANNEALING!Z289,[6]ANNEALING!Z289)</f>
        <v>#ERROR!</v>
      </c>
      <c r="Q292" s="1">
        <f t="shared" si="13"/>
        <v>1685</v>
      </c>
      <c r="R292" s="1">
        <f t="shared" si="14"/>
        <v>43</v>
      </c>
    </row>
    <row r="293" ht="15.75" customHeight="1">
      <c r="K293" s="1" t="str">
        <f>AVERAGE([1]ANNEALING!F290,[3]ANNEALING!F290,[4]ANNEALING!F290,[6]ANNEALING!F290)</f>
        <v>#ERROR!</v>
      </c>
      <c r="L293" s="1" t="str">
        <f>_xlfn.STDEV.S([1]ANNEALING!F290,[3]ANNEALING!F290,[4]ANNEALING!F290,[6]ANNEALING!F290)</f>
        <v>#ERROR!</v>
      </c>
      <c r="M293" s="1" t="str">
        <f>AVERAGE([1]ANNEALING!AK290,[3]ANNEALING!AK290,[4]ANNEALING!AK290,[6]ANNEALING!AK290)</f>
        <v>#ERROR!</v>
      </c>
      <c r="N293" s="1" t="str">
        <f>_xlfn.STDEV.S([1]ANNEALING!AK290,[3]ANNEALING!AK290,[4]ANNEALING!AK290,[6]ANNEALING!AK290)</f>
        <v>#ERROR!</v>
      </c>
      <c r="O293" s="1" t="str">
        <f>AVERAGE([1]ANNEALING!Z290,[3]ANNEALING!Z290,[4]ANNEALING!Z290,[6]ANNEALING!Z290)</f>
        <v>#ERROR!</v>
      </c>
      <c r="P293" s="1" t="str">
        <f>_xlfn.STDEV.S([1]ANNEALING!Z290,[3]ANNEALING!Z290,[4]ANNEALING!Z290,[6]ANNEALING!Z290)</f>
        <v>#ERROR!</v>
      </c>
      <c r="Q293" s="1">
        <f t="shared" si="13"/>
        <v>1690</v>
      </c>
      <c r="R293" s="1">
        <f t="shared" si="14"/>
        <v>44</v>
      </c>
    </row>
    <row r="294" ht="15.75" customHeight="1">
      <c r="K294" s="1" t="str">
        <f>AVERAGE([1]ANNEALING!F291,[3]ANNEALING!F291,[4]ANNEALING!F291,[6]ANNEALING!F291)</f>
        <v>#ERROR!</v>
      </c>
      <c r="L294" s="1" t="str">
        <f>_xlfn.STDEV.S([1]ANNEALING!F291,[3]ANNEALING!F291,[4]ANNEALING!F291,[6]ANNEALING!F291)</f>
        <v>#ERROR!</v>
      </c>
      <c r="M294" s="1" t="str">
        <f>AVERAGE([1]ANNEALING!AK291,[3]ANNEALING!AK291,[4]ANNEALING!AK291,[6]ANNEALING!AK291)</f>
        <v>#ERROR!</v>
      </c>
      <c r="N294" s="1" t="str">
        <f>_xlfn.STDEV.S([1]ANNEALING!AK291,[3]ANNEALING!AK291,[4]ANNEALING!AK291,[6]ANNEALING!AK291)</f>
        <v>#ERROR!</v>
      </c>
      <c r="O294" s="1" t="str">
        <f>AVERAGE([1]ANNEALING!Z291,[3]ANNEALING!Z291,[4]ANNEALING!Z291,[6]ANNEALING!Z291)</f>
        <v>#ERROR!</v>
      </c>
      <c r="P294" s="1" t="str">
        <f>_xlfn.STDEV.S([1]ANNEALING!Z291,[3]ANNEALING!Z291,[4]ANNEALING!Z291,[6]ANNEALING!Z291)</f>
        <v>#ERROR!</v>
      </c>
      <c r="Q294" s="1">
        <f t="shared" si="13"/>
        <v>1695</v>
      </c>
      <c r="R294" s="1">
        <f t="shared" si="14"/>
        <v>45</v>
      </c>
    </row>
    <row r="295" ht="15.75" customHeight="1">
      <c r="K295" s="1" t="str">
        <f>AVERAGE([1]ANNEALING!F292,[3]ANNEALING!F292,[4]ANNEALING!F292,[6]ANNEALING!F292)</f>
        <v>#ERROR!</v>
      </c>
      <c r="L295" s="1" t="str">
        <f>_xlfn.STDEV.S([1]ANNEALING!F292,[3]ANNEALING!F292,[4]ANNEALING!F292,[6]ANNEALING!F292)</f>
        <v>#ERROR!</v>
      </c>
      <c r="M295" s="1" t="str">
        <f>AVERAGE([1]ANNEALING!AK292,[3]ANNEALING!AK292,[4]ANNEALING!AK292,[6]ANNEALING!AK292)</f>
        <v>#ERROR!</v>
      </c>
      <c r="N295" s="1" t="str">
        <f>_xlfn.STDEV.S([1]ANNEALING!AK292,[3]ANNEALING!AK292,[4]ANNEALING!AK292,[6]ANNEALING!AK292)</f>
        <v>#ERROR!</v>
      </c>
      <c r="O295" s="1" t="str">
        <f>AVERAGE([1]ANNEALING!Z292,[3]ANNEALING!Z292,[4]ANNEALING!Z292,[6]ANNEALING!Z292)</f>
        <v>#ERROR!</v>
      </c>
      <c r="P295" s="1" t="str">
        <f>_xlfn.STDEV.S([1]ANNEALING!Z292,[3]ANNEALING!Z292,[4]ANNEALING!Z292,[6]ANNEALING!Z292)</f>
        <v>#ERROR!</v>
      </c>
      <c r="Q295" s="1">
        <f t="shared" si="13"/>
        <v>1700</v>
      </c>
      <c r="R295" s="1">
        <f t="shared" si="14"/>
        <v>46</v>
      </c>
    </row>
    <row r="296" ht="15.75" customHeight="1">
      <c r="K296" s="1" t="str">
        <f>AVERAGE([1]ANNEALING!F293,[3]ANNEALING!F293,[4]ANNEALING!F293,[6]ANNEALING!F293)</f>
        <v>#ERROR!</v>
      </c>
      <c r="L296" s="1" t="str">
        <f>_xlfn.STDEV.S([1]ANNEALING!F293,[3]ANNEALING!F293,[4]ANNEALING!F293,[6]ANNEALING!F293)</f>
        <v>#ERROR!</v>
      </c>
      <c r="M296" s="1" t="str">
        <f>AVERAGE([1]ANNEALING!AK293,[3]ANNEALING!AK293,[4]ANNEALING!AK293,[6]ANNEALING!AK293)</f>
        <v>#ERROR!</v>
      </c>
      <c r="N296" s="1" t="str">
        <f>_xlfn.STDEV.S([1]ANNEALING!AK293,[3]ANNEALING!AK293,[4]ANNEALING!AK293,[6]ANNEALING!AK293)</f>
        <v>#ERROR!</v>
      </c>
      <c r="O296" s="1" t="str">
        <f>AVERAGE([1]ANNEALING!Z293,[3]ANNEALING!Z293,[4]ANNEALING!Z293,[6]ANNEALING!Z293)</f>
        <v>#ERROR!</v>
      </c>
      <c r="P296" s="1" t="str">
        <f>_xlfn.STDEV.S([1]ANNEALING!Z293,[3]ANNEALING!Z293,[4]ANNEALING!Z293,[6]ANNEALING!Z293)</f>
        <v>#ERROR!</v>
      </c>
      <c r="Q296" s="1">
        <f t="shared" si="13"/>
        <v>1705</v>
      </c>
      <c r="R296" s="1">
        <f t="shared" si="14"/>
        <v>47</v>
      </c>
    </row>
    <row r="297" ht="15.75" customHeight="1">
      <c r="K297" s="1" t="str">
        <f>AVERAGE([1]ANNEALING!F294,[3]ANNEALING!F294,[4]ANNEALING!F294,[6]ANNEALING!F294)</f>
        <v>#ERROR!</v>
      </c>
      <c r="L297" s="1" t="str">
        <f>_xlfn.STDEV.S([1]ANNEALING!F294,[3]ANNEALING!F294,[4]ANNEALING!F294,[6]ANNEALING!F294)</f>
        <v>#ERROR!</v>
      </c>
      <c r="M297" s="1" t="str">
        <f>AVERAGE([1]ANNEALING!AK294,[3]ANNEALING!AK294,[4]ANNEALING!AK294,[6]ANNEALING!AK294)</f>
        <v>#ERROR!</v>
      </c>
      <c r="N297" s="1" t="str">
        <f>_xlfn.STDEV.S([1]ANNEALING!AK294,[3]ANNEALING!AK294,[4]ANNEALING!AK294,[6]ANNEALING!AK294)</f>
        <v>#ERROR!</v>
      </c>
      <c r="O297" s="1" t="str">
        <f>AVERAGE([1]ANNEALING!Z294,[3]ANNEALING!Z294,[4]ANNEALING!Z294,[6]ANNEALING!Z294)</f>
        <v>#ERROR!</v>
      </c>
      <c r="P297" s="1" t="str">
        <f>_xlfn.STDEV.S([1]ANNEALING!Z294,[3]ANNEALING!Z294,[4]ANNEALING!Z294,[6]ANNEALING!Z294)</f>
        <v>#ERROR!</v>
      </c>
      <c r="Q297" s="1">
        <f t="shared" si="13"/>
        <v>1710</v>
      </c>
      <c r="R297" s="1">
        <f t="shared" si="14"/>
        <v>48</v>
      </c>
    </row>
    <row r="298" ht="15.75" customHeight="1">
      <c r="K298" s="1" t="str">
        <f>AVERAGE([1]ANNEALING!F295,[3]ANNEALING!F295,[4]ANNEALING!F295,[6]ANNEALING!F295)</f>
        <v>#ERROR!</v>
      </c>
      <c r="M298" s="1" t="str">
        <f>AVERAGE([1]ANNEALING!AK295,[3]ANNEALING!AK295,[4]ANNEALING!AK295,[6]ANNEALING!AK295)</f>
        <v>#ERROR!</v>
      </c>
      <c r="N298" s="1" t="str">
        <f>_xlfn.STDEV.S([1]ANNEALING!AK295,[3]ANNEALING!AK295,[4]ANNEALING!AK295,[6]ANNEALING!AK295)</f>
        <v>#ERROR!</v>
      </c>
      <c r="O298" s="1" t="str">
        <f>AVERAGE([1]ANNEALING!Z295,[3]ANNEALING!Z295,[4]ANNEALING!Z295,[6]ANNEALING!Z295)</f>
        <v>#ERROR!</v>
      </c>
      <c r="P298" s="1" t="str">
        <f>_xlfn.STDEV.S([1]ANNEALING!Z295,[3]ANNEALING!Z295,[4]ANNEALING!Z295,[6]ANNEALING!Z295)</f>
        <v>#ERROR!</v>
      </c>
      <c r="Q298" s="1">
        <f t="shared" si="13"/>
        <v>1715</v>
      </c>
      <c r="R298" s="1">
        <f t="shared" si="14"/>
        <v>49</v>
      </c>
    </row>
    <row r="299" ht="15.75" customHeight="1">
      <c r="K299" s="1" t="str">
        <f>AVERAGE([1]ANNEALING!F296,[3]ANNEALING!F296,[4]ANNEALING!F296,[6]ANNEALING!F296)</f>
        <v>#ERROR!</v>
      </c>
      <c r="L299" s="1" t="str">
        <f>_xlfn.STDEV.S([1]ANNEALING!F296,[3]ANNEALING!F296,[4]ANNEALING!F296,[6]ANNEALING!F296)</f>
        <v>#ERROR!</v>
      </c>
      <c r="M299" s="1" t="str">
        <f>AVERAGE([1]ANNEALING!AK296,[3]ANNEALING!AK296,[4]ANNEALING!AK296,[6]ANNEALING!AK296)</f>
        <v>#ERROR!</v>
      </c>
      <c r="N299" s="1" t="str">
        <f>_xlfn.STDEV.S([1]ANNEALING!AK296,[3]ANNEALING!AK296,[4]ANNEALING!AK296,[6]ANNEALING!AK296)</f>
        <v>#ERROR!</v>
      </c>
      <c r="O299" s="1" t="str">
        <f>AVERAGE([1]ANNEALING!Z296,[3]ANNEALING!Z296,[4]ANNEALING!Z296,[6]ANNEALING!Z296)</f>
        <v>#ERROR!</v>
      </c>
      <c r="P299" s="1" t="str">
        <f>_xlfn.STDEV.S([1]ANNEALING!Z296,[3]ANNEALING!Z296,[4]ANNEALING!Z296,[6]ANNEALING!Z296)</f>
        <v>#ERROR!</v>
      </c>
      <c r="Q299" s="1">
        <f>Q298+55</f>
        <v>1770</v>
      </c>
      <c r="R299" s="1">
        <f>1</f>
        <v>1</v>
      </c>
    </row>
    <row r="300" ht="15.75" customHeight="1">
      <c r="K300" s="1" t="str">
        <f>AVERAGE([1]ANNEALING!F297,[3]ANNEALING!F297,[4]ANNEALING!F297,[6]ANNEALING!F297)</f>
        <v>#ERROR!</v>
      </c>
      <c r="L300" s="1" t="str">
        <f>_xlfn.STDEV.S([1]ANNEALING!F297,[3]ANNEALING!F297,[4]ANNEALING!F297,[6]ANNEALING!F297)</f>
        <v>#ERROR!</v>
      </c>
      <c r="M300" s="1" t="str">
        <f>AVERAGE([1]ANNEALING!AK297,[3]ANNEALING!AK297,[4]ANNEALING!AK297,[6]ANNEALING!AK297)</f>
        <v>#ERROR!</v>
      </c>
      <c r="N300" s="1" t="str">
        <f>_xlfn.STDEV.S([1]ANNEALING!AK297,[3]ANNEALING!AK297,[4]ANNEALING!AK297,[6]ANNEALING!AK297)</f>
        <v>#ERROR!</v>
      </c>
      <c r="O300" s="1" t="str">
        <f>AVERAGE([1]ANNEALING!Z297,[3]ANNEALING!Z297,[4]ANNEALING!Z297,[6]ANNEALING!Z297)</f>
        <v>#ERROR!</v>
      </c>
      <c r="P300" s="1" t="str">
        <f>_xlfn.STDEV.S([1]ANNEALING!Z297,[3]ANNEALING!Z297,[4]ANNEALING!Z297,[6]ANNEALING!Z297)</f>
        <v>#ERROR!</v>
      </c>
      <c r="Q300" s="1">
        <f t="shared" ref="Q300:Q347" si="15">Q299+5</f>
        <v>1775</v>
      </c>
      <c r="R300" s="1">
        <f t="shared" ref="R300:R347" si="16">1+R299</f>
        <v>2</v>
      </c>
    </row>
    <row r="301" ht="15.75" customHeight="1">
      <c r="K301" s="1" t="str">
        <f>AVERAGE([1]ANNEALING!F298,[3]ANNEALING!F298,[4]ANNEALING!F298,[6]ANNEALING!F298)</f>
        <v>#ERROR!</v>
      </c>
      <c r="L301" s="1" t="str">
        <f>_xlfn.STDEV.S([1]ANNEALING!F298,[3]ANNEALING!F298,[4]ANNEALING!F298,[6]ANNEALING!F298)</f>
        <v>#ERROR!</v>
      </c>
      <c r="M301" s="1" t="str">
        <f>AVERAGE([1]ANNEALING!AK298,[3]ANNEALING!AK298,[4]ANNEALING!AK298,[6]ANNEALING!AK298)</f>
        <v>#ERROR!</v>
      </c>
      <c r="N301" s="1" t="str">
        <f>_xlfn.STDEV.S([1]ANNEALING!AK298,[3]ANNEALING!AK298,[4]ANNEALING!AK298,[6]ANNEALING!AK298)</f>
        <v>#ERROR!</v>
      </c>
      <c r="O301" s="1" t="str">
        <f>AVERAGE([1]ANNEALING!Z298,[3]ANNEALING!Z298,[4]ANNEALING!Z298,[6]ANNEALING!Z298)</f>
        <v>#ERROR!</v>
      </c>
      <c r="P301" s="1" t="str">
        <f>_xlfn.STDEV.S([1]ANNEALING!Z298,[3]ANNEALING!Z298,[4]ANNEALING!Z298,[6]ANNEALING!Z298)</f>
        <v>#ERROR!</v>
      </c>
      <c r="Q301" s="1">
        <f t="shared" si="15"/>
        <v>1780</v>
      </c>
      <c r="R301" s="1">
        <f t="shared" si="16"/>
        <v>3</v>
      </c>
    </row>
    <row r="302" ht="15.75" customHeight="1">
      <c r="K302" s="1" t="str">
        <f>AVERAGE([1]ANNEALING!F299,[3]ANNEALING!F299,[4]ANNEALING!F299,[6]ANNEALING!F299)</f>
        <v>#ERROR!</v>
      </c>
      <c r="L302" s="1" t="str">
        <f>_xlfn.STDEV.S([1]ANNEALING!F299,[3]ANNEALING!F299,[4]ANNEALING!F299,[6]ANNEALING!F299)</f>
        <v>#ERROR!</v>
      </c>
      <c r="M302" s="1" t="str">
        <f>AVERAGE([1]ANNEALING!AK299,[3]ANNEALING!AK299,[4]ANNEALING!AK299,[6]ANNEALING!AK299)</f>
        <v>#ERROR!</v>
      </c>
      <c r="N302" s="1" t="str">
        <f>_xlfn.STDEV.S([1]ANNEALING!AK299,[3]ANNEALING!AK299,[4]ANNEALING!AK299,[6]ANNEALING!AK299)</f>
        <v>#ERROR!</v>
      </c>
      <c r="O302" s="1" t="str">
        <f>AVERAGE([1]ANNEALING!Z299,[3]ANNEALING!Z299,[4]ANNEALING!Z299,[6]ANNEALING!Z299)</f>
        <v>#ERROR!</v>
      </c>
      <c r="P302" s="1" t="str">
        <f>_xlfn.STDEV.S([1]ANNEALING!Z299,[3]ANNEALING!Z299,[4]ANNEALING!Z299,[6]ANNEALING!Z299)</f>
        <v>#ERROR!</v>
      </c>
      <c r="Q302" s="1">
        <f t="shared" si="15"/>
        <v>1785</v>
      </c>
      <c r="R302" s="1">
        <f t="shared" si="16"/>
        <v>4</v>
      </c>
    </row>
    <row r="303" ht="15.75" customHeight="1">
      <c r="K303" s="1" t="str">
        <f>AVERAGE([1]ANNEALING!F300,[3]ANNEALING!F300,[4]ANNEALING!F300,[6]ANNEALING!F300)</f>
        <v>#ERROR!</v>
      </c>
      <c r="L303" s="1" t="str">
        <f>_xlfn.STDEV.S([1]ANNEALING!F300,[3]ANNEALING!F300,[4]ANNEALING!F300,[6]ANNEALING!F300)</f>
        <v>#ERROR!</v>
      </c>
      <c r="M303" s="1" t="str">
        <f>AVERAGE([1]ANNEALING!AK300,[3]ANNEALING!AK300,[4]ANNEALING!AK300,[6]ANNEALING!AK300)</f>
        <v>#ERROR!</v>
      </c>
      <c r="N303" s="1" t="str">
        <f>_xlfn.STDEV.S([1]ANNEALING!AK300,[3]ANNEALING!AK300,[4]ANNEALING!AK300,[6]ANNEALING!AK300)</f>
        <v>#ERROR!</v>
      </c>
      <c r="O303" s="1" t="str">
        <f>AVERAGE([1]ANNEALING!Z300,[3]ANNEALING!Z300,[4]ANNEALING!Z300,[6]ANNEALING!Z300)</f>
        <v>#ERROR!</v>
      </c>
      <c r="P303" s="1" t="str">
        <f>_xlfn.STDEV.S([1]ANNEALING!Z300,[3]ANNEALING!Z300,[4]ANNEALING!Z300,[6]ANNEALING!Z300)</f>
        <v>#ERROR!</v>
      </c>
      <c r="Q303" s="1">
        <f t="shared" si="15"/>
        <v>1790</v>
      </c>
      <c r="R303" s="1">
        <f t="shared" si="16"/>
        <v>5</v>
      </c>
    </row>
    <row r="304" ht="15.75" customHeight="1">
      <c r="K304" s="1" t="str">
        <f>AVERAGE([1]ANNEALING!F301,[3]ANNEALING!F301,[4]ANNEALING!F301,[6]ANNEALING!F301)</f>
        <v>#ERROR!</v>
      </c>
      <c r="L304" s="1" t="str">
        <f>_xlfn.STDEV.S([1]ANNEALING!F301,[3]ANNEALING!F301,[4]ANNEALING!F301,[6]ANNEALING!F301)</f>
        <v>#ERROR!</v>
      </c>
      <c r="M304" s="1" t="str">
        <f>AVERAGE([1]ANNEALING!AK301,[3]ANNEALING!AK301,[4]ANNEALING!AK301,[6]ANNEALING!AK301)</f>
        <v>#ERROR!</v>
      </c>
      <c r="N304" s="1" t="str">
        <f>_xlfn.STDEV.S([1]ANNEALING!AK301,[3]ANNEALING!AK301,[4]ANNEALING!AK301,[6]ANNEALING!AK301)</f>
        <v>#ERROR!</v>
      </c>
      <c r="O304" s="1" t="str">
        <f>AVERAGE([1]ANNEALING!Z301,[3]ANNEALING!Z301,[4]ANNEALING!Z301,[6]ANNEALING!Z301)</f>
        <v>#ERROR!</v>
      </c>
      <c r="P304" s="1" t="str">
        <f>_xlfn.STDEV.S([1]ANNEALING!Z301,[3]ANNEALING!Z301,[4]ANNEALING!Z301,[6]ANNEALING!Z301)</f>
        <v>#ERROR!</v>
      </c>
      <c r="Q304" s="1">
        <f t="shared" si="15"/>
        <v>1795</v>
      </c>
      <c r="R304" s="1">
        <f t="shared" si="16"/>
        <v>6</v>
      </c>
    </row>
    <row r="305" ht="15.75" customHeight="1">
      <c r="K305" s="1" t="str">
        <f>AVERAGE([1]ANNEALING!F302,[3]ANNEALING!F302,[4]ANNEALING!F302,[6]ANNEALING!F302)</f>
        <v>#ERROR!</v>
      </c>
      <c r="L305" s="1" t="str">
        <f>_xlfn.STDEV.S([1]ANNEALING!F302,[3]ANNEALING!F302,[4]ANNEALING!F302,[6]ANNEALING!F302)</f>
        <v>#ERROR!</v>
      </c>
      <c r="M305" s="1" t="str">
        <f>AVERAGE([1]ANNEALING!AK302,[3]ANNEALING!AK302,[4]ANNEALING!AK302,[6]ANNEALING!AK302)</f>
        <v>#ERROR!</v>
      </c>
      <c r="N305" s="1" t="str">
        <f>_xlfn.STDEV.S([1]ANNEALING!AK302,[3]ANNEALING!AK302,[4]ANNEALING!AK302,[6]ANNEALING!AK302)</f>
        <v>#ERROR!</v>
      </c>
      <c r="O305" s="1" t="str">
        <f>AVERAGE([1]ANNEALING!Z302,[3]ANNEALING!Z302,[4]ANNEALING!Z302,[6]ANNEALING!Z302)</f>
        <v>#ERROR!</v>
      </c>
      <c r="P305" s="1" t="str">
        <f>_xlfn.STDEV.S([1]ANNEALING!Z302,[3]ANNEALING!Z302,[4]ANNEALING!Z302,[6]ANNEALING!Z302)</f>
        <v>#ERROR!</v>
      </c>
      <c r="Q305" s="1">
        <f t="shared" si="15"/>
        <v>1800</v>
      </c>
      <c r="R305" s="1">
        <f t="shared" si="16"/>
        <v>7</v>
      </c>
    </row>
    <row r="306" ht="15.75" customHeight="1">
      <c r="K306" s="1" t="str">
        <f>AVERAGE([1]ANNEALING!F303,[3]ANNEALING!F303,[4]ANNEALING!F303,[6]ANNEALING!F303)</f>
        <v>#ERROR!</v>
      </c>
      <c r="L306" s="1" t="str">
        <f>_xlfn.STDEV.S([1]ANNEALING!F303,[3]ANNEALING!F303,[4]ANNEALING!F303,[6]ANNEALING!F303)</f>
        <v>#ERROR!</v>
      </c>
      <c r="M306" s="1" t="str">
        <f>AVERAGE([1]ANNEALING!AK303,[3]ANNEALING!AK303,[4]ANNEALING!AK303,[6]ANNEALING!AK303)</f>
        <v>#ERROR!</v>
      </c>
      <c r="N306" s="1" t="str">
        <f>_xlfn.STDEV.S([1]ANNEALING!AK303,[3]ANNEALING!AK303,[4]ANNEALING!AK303,[6]ANNEALING!AK303)</f>
        <v>#ERROR!</v>
      </c>
      <c r="O306" s="1" t="str">
        <f>AVERAGE([1]ANNEALING!Z303,[3]ANNEALING!Z303,[4]ANNEALING!Z303,[6]ANNEALING!Z303)</f>
        <v>#ERROR!</v>
      </c>
      <c r="P306" s="1" t="str">
        <f>_xlfn.STDEV.S([1]ANNEALING!Z303,[3]ANNEALING!Z303,[4]ANNEALING!Z303,[6]ANNEALING!Z303)</f>
        <v>#ERROR!</v>
      </c>
      <c r="Q306" s="1">
        <f t="shared" si="15"/>
        <v>1805</v>
      </c>
      <c r="R306" s="1">
        <f t="shared" si="16"/>
        <v>8</v>
      </c>
    </row>
    <row r="307" ht="15.75" customHeight="1">
      <c r="K307" s="1" t="str">
        <f>AVERAGE([1]ANNEALING!F304,[3]ANNEALING!F304,[4]ANNEALING!F304,[6]ANNEALING!F304)</f>
        <v>#ERROR!</v>
      </c>
      <c r="L307" s="1" t="str">
        <f>_xlfn.STDEV.S([1]ANNEALING!F304,[3]ANNEALING!F304,[4]ANNEALING!F304,[6]ANNEALING!F304)</f>
        <v>#ERROR!</v>
      </c>
      <c r="M307" s="1" t="str">
        <f>AVERAGE([1]ANNEALING!AK304,[3]ANNEALING!AK304,[4]ANNEALING!AK304,[6]ANNEALING!AK304)</f>
        <v>#ERROR!</v>
      </c>
      <c r="N307" s="1" t="str">
        <f>_xlfn.STDEV.S([1]ANNEALING!AK304,[3]ANNEALING!AK304,[4]ANNEALING!AK304,[6]ANNEALING!AK304)</f>
        <v>#ERROR!</v>
      </c>
      <c r="O307" s="1" t="str">
        <f>AVERAGE([1]ANNEALING!Z304,[3]ANNEALING!Z304,[4]ANNEALING!Z304,[6]ANNEALING!Z304)</f>
        <v>#ERROR!</v>
      </c>
      <c r="P307" s="1" t="str">
        <f>_xlfn.STDEV.S([1]ANNEALING!Z304,[3]ANNEALING!Z304,[4]ANNEALING!Z304,[6]ANNEALING!Z304)</f>
        <v>#ERROR!</v>
      </c>
      <c r="Q307" s="1">
        <f t="shared" si="15"/>
        <v>1810</v>
      </c>
      <c r="R307" s="1">
        <f t="shared" si="16"/>
        <v>9</v>
      </c>
    </row>
    <row r="308" ht="15.75" customHeight="1">
      <c r="K308" s="1" t="str">
        <f>AVERAGE([1]ANNEALING!F305,[3]ANNEALING!F305,[4]ANNEALING!F305,[6]ANNEALING!F305)</f>
        <v>#ERROR!</v>
      </c>
      <c r="L308" s="1" t="str">
        <f>_xlfn.STDEV.S([1]ANNEALING!F305,[3]ANNEALING!F305,[4]ANNEALING!F305,[6]ANNEALING!F305)</f>
        <v>#ERROR!</v>
      </c>
      <c r="M308" s="1" t="str">
        <f>AVERAGE([1]ANNEALING!AK305,[3]ANNEALING!AK305,[4]ANNEALING!AK305,[6]ANNEALING!AK305)</f>
        <v>#ERROR!</v>
      </c>
      <c r="N308" s="1" t="str">
        <f>_xlfn.STDEV.S([1]ANNEALING!AK305,[3]ANNEALING!AK305,[4]ANNEALING!AK305,[6]ANNEALING!AK305)</f>
        <v>#ERROR!</v>
      </c>
      <c r="O308" s="1" t="str">
        <f>AVERAGE([1]ANNEALING!Z305,[3]ANNEALING!Z305,[4]ANNEALING!Z305,[6]ANNEALING!Z305)</f>
        <v>#ERROR!</v>
      </c>
      <c r="P308" s="1" t="str">
        <f>_xlfn.STDEV.S([1]ANNEALING!Z305,[3]ANNEALING!Z305,[4]ANNEALING!Z305,[6]ANNEALING!Z305)</f>
        <v>#ERROR!</v>
      </c>
      <c r="Q308" s="1">
        <f t="shared" si="15"/>
        <v>1815</v>
      </c>
      <c r="R308" s="1">
        <f t="shared" si="16"/>
        <v>10</v>
      </c>
    </row>
    <row r="309" ht="15.75" customHeight="1">
      <c r="K309" s="1" t="str">
        <f>AVERAGE([1]ANNEALING!F306,[3]ANNEALING!F306,[4]ANNEALING!F306,[6]ANNEALING!F306)</f>
        <v>#ERROR!</v>
      </c>
      <c r="L309" s="1" t="str">
        <f>_xlfn.STDEV.S([1]ANNEALING!F306,[3]ANNEALING!F306,[4]ANNEALING!F306,[6]ANNEALING!F306)</f>
        <v>#ERROR!</v>
      </c>
      <c r="M309" s="1" t="str">
        <f>AVERAGE([1]ANNEALING!AK306,[3]ANNEALING!AK306,[4]ANNEALING!AK306,[6]ANNEALING!AK306)</f>
        <v>#ERROR!</v>
      </c>
      <c r="N309" s="1" t="str">
        <f>_xlfn.STDEV.S([1]ANNEALING!AK306,[3]ANNEALING!AK306,[4]ANNEALING!AK306,[6]ANNEALING!AK306)</f>
        <v>#ERROR!</v>
      </c>
      <c r="O309" s="1" t="str">
        <f>AVERAGE([1]ANNEALING!Z306,[3]ANNEALING!Z306,[4]ANNEALING!Z306,[6]ANNEALING!Z306)</f>
        <v>#ERROR!</v>
      </c>
      <c r="P309" s="1" t="str">
        <f>_xlfn.STDEV.S([1]ANNEALING!Z306,[3]ANNEALING!Z306,[4]ANNEALING!Z306,[6]ANNEALING!Z306)</f>
        <v>#ERROR!</v>
      </c>
      <c r="Q309" s="1">
        <f t="shared" si="15"/>
        <v>1820</v>
      </c>
      <c r="R309" s="1">
        <f t="shared" si="16"/>
        <v>11</v>
      </c>
    </row>
    <row r="310" ht="15.75" customHeight="1">
      <c r="K310" s="1" t="str">
        <f>AVERAGE([1]ANNEALING!F307,[3]ANNEALING!F307,[4]ANNEALING!F307,[6]ANNEALING!F307)</f>
        <v>#ERROR!</v>
      </c>
      <c r="L310" s="1" t="str">
        <f>_xlfn.STDEV.S([1]ANNEALING!F307,[3]ANNEALING!F307,[4]ANNEALING!F307,[6]ANNEALING!F307)</f>
        <v>#ERROR!</v>
      </c>
      <c r="M310" s="1" t="str">
        <f>AVERAGE([1]ANNEALING!AK307,[3]ANNEALING!AK307,[4]ANNEALING!AK307,[6]ANNEALING!AK307)</f>
        <v>#ERROR!</v>
      </c>
      <c r="N310" s="1" t="str">
        <f>_xlfn.STDEV.S([1]ANNEALING!AK307,[3]ANNEALING!AK307,[4]ANNEALING!AK307,[6]ANNEALING!AK307)</f>
        <v>#ERROR!</v>
      </c>
      <c r="O310" s="1" t="str">
        <f>AVERAGE([1]ANNEALING!Z307,[3]ANNEALING!Z307,[4]ANNEALING!Z307,[6]ANNEALING!Z307)</f>
        <v>#ERROR!</v>
      </c>
      <c r="P310" s="1" t="str">
        <f>_xlfn.STDEV.S([1]ANNEALING!Z307,[3]ANNEALING!Z307,[4]ANNEALING!Z307,[6]ANNEALING!Z307)</f>
        <v>#ERROR!</v>
      </c>
      <c r="Q310" s="1">
        <f t="shared" si="15"/>
        <v>1825</v>
      </c>
      <c r="R310" s="1">
        <f t="shared" si="16"/>
        <v>12</v>
      </c>
    </row>
    <row r="311" ht="15.75" customHeight="1">
      <c r="K311" s="1" t="str">
        <f>AVERAGE([1]ANNEALING!F308,[3]ANNEALING!F308,[4]ANNEALING!F308,[6]ANNEALING!F308)</f>
        <v>#ERROR!</v>
      </c>
      <c r="L311" s="1" t="str">
        <f>_xlfn.STDEV.S([1]ANNEALING!F308,[3]ANNEALING!F308,[4]ANNEALING!F308,[6]ANNEALING!F308)</f>
        <v>#ERROR!</v>
      </c>
      <c r="M311" s="1" t="str">
        <f>AVERAGE([1]ANNEALING!AK308,[3]ANNEALING!AK308,[4]ANNEALING!AK308,[6]ANNEALING!AK308)</f>
        <v>#ERROR!</v>
      </c>
      <c r="N311" s="1" t="str">
        <f>_xlfn.STDEV.S([1]ANNEALING!AK308,[3]ANNEALING!AK308,[4]ANNEALING!AK308,[6]ANNEALING!AK308)</f>
        <v>#ERROR!</v>
      </c>
      <c r="O311" s="1" t="str">
        <f>AVERAGE([1]ANNEALING!Z308,[3]ANNEALING!Z308,[4]ANNEALING!Z308,[6]ANNEALING!Z308)</f>
        <v>#ERROR!</v>
      </c>
      <c r="P311" s="1" t="str">
        <f>_xlfn.STDEV.S([1]ANNEALING!Z308,[3]ANNEALING!Z308,[4]ANNEALING!Z308,[6]ANNEALING!Z308)</f>
        <v>#ERROR!</v>
      </c>
      <c r="Q311" s="1">
        <f t="shared" si="15"/>
        <v>1830</v>
      </c>
      <c r="R311" s="1">
        <f t="shared" si="16"/>
        <v>13</v>
      </c>
    </row>
    <row r="312" ht="15.75" customHeight="1">
      <c r="K312" s="1" t="str">
        <f>AVERAGE([1]ANNEALING!F309,[3]ANNEALING!F309,[4]ANNEALING!F309,[6]ANNEALING!F309)</f>
        <v>#ERROR!</v>
      </c>
      <c r="L312" s="1" t="str">
        <f>_xlfn.STDEV.S([1]ANNEALING!F309,[3]ANNEALING!F309,[4]ANNEALING!F309,[6]ANNEALING!F309)</f>
        <v>#ERROR!</v>
      </c>
      <c r="M312" s="1" t="str">
        <f>AVERAGE([1]ANNEALING!AK309,[3]ANNEALING!AK309,[4]ANNEALING!AK309,[6]ANNEALING!AK309)</f>
        <v>#ERROR!</v>
      </c>
      <c r="N312" s="1" t="str">
        <f>_xlfn.STDEV.S([1]ANNEALING!AK309,[3]ANNEALING!AK309,[4]ANNEALING!AK309,[6]ANNEALING!AK309)</f>
        <v>#ERROR!</v>
      </c>
      <c r="O312" s="1" t="str">
        <f>AVERAGE([1]ANNEALING!Z309,[3]ANNEALING!Z309,[4]ANNEALING!Z309,[6]ANNEALING!Z309)</f>
        <v>#ERROR!</v>
      </c>
      <c r="P312" s="1" t="str">
        <f>_xlfn.STDEV.S([1]ANNEALING!Z309,[3]ANNEALING!Z309,[4]ANNEALING!Z309,[6]ANNEALING!Z309)</f>
        <v>#ERROR!</v>
      </c>
      <c r="Q312" s="1">
        <f t="shared" si="15"/>
        <v>1835</v>
      </c>
      <c r="R312" s="1">
        <f t="shared" si="16"/>
        <v>14</v>
      </c>
    </row>
    <row r="313" ht="15.75" customHeight="1">
      <c r="K313" s="1" t="str">
        <f>AVERAGE([1]ANNEALING!F310,[3]ANNEALING!F310,[4]ANNEALING!F310,[6]ANNEALING!F310)</f>
        <v>#ERROR!</v>
      </c>
      <c r="L313" s="1" t="str">
        <f>_xlfn.STDEV.S([1]ANNEALING!F310,[3]ANNEALING!F310,[4]ANNEALING!F310,[6]ANNEALING!F310)</f>
        <v>#ERROR!</v>
      </c>
      <c r="M313" s="1" t="str">
        <f>AVERAGE([1]ANNEALING!AK310,[3]ANNEALING!AK310,[4]ANNEALING!AK310,[6]ANNEALING!AK310)</f>
        <v>#ERROR!</v>
      </c>
      <c r="N313" s="1" t="str">
        <f>_xlfn.STDEV.S([1]ANNEALING!AK310,[3]ANNEALING!AK310,[4]ANNEALING!AK310,[6]ANNEALING!AK310)</f>
        <v>#ERROR!</v>
      </c>
      <c r="O313" s="1" t="str">
        <f>AVERAGE([1]ANNEALING!Z310,[3]ANNEALING!Z310,[4]ANNEALING!Z310,[6]ANNEALING!Z310)</f>
        <v>#ERROR!</v>
      </c>
      <c r="P313" s="1" t="str">
        <f>_xlfn.STDEV.S([1]ANNEALING!Z310,[3]ANNEALING!Z310,[4]ANNEALING!Z310,[6]ANNEALING!Z310)</f>
        <v>#ERROR!</v>
      </c>
      <c r="Q313" s="1">
        <f t="shared" si="15"/>
        <v>1840</v>
      </c>
      <c r="R313" s="1">
        <f t="shared" si="16"/>
        <v>15</v>
      </c>
    </row>
    <row r="314" ht="15.75" customHeight="1">
      <c r="K314" s="1" t="str">
        <f>AVERAGE([1]ANNEALING!F311,[3]ANNEALING!F311,[4]ANNEALING!F311,[6]ANNEALING!F311)</f>
        <v>#ERROR!</v>
      </c>
      <c r="L314" s="1" t="str">
        <f>_xlfn.STDEV.S([1]ANNEALING!F311,[3]ANNEALING!F311,[4]ANNEALING!F311,[6]ANNEALING!F311)</f>
        <v>#ERROR!</v>
      </c>
      <c r="M314" s="1" t="str">
        <f>AVERAGE([1]ANNEALING!AK311,[3]ANNEALING!AK311,[4]ANNEALING!AK311,[6]ANNEALING!AK311)</f>
        <v>#ERROR!</v>
      </c>
      <c r="N314" s="1" t="str">
        <f>_xlfn.STDEV.S([1]ANNEALING!AK311,[3]ANNEALING!AK311,[4]ANNEALING!AK311,[6]ANNEALING!AK311)</f>
        <v>#ERROR!</v>
      </c>
      <c r="O314" s="1" t="str">
        <f>AVERAGE([1]ANNEALING!Z311,[3]ANNEALING!Z311,[4]ANNEALING!Z311,[6]ANNEALING!Z311)</f>
        <v>#ERROR!</v>
      </c>
      <c r="P314" s="1" t="str">
        <f>_xlfn.STDEV.S([1]ANNEALING!Z311,[3]ANNEALING!Z311,[4]ANNEALING!Z311,[6]ANNEALING!Z311)</f>
        <v>#ERROR!</v>
      </c>
      <c r="Q314" s="1">
        <f t="shared" si="15"/>
        <v>1845</v>
      </c>
      <c r="R314" s="1">
        <f t="shared" si="16"/>
        <v>16</v>
      </c>
    </row>
    <row r="315" ht="15.75" customHeight="1">
      <c r="K315" s="1" t="str">
        <f>AVERAGE([1]ANNEALING!F312,[3]ANNEALING!F312,[4]ANNEALING!F312,[6]ANNEALING!F312)</f>
        <v>#ERROR!</v>
      </c>
      <c r="L315" s="1" t="str">
        <f>_xlfn.STDEV.S([1]ANNEALING!F312,[3]ANNEALING!F312,[4]ANNEALING!F312,[6]ANNEALING!F312)</f>
        <v>#ERROR!</v>
      </c>
      <c r="M315" s="1" t="str">
        <f>AVERAGE([1]ANNEALING!AK312,[3]ANNEALING!AK312,[4]ANNEALING!AK312,[6]ANNEALING!AK312)</f>
        <v>#ERROR!</v>
      </c>
      <c r="N315" s="1" t="str">
        <f>_xlfn.STDEV.S([1]ANNEALING!AK312,[3]ANNEALING!AK312,[4]ANNEALING!AK312,[6]ANNEALING!AK312)</f>
        <v>#ERROR!</v>
      </c>
      <c r="O315" s="1" t="str">
        <f>AVERAGE([1]ANNEALING!Z312,[3]ANNEALING!Z312,[4]ANNEALING!Z312,[6]ANNEALING!Z312)</f>
        <v>#ERROR!</v>
      </c>
      <c r="P315" s="1" t="str">
        <f>_xlfn.STDEV.S([1]ANNEALING!Z312,[3]ANNEALING!Z312,[4]ANNEALING!Z312,[6]ANNEALING!Z312)</f>
        <v>#ERROR!</v>
      </c>
      <c r="Q315" s="1">
        <f t="shared" si="15"/>
        <v>1850</v>
      </c>
      <c r="R315" s="1">
        <f t="shared" si="16"/>
        <v>17</v>
      </c>
    </row>
    <row r="316" ht="15.75" customHeight="1">
      <c r="K316" s="1" t="str">
        <f>AVERAGE([1]ANNEALING!F313,[3]ANNEALING!F313,[4]ANNEALING!F313,[6]ANNEALING!F313)</f>
        <v>#ERROR!</v>
      </c>
      <c r="L316" s="1" t="str">
        <f>_xlfn.STDEV.S([1]ANNEALING!F313,[3]ANNEALING!F313,[4]ANNEALING!F313,[6]ANNEALING!F313)</f>
        <v>#ERROR!</v>
      </c>
      <c r="M316" s="1" t="str">
        <f>AVERAGE([1]ANNEALING!AK313,[3]ANNEALING!AK313,[4]ANNEALING!AK313,[6]ANNEALING!AK313)</f>
        <v>#ERROR!</v>
      </c>
      <c r="N316" s="1" t="str">
        <f>_xlfn.STDEV.S([1]ANNEALING!AK313,[3]ANNEALING!AK313,[4]ANNEALING!AK313,[6]ANNEALING!AK313)</f>
        <v>#ERROR!</v>
      </c>
      <c r="O316" s="1" t="str">
        <f>AVERAGE([1]ANNEALING!Z313,[3]ANNEALING!Z313,[4]ANNEALING!Z313,[6]ANNEALING!Z313)</f>
        <v>#ERROR!</v>
      </c>
      <c r="P316" s="1" t="str">
        <f>_xlfn.STDEV.S([1]ANNEALING!Z313,[3]ANNEALING!Z313,[4]ANNEALING!Z313,[6]ANNEALING!Z313)</f>
        <v>#ERROR!</v>
      </c>
      <c r="Q316" s="1">
        <f t="shared" si="15"/>
        <v>1855</v>
      </c>
      <c r="R316" s="1">
        <f t="shared" si="16"/>
        <v>18</v>
      </c>
    </row>
    <row r="317" ht="15.75" customHeight="1">
      <c r="K317" s="1" t="str">
        <f>AVERAGE([1]ANNEALING!F314,[3]ANNEALING!F314,[4]ANNEALING!F314,[6]ANNEALING!F314)</f>
        <v>#ERROR!</v>
      </c>
      <c r="L317" s="1" t="str">
        <f>_xlfn.STDEV.S([1]ANNEALING!F314,[3]ANNEALING!F314,[4]ANNEALING!F314,[6]ANNEALING!F314)</f>
        <v>#ERROR!</v>
      </c>
      <c r="M317" s="1" t="str">
        <f>AVERAGE([1]ANNEALING!AK314,[3]ANNEALING!AK314,[4]ANNEALING!AK314,[6]ANNEALING!AK314)</f>
        <v>#ERROR!</v>
      </c>
      <c r="N317" s="1" t="str">
        <f>_xlfn.STDEV.S([1]ANNEALING!AK314,[3]ANNEALING!AK314,[4]ANNEALING!AK314,[6]ANNEALING!AK314)</f>
        <v>#ERROR!</v>
      </c>
      <c r="O317" s="1" t="str">
        <f>AVERAGE([1]ANNEALING!Z314,[3]ANNEALING!Z314,[4]ANNEALING!Z314,[6]ANNEALING!Z314)</f>
        <v>#ERROR!</v>
      </c>
      <c r="P317" s="1" t="str">
        <f>_xlfn.STDEV.S([1]ANNEALING!Z314,[3]ANNEALING!Z314,[4]ANNEALING!Z314,[6]ANNEALING!Z314)</f>
        <v>#ERROR!</v>
      </c>
      <c r="Q317" s="1">
        <f t="shared" si="15"/>
        <v>1860</v>
      </c>
      <c r="R317" s="1">
        <f t="shared" si="16"/>
        <v>19</v>
      </c>
    </row>
    <row r="318" ht="15.75" customHeight="1">
      <c r="K318" s="1" t="str">
        <f>AVERAGE([1]ANNEALING!F315,[3]ANNEALING!F315,[4]ANNEALING!F315,[6]ANNEALING!F315)</f>
        <v>#ERROR!</v>
      </c>
      <c r="L318" s="1" t="str">
        <f>_xlfn.STDEV.S([1]ANNEALING!F315,[3]ANNEALING!F315,[4]ANNEALING!F315,[6]ANNEALING!F315)</f>
        <v>#ERROR!</v>
      </c>
      <c r="M318" s="1" t="str">
        <f>AVERAGE([1]ANNEALING!AK315,[3]ANNEALING!AK315,[4]ANNEALING!AK315,[6]ANNEALING!AK315)</f>
        <v>#ERROR!</v>
      </c>
      <c r="N318" s="1" t="str">
        <f>_xlfn.STDEV.S([1]ANNEALING!AK315,[3]ANNEALING!AK315,[4]ANNEALING!AK315,[6]ANNEALING!AK315)</f>
        <v>#ERROR!</v>
      </c>
      <c r="O318" s="1" t="str">
        <f>AVERAGE([1]ANNEALING!Z315,[3]ANNEALING!Z315,[4]ANNEALING!Z315,[6]ANNEALING!Z315)</f>
        <v>#ERROR!</v>
      </c>
      <c r="P318" s="1" t="str">
        <f>_xlfn.STDEV.S([1]ANNEALING!Z315,[3]ANNEALING!Z315,[4]ANNEALING!Z315,[6]ANNEALING!Z315)</f>
        <v>#ERROR!</v>
      </c>
      <c r="Q318" s="1">
        <f t="shared" si="15"/>
        <v>1865</v>
      </c>
      <c r="R318" s="1">
        <f t="shared" si="16"/>
        <v>20</v>
      </c>
    </row>
    <row r="319" ht="15.75" customHeight="1">
      <c r="K319" s="1" t="str">
        <f>AVERAGE([1]ANNEALING!F316,[3]ANNEALING!F316,[4]ANNEALING!F316,[6]ANNEALING!F316)</f>
        <v>#ERROR!</v>
      </c>
      <c r="L319" s="1" t="str">
        <f>_xlfn.STDEV.S([1]ANNEALING!F316,[3]ANNEALING!F316,[4]ANNEALING!F316,[6]ANNEALING!F316)</f>
        <v>#ERROR!</v>
      </c>
      <c r="M319" s="1" t="str">
        <f>AVERAGE([1]ANNEALING!AK316,[3]ANNEALING!AK316,[4]ANNEALING!AK316,[6]ANNEALING!AK316)</f>
        <v>#ERROR!</v>
      </c>
      <c r="N319" s="1" t="str">
        <f>_xlfn.STDEV.S([1]ANNEALING!AK316,[3]ANNEALING!AK316,[4]ANNEALING!AK316,[6]ANNEALING!AK316)</f>
        <v>#ERROR!</v>
      </c>
      <c r="O319" s="1" t="str">
        <f>AVERAGE([1]ANNEALING!Z316,[3]ANNEALING!Z316,[4]ANNEALING!Z316,[6]ANNEALING!Z316)</f>
        <v>#ERROR!</v>
      </c>
      <c r="P319" s="1" t="str">
        <f>_xlfn.STDEV.S([1]ANNEALING!Z316,[3]ANNEALING!Z316,[4]ANNEALING!Z316,[6]ANNEALING!Z316)</f>
        <v>#ERROR!</v>
      </c>
      <c r="Q319" s="1">
        <f t="shared" si="15"/>
        <v>1870</v>
      </c>
      <c r="R319" s="1">
        <f t="shared" si="16"/>
        <v>21</v>
      </c>
    </row>
    <row r="320" ht="15.75" customHeight="1">
      <c r="K320" s="1" t="str">
        <f>AVERAGE([1]ANNEALING!F317,[3]ANNEALING!F317,[4]ANNEALING!F317,[6]ANNEALING!F317)</f>
        <v>#ERROR!</v>
      </c>
      <c r="L320" s="1" t="str">
        <f>_xlfn.STDEV.S([1]ANNEALING!F317,[3]ANNEALING!F317,[4]ANNEALING!F317,[6]ANNEALING!F317)</f>
        <v>#ERROR!</v>
      </c>
      <c r="M320" s="1" t="str">
        <f>AVERAGE([1]ANNEALING!AK317,[3]ANNEALING!AK317,[4]ANNEALING!AK317,[6]ANNEALING!AK317)</f>
        <v>#ERROR!</v>
      </c>
      <c r="N320" s="1" t="str">
        <f>_xlfn.STDEV.S([1]ANNEALING!AK317,[3]ANNEALING!AK317,[4]ANNEALING!AK317,[6]ANNEALING!AK317)</f>
        <v>#ERROR!</v>
      </c>
      <c r="O320" s="1" t="str">
        <f>AVERAGE([1]ANNEALING!Z317,[3]ANNEALING!Z317,[4]ANNEALING!Z317,[6]ANNEALING!Z317)</f>
        <v>#ERROR!</v>
      </c>
      <c r="P320" s="1" t="str">
        <f>_xlfn.STDEV.S([1]ANNEALING!Z317,[3]ANNEALING!Z317,[4]ANNEALING!Z317,[6]ANNEALING!Z317)</f>
        <v>#ERROR!</v>
      </c>
      <c r="Q320" s="1">
        <f t="shared" si="15"/>
        <v>1875</v>
      </c>
      <c r="R320" s="1">
        <f t="shared" si="16"/>
        <v>22</v>
      </c>
    </row>
    <row r="321" ht="15.75" customHeight="1">
      <c r="K321" s="1" t="str">
        <f>AVERAGE([1]ANNEALING!F318,[3]ANNEALING!F318,[4]ANNEALING!F318,[6]ANNEALING!F318)</f>
        <v>#ERROR!</v>
      </c>
      <c r="L321" s="1" t="str">
        <f>_xlfn.STDEV.S([1]ANNEALING!F318,[3]ANNEALING!F318,[4]ANNEALING!F318,[6]ANNEALING!F318)</f>
        <v>#ERROR!</v>
      </c>
      <c r="M321" s="1" t="str">
        <f>AVERAGE([1]ANNEALING!AK318,[3]ANNEALING!AK318,[4]ANNEALING!AK318,[6]ANNEALING!AK318)</f>
        <v>#ERROR!</v>
      </c>
      <c r="N321" s="1" t="str">
        <f>_xlfn.STDEV.S([1]ANNEALING!AK318,[3]ANNEALING!AK318,[4]ANNEALING!AK318,[6]ANNEALING!AK318)</f>
        <v>#ERROR!</v>
      </c>
      <c r="O321" s="1" t="str">
        <f>AVERAGE([1]ANNEALING!Z318,[3]ANNEALING!Z318,[4]ANNEALING!Z318,[6]ANNEALING!Z318)</f>
        <v>#ERROR!</v>
      </c>
      <c r="P321" s="1" t="str">
        <f>_xlfn.STDEV.S([1]ANNEALING!Z318,[3]ANNEALING!Z318,[4]ANNEALING!Z318,[6]ANNEALING!Z318)</f>
        <v>#ERROR!</v>
      </c>
      <c r="Q321" s="1">
        <f t="shared" si="15"/>
        <v>1880</v>
      </c>
      <c r="R321" s="1">
        <f t="shared" si="16"/>
        <v>23</v>
      </c>
    </row>
    <row r="322" ht="15.75" customHeight="1">
      <c r="K322" s="1" t="str">
        <f>AVERAGE([1]ANNEALING!F319,[3]ANNEALING!F319,[4]ANNEALING!F319,[6]ANNEALING!F319)</f>
        <v>#ERROR!</v>
      </c>
      <c r="L322" s="1" t="str">
        <f>_xlfn.STDEV.S([1]ANNEALING!F319,[3]ANNEALING!F319,[4]ANNEALING!F319,[6]ANNEALING!F319)</f>
        <v>#ERROR!</v>
      </c>
      <c r="M322" s="1" t="str">
        <f>AVERAGE([1]ANNEALING!AK319,[3]ANNEALING!AK319,[4]ANNEALING!AK319,[6]ANNEALING!AK319)</f>
        <v>#ERROR!</v>
      </c>
      <c r="N322" s="1" t="str">
        <f>_xlfn.STDEV.S([1]ANNEALING!AK319,[3]ANNEALING!AK319,[4]ANNEALING!AK319,[6]ANNEALING!AK319)</f>
        <v>#ERROR!</v>
      </c>
      <c r="O322" s="1" t="str">
        <f>AVERAGE([1]ANNEALING!Z319,[3]ANNEALING!Z319,[4]ANNEALING!Z319,[6]ANNEALING!Z319)</f>
        <v>#ERROR!</v>
      </c>
      <c r="P322" s="1" t="str">
        <f>_xlfn.STDEV.S([1]ANNEALING!Z319,[3]ANNEALING!Z319,[4]ANNEALING!Z319,[6]ANNEALING!Z319)</f>
        <v>#ERROR!</v>
      </c>
      <c r="Q322" s="1">
        <f t="shared" si="15"/>
        <v>1885</v>
      </c>
      <c r="R322" s="1">
        <f t="shared" si="16"/>
        <v>24</v>
      </c>
    </row>
    <row r="323" ht="15.75" customHeight="1">
      <c r="K323" s="1" t="str">
        <f>AVERAGE([1]ANNEALING!F320,[3]ANNEALING!F320,[4]ANNEALING!F320,[6]ANNEALING!F320)</f>
        <v>#ERROR!</v>
      </c>
      <c r="L323" s="1" t="str">
        <f>_xlfn.STDEV.S([1]ANNEALING!F320,[3]ANNEALING!F320,[4]ANNEALING!F320,[6]ANNEALING!F320)</f>
        <v>#ERROR!</v>
      </c>
      <c r="M323" s="1" t="str">
        <f>AVERAGE([1]ANNEALING!AK320,[3]ANNEALING!AK320,[4]ANNEALING!AK320,[6]ANNEALING!AK320)</f>
        <v>#ERROR!</v>
      </c>
      <c r="N323" s="1" t="str">
        <f>_xlfn.STDEV.S([1]ANNEALING!AK320,[3]ANNEALING!AK320,[4]ANNEALING!AK320,[6]ANNEALING!AK320)</f>
        <v>#ERROR!</v>
      </c>
      <c r="O323" s="1" t="str">
        <f>AVERAGE([1]ANNEALING!Z320,[3]ANNEALING!Z320,[4]ANNEALING!Z320,[6]ANNEALING!Z320)</f>
        <v>#ERROR!</v>
      </c>
      <c r="P323" s="1" t="str">
        <f>_xlfn.STDEV.S([1]ANNEALING!Z320,[3]ANNEALING!Z320,[4]ANNEALING!Z320,[6]ANNEALING!Z320)</f>
        <v>#ERROR!</v>
      </c>
      <c r="Q323" s="1">
        <f t="shared" si="15"/>
        <v>1890</v>
      </c>
      <c r="R323" s="1">
        <f t="shared" si="16"/>
        <v>25</v>
      </c>
    </row>
    <row r="324" ht="15.75" customHeight="1">
      <c r="K324" s="1" t="str">
        <f>AVERAGE([1]ANNEALING!F321,[3]ANNEALING!F321,[4]ANNEALING!F321,[6]ANNEALING!F321)</f>
        <v>#ERROR!</v>
      </c>
      <c r="L324" s="1" t="str">
        <f>_xlfn.STDEV.S([1]ANNEALING!F321,[3]ANNEALING!F321,[4]ANNEALING!F321,[6]ANNEALING!F321)</f>
        <v>#ERROR!</v>
      </c>
      <c r="M324" s="1" t="str">
        <f>AVERAGE([1]ANNEALING!AK321,[3]ANNEALING!AK321,[4]ANNEALING!AK321,[6]ANNEALING!AK321)</f>
        <v>#ERROR!</v>
      </c>
      <c r="N324" s="1" t="str">
        <f>_xlfn.STDEV.S([1]ANNEALING!AK321,[3]ANNEALING!AK321,[4]ANNEALING!AK321,[6]ANNEALING!AK321)</f>
        <v>#ERROR!</v>
      </c>
      <c r="O324" s="1" t="str">
        <f>AVERAGE([1]ANNEALING!Z321,[3]ANNEALING!Z321,[4]ANNEALING!Z321,[6]ANNEALING!Z321)</f>
        <v>#ERROR!</v>
      </c>
      <c r="P324" s="1" t="str">
        <f>_xlfn.STDEV.S([1]ANNEALING!Z321,[3]ANNEALING!Z321,[4]ANNEALING!Z321,[6]ANNEALING!Z321)</f>
        <v>#ERROR!</v>
      </c>
      <c r="Q324" s="1">
        <f t="shared" si="15"/>
        <v>1895</v>
      </c>
      <c r="R324" s="1">
        <f t="shared" si="16"/>
        <v>26</v>
      </c>
    </row>
    <row r="325" ht="15.75" customHeight="1">
      <c r="K325" s="1" t="str">
        <f>AVERAGE([1]ANNEALING!F322,[3]ANNEALING!F322,[4]ANNEALING!F322,[6]ANNEALING!F322)</f>
        <v>#ERROR!</v>
      </c>
      <c r="L325" s="1" t="str">
        <f>_xlfn.STDEV.S([1]ANNEALING!F322,[3]ANNEALING!F322,[4]ANNEALING!F322,[6]ANNEALING!F322)</f>
        <v>#ERROR!</v>
      </c>
      <c r="M325" s="1" t="str">
        <f>AVERAGE([1]ANNEALING!AK322,[3]ANNEALING!AK322,[4]ANNEALING!AK322,[6]ANNEALING!AK322)</f>
        <v>#ERROR!</v>
      </c>
      <c r="N325" s="1" t="str">
        <f>_xlfn.STDEV.S([1]ANNEALING!AK322,[3]ANNEALING!AK322,[4]ANNEALING!AK322,[6]ANNEALING!AK322)</f>
        <v>#ERROR!</v>
      </c>
      <c r="O325" s="1" t="str">
        <f>AVERAGE([1]ANNEALING!Z322,[3]ANNEALING!Z322,[4]ANNEALING!Z322,[6]ANNEALING!Z322)</f>
        <v>#ERROR!</v>
      </c>
      <c r="P325" s="1" t="str">
        <f>_xlfn.STDEV.S([1]ANNEALING!Z322,[3]ANNEALING!Z322,[4]ANNEALING!Z322,[6]ANNEALING!Z322)</f>
        <v>#ERROR!</v>
      </c>
      <c r="Q325" s="1">
        <f t="shared" si="15"/>
        <v>1900</v>
      </c>
      <c r="R325" s="1">
        <f t="shared" si="16"/>
        <v>27</v>
      </c>
    </row>
    <row r="326" ht="15.75" customHeight="1">
      <c r="K326" s="1" t="str">
        <f>AVERAGE([1]ANNEALING!F323,[3]ANNEALING!F323,[4]ANNEALING!F323,[6]ANNEALING!F323)</f>
        <v>#ERROR!</v>
      </c>
      <c r="L326" s="1" t="str">
        <f>_xlfn.STDEV.S([1]ANNEALING!F323,[3]ANNEALING!F323,[4]ANNEALING!F323,[6]ANNEALING!F323)</f>
        <v>#ERROR!</v>
      </c>
      <c r="M326" s="1" t="str">
        <f>AVERAGE([1]ANNEALING!AK323,[3]ANNEALING!AK323,[4]ANNEALING!AK323,[6]ANNEALING!AK323)</f>
        <v>#ERROR!</v>
      </c>
      <c r="N326" s="1" t="str">
        <f>_xlfn.STDEV.S([1]ANNEALING!AK323,[3]ANNEALING!AK323,[4]ANNEALING!AK323,[6]ANNEALING!AK323)</f>
        <v>#ERROR!</v>
      </c>
      <c r="O326" s="1" t="str">
        <f>AVERAGE([1]ANNEALING!Z323,[3]ANNEALING!Z323,[4]ANNEALING!Z323,[6]ANNEALING!Z323)</f>
        <v>#ERROR!</v>
      </c>
      <c r="P326" s="1" t="str">
        <f>_xlfn.STDEV.S([1]ANNEALING!Z323,[3]ANNEALING!Z323,[4]ANNEALING!Z323,[6]ANNEALING!Z323)</f>
        <v>#ERROR!</v>
      </c>
      <c r="Q326" s="1">
        <f t="shared" si="15"/>
        <v>1905</v>
      </c>
      <c r="R326" s="1">
        <f t="shared" si="16"/>
        <v>28</v>
      </c>
    </row>
    <row r="327" ht="15.75" customHeight="1">
      <c r="K327" s="1" t="str">
        <f>AVERAGE([1]ANNEALING!F324,[3]ANNEALING!F324,[4]ANNEALING!F324,[6]ANNEALING!F324)</f>
        <v>#ERROR!</v>
      </c>
      <c r="L327" s="1" t="str">
        <f>_xlfn.STDEV.S([1]ANNEALING!F324,[3]ANNEALING!F324,[4]ANNEALING!F324,[6]ANNEALING!F324)</f>
        <v>#ERROR!</v>
      </c>
      <c r="M327" s="1" t="str">
        <f>AVERAGE([1]ANNEALING!AK324,[3]ANNEALING!AK324,[4]ANNEALING!AK324,[6]ANNEALING!AK324)</f>
        <v>#ERROR!</v>
      </c>
      <c r="N327" s="1" t="str">
        <f>_xlfn.STDEV.S([1]ANNEALING!AK324,[3]ANNEALING!AK324,[4]ANNEALING!AK324,[6]ANNEALING!AK324)</f>
        <v>#ERROR!</v>
      </c>
      <c r="O327" s="1" t="str">
        <f>AVERAGE([1]ANNEALING!Z324,[3]ANNEALING!Z324,[4]ANNEALING!Z324,[6]ANNEALING!Z324)</f>
        <v>#ERROR!</v>
      </c>
      <c r="P327" s="1" t="str">
        <f>_xlfn.STDEV.S([1]ANNEALING!Z324,[3]ANNEALING!Z324,[4]ANNEALING!Z324,[6]ANNEALING!Z324)</f>
        <v>#ERROR!</v>
      </c>
      <c r="Q327" s="1">
        <f t="shared" si="15"/>
        <v>1910</v>
      </c>
      <c r="R327" s="1">
        <f t="shared" si="16"/>
        <v>29</v>
      </c>
    </row>
    <row r="328" ht="15.75" customHeight="1">
      <c r="K328" s="1" t="str">
        <f>AVERAGE([1]ANNEALING!F325,[3]ANNEALING!F325,[4]ANNEALING!F325,[6]ANNEALING!F325)</f>
        <v>#ERROR!</v>
      </c>
      <c r="L328" s="1" t="str">
        <f>_xlfn.STDEV.S([1]ANNEALING!F325,[3]ANNEALING!F325,[4]ANNEALING!F325,[6]ANNEALING!F325)</f>
        <v>#ERROR!</v>
      </c>
      <c r="M328" s="1" t="str">
        <f>AVERAGE([1]ANNEALING!AK325,[3]ANNEALING!AK325,[4]ANNEALING!AK325,[6]ANNEALING!AK325)</f>
        <v>#ERROR!</v>
      </c>
      <c r="N328" s="1" t="str">
        <f>_xlfn.STDEV.S([1]ANNEALING!AK325,[3]ANNEALING!AK325,[4]ANNEALING!AK325,[6]ANNEALING!AK325)</f>
        <v>#ERROR!</v>
      </c>
      <c r="O328" s="1" t="str">
        <f>AVERAGE([1]ANNEALING!Z325,[3]ANNEALING!Z325,[4]ANNEALING!Z325,[6]ANNEALING!Z325)</f>
        <v>#ERROR!</v>
      </c>
      <c r="P328" s="1" t="str">
        <f>_xlfn.STDEV.S([1]ANNEALING!Z325,[3]ANNEALING!Z325,[4]ANNEALING!Z325,[6]ANNEALING!Z325)</f>
        <v>#ERROR!</v>
      </c>
      <c r="Q328" s="1">
        <f t="shared" si="15"/>
        <v>1915</v>
      </c>
      <c r="R328" s="1">
        <f t="shared" si="16"/>
        <v>30</v>
      </c>
    </row>
    <row r="329" ht="15.75" customHeight="1">
      <c r="K329" s="1" t="str">
        <f>AVERAGE([1]ANNEALING!F326,[3]ANNEALING!F326,[4]ANNEALING!F326,[6]ANNEALING!F326)</f>
        <v>#ERROR!</v>
      </c>
      <c r="L329" s="1" t="str">
        <f>_xlfn.STDEV.S([1]ANNEALING!F326,[3]ANNEALING!F326,[4]ANNEALING!F326,[6]ANNEALING!F326)</f>
        <v>#ERROR!</v>
      </c>
      <c r="M329" s="1" t="str">
        <f>AVERAGE([1]ANNEALING!AK326,[3]ANNEALING!AK326,[4]ANNEALING!AK326,[6]ANNEALING!AK326)</f>
        <v>#ERROR!</v>
      </c>
      <c r="N329" s="1" t="str">
        <f>_xlfn.STDEV.S([1]ANNEALING!AK326,[3]ANNEALING!AK326,[4]ANNEALING!AK326,[6]ANNEALING!AK326)</f>
        <v>#ERROR!</v>
      </c>
      <c r="O329" s="1" t="str">
        <f>AVERAGE([1]ANNEALING!Z326,[3]ANNEALING!Z326,[4]ANNEALING!Z326,[6]ANNEALING!Z326)</f>
        <v>#ERROR!</v>
      </c>
      <c r="P329" s="1" t="str">
        <f>_xlfn.STDEV.S([1]ANNEALING!Z326,[3]ANNEALING!Z326,[4]ANNEALING!Z326,[6]ANNEALING!Z326)</f>
        <v>#ERROR!</v>
      </c>
      <c r="Q329" s="1">
        <f t="shared" si="15"/>
        <v>1920</v>
      </c>
      <c r="R329" s="1">
        <f t="shared" si="16"/>
        <v>31</v>
      </c>
    </row>
    <row r="330" ht="15.75" customHeight="1">
      <c r="K330" s="1" t="str">
        <f>AVERAGE([1]ANNEALING!F327,[3]ANNEALING!F327,[4]ANNEALING!F327,[6]ANNEALING!F327)</f>
        <v>#ERROR!</v>
      </c>
      <c r="L330" s="1" t="str">
        <f>_xlfn.STDEV.S([1]ANNEALING!F327,[3]ANNEALING!F327,[4]ANNEALING!F327,[6]ANNEALING!F327)</f>
        <v>#ERROR!</v>
      </c>
      <c r="M330" s="1" t="str">
        <f>AVERAGE([1]ANNEALING!AK327,[3]ANNEALING!AK327,[4]ANNEALING!AK327,[6]ANNEALING!AK327)</f>
        <v>#ERROR!</v>
      </c>
      <c r="N330" s="1" t="str">
        <f>_xlfn.STDEV.S([1]ANNEALING!AK327,[3]ANNEALING!AK327,[4]ANNEALING!AK327,[6]ANNEALING!AK327)</f>
        <v>#ERROR!</v>
      </c>
      <c r="O330" s="1" t="str">
        <f>AVERAGE([1]ANNEALING!Z327,[3]ANNEALING!Z327,[4]ANNEALING!Z327,[6]ANNEALING!Z327)</f>
        <v>#ERROR!</v>
      </c>
      <c r="P330" s="1" t="str">
        <f>_xlfn.STDEV.S([1]ANNEALING!Z327,[3]ANNEALING!Z327,[4]ANNEALING!Z327,[6]ANNEALING!Z327)</f>
        <v>#ERROR!</v>
      </c>
      <c r="Q330" s="1">
        <f t="shared" si="15"/>
        <v>1925</v>
      </c>
      <c r="R330" s="1">
        <f t="shared" si="16"/>
        <v>32</v>
      </c>
    </row>
    <row r="331" ht="15.75" customHeight="1">
      <c r="K331" s="1" t="str">
        <f>AVERAGE([1]ANNEALING!F328,[3]ANNEALING!F328,[4]ANNEALING!F328,[6]ANNEALING!F328)</f>
        <v>#ERROR!</v>
      </c>
      <c r="L331" s="1" t="str">
        <f>_xlfn.STDEV.S([1]ANNEALING!F328,[3]ANNEALING!F328,[4]ANNEALING!F328,[6]ANNEALING!F328)</f>
        <v>#ERROR!</v>
      </c>
      <c r="M331" s="1" t="str">
        <f>AVERAGE([1]ANNEALING!AK328,[3]ANNEALING!AK328,[4]ANNEALING!AK328,[6]ANNEALING!AK328)</f>
        <v>#ERROR!</v>
      </c>
      <c r="N331" s="1" t="str">
        <f>_xlfn.STDEV.S([1]ANNEALING!AK328,[3]ANNEALING!AK328,[4]ANNEALING!AK328,[6]ANNEALING!AK328)</f>
        <v>#ERROR!</v>
      </c>
      <c r="O331" s="1" t="str">
        <f>AVERAGE([1]ANNEALING!Z328,[3]ANNEALING!Z328,[4]ANNEALING!Z328,[6]ANNEALING!Z328)</f>
        <v>#ERROR!</v>
      </c>
      <c r="P331" s="1" t="str">
        <f>_xlfn.STDEV.S([1]ANNEALING!Z328,[3]ANNEALING!Z328,[4]ANNEALING!Z328,[6]ANNEALING!Z328)</f>
        <v>#ERROR!</v>
      </c>
      <c r="Q331" s="1">
        <f t="shared" si="15"/>
        <v>1930</v>
      </c>
      <c r="R331" s="1">
        <f t="shared" si="16"/>
        <v>33</v>
      </c>
    </row>
    <row r="332" ht="15.75" customHeight="1">
      <c r="K332" s="1" t="str">
        <f>AVERAGE([1]ANNEALING!F329,[3]ANNEALING!F329,[4]ANNEALING!F329,[6]ANNEALING!F329)</f>
        <v>#ERROR!</v>
      </c>
      <c r="L332" s="1" t="str">
        <f>_xlfn.STDEV.S([1]ANNEALING!F329,[3]ANNEALING!F329,[4]ANNEALING!F329,[6]ANNEALING!F329)</f>
        <v>#ERROR!</v>
      </c>
      <c r="M332" s="1" t="str">
        <f>AVERAGE([1]ANNEALING!AK329,[3]ANNEALING!AK329,[4]ANNEALING!AK329,[6]ANNEALING!AK329)</f>
        <v>#ERROR!</v>
      </c>
      <c r="N332" s="1" t="str">
        <f>_xlfn.STDEV.S([1]ANNEALING!AK329,[3]ANNEALING!AK329,[4]ANNEALING!AK329,[6]ANNEALING!AK329)</f>
        <v>#ERROR!</v>
      </c>
      <c r="O332" s="1" t="str">
        <f>AVERAGE([1]ANNEALING!Z329,[3]ANNEALING!Z329,[4]ANNEALING!Z329,[6]ANNEALING!Z329)</f>
        <v>#ERROR!</v>
      </c>
      <c r="P332" s="1" t="str">
        <f>_xlfn.STDEV.S([1]ANNEALING!Z329,[3]ANNEALING!Z329,[4]ANNEALING!Z329,[6]ANNEALING!Z329)</f>
        <v>#ERROR!</v>
      </c>
      <c r="Q332" s="1">
        <f t="shared" si="15"/>
        <v>1935</v>
      </c>
      <c r="R332" s="1">
        <f t="shared" si="16"/>
        <v>34</v>
      </c>
    </row>
    <row r="333" ht="15.75" customHeight="1">
      <c r="K333" s="1" t="str">
        <f>AVERAGE([1]ANNEALING!F330,[3]ANNEALING!F330,[4]ANNEALING!F330,[6]ANNEALING!F330)</f>
        <v>#ERROR!</v>
      </c>
      <c r="L333" s="1" t="str">
        <f>_xlfn.STDEV.S([1]ANNEALING!F330,[3]ANNEALING!F330,[4]ANNEALING!F330,[6]ANNEALING!F330)</f>
        <v>#ERROR!</v>
      </c>
      <c r="M333" s="1" t="str">
        <f>AVERAGE([1]ANNEALING!AK330,[3]ANNEALING!AK330,[4]ANNEALING!AK330,[6]ANNEALING!AK330)</f>
        <v>#ERROR!</v>
      </c>
      <c r="N333" s="1" t="str">
        <f>_xlfn.STDEV.S([1]ANNEALING!AK330,[3]ANNEALING!AK330,[4]ANNEALING!AK330,[6]ANNEALING!AK330)</f>
        <v>#ERROR!</v>
      </c>
      <c r="O333" s="1" t="str">
        <f>AVERAGE([1]ANNEALING!Z330,[3]ANNEALING!Z330,[4]ANNEALING!Z330,[6]ANNEALING!Z330)</f>
        <v>#ERROR!</v>
      </c>
      <c r="P333" s="1" t="str">
        <f>_xlfn.STDEV.S([1]ANNEALING!Z330,[3]ANNEALING!Z330,[4]ANNEALING!Z330,[6]ANNEALING!Z330)</f>
        <v>#ERROR!</v>
      </c>
      <c r="Q333" s="1">
        <f t="shared" si="15"/>
        <v>1940</v>
      </c>
      <c r="R333" s="1">
        <f t="shared" si="16"/>
        <v>35</v>
      </c>
    </row>
    <row r="334" ht="15.75" customHeight="1">
      <c r="K334" s="1" t="str">
        <f>AVERAGE([1]ANNEALING!F331,[3]ANNEALING!F331,[4]ANNEALING!F331,[6]ANNEALING!F331)</f>
        <v>#ERROR!</v>
      </c>
      <c r="L334" s="1" t="str">
        <f>_xlfn.STDEV.S([1]ANNEALING!F331,[3]ANNEALING!F331,[4]ANNEALING!F331,[6]ANNEALING!F331)</f>
        <v>#ERROR!</v>
      </c>
      <c r="M334" s="1" t="str">
        <f>AVERAGE([1]ANNEALING!AK331,[3]ANNEALING!AK331,[4]ANNEALING!AK331,[6]ANNEALING!AK331)</f>
        <v>#ERROR!</v>
      </c>
      <c r="N334" s="1" t="str">
        <f>_xlfn.STDEV.S([1]ANNEALING!AK331,[3]ANNEALING!AK331,[4]ANNEALING!AK331,[6]ANNEALING!AK331)</f>
        <v>#ERROR!</v>
      </c>
      <c r="O334" s="1" t="str">
        <f>AVERAGE([1]ANNEALING!Z331,[3]ANNEALING!Z331,[4]ANNEALING!Z331,[6]ANNEALING!Z331)</f>
        <v>#ERROR!</v>
      </c>
      <c r="P334" s="1" t="str">
        <f>_xlfn.STDEV.S([1]ANNEALING!Z331,[3]ANNEALING!Z331,[4]ANNEALING!Z331,[6]ANNEALING!Z331)</f>
        <v>#ERROR!</v>
      </c>
      <c r="Q334" s="1">
        <f t="shared" si="15"/>
        <v>1945</v>
      </c>
      <c r="R334" s="1">
        <f t="shared" si="16"/>
        <v>36</v>
      </c>
    </row>
    <row r="335" ht="15.75" customHeight="1">
      <c r="K335" s="1" t="str">
        <f>AVERAGE([1]ANNEALING!F332,[3]ANNEALING!F332,[4]ANNEALING!F332,[6]ANNEALING!F332)</f>
        <v>#ERROR!</v>
      </c>
      <c r="L335" s="1" t="str">
        <f>_xlfn.STDEV.S([1]ANNEALING!F332,[3]ANNEALING!F332,[4]ANNEALING!F332,[6]ANNEALING!F332)</f>
        <v>#ERROR!</v>
      </c>
      <c r="M335" s="1" t="str">
        <f>AVERAGE([1]ANNEALING!AK332,[3]ANNEALING!AK332,[4]ANNEALING!AK332,[6]ANNEALING!AK332)</f>
        <v>#ERROR!</v>
      </c>
      <c r="N335" s="1" t="str">
        <f>_xlfn.STDEV.S([1]ANNEALING!AK332,[3]ANNEALING!AK332,[4]ANNEALING!AK332,[6]ANNEALING!AK332)</f>
        <v>#ERROR!</v>
      </c>
      <c r="O335" s="1" t="str">
        <f>AVERAGE([1]ANNEALING!Z332,[3]ANNEALING!Z332,[4]ANNEALING!Z332,[6]ANNEALING!Z332)</f>
        <v>#ERROR!</v>
      </c>
      <c r="P335" s="1" t="str">
        <f>_xlfn.STDEV.S([1]ANNEALING!Z332,[3]ANNEALING!Z332,[4]ANNEALING!Z332,[6]ANNEALING!Z332)</f>
        <v>#ERROR!</v>
      </c>
      <c r="Q335" s="1">
        <f t="shared" si="15"/>
        <v>1950</v>
      </c>
      <c r="R335" s="1">
        <f t="shared" si="16"/>
        <v>37</v>
      </c>
    </row>
    <row r="336" ht="15.75" customHeight="1">
      <c r="K336" s="1" t="str">
        <f>AVERAGE([1]ANNEALING!F333,[3]ANNEALING!F333,[4]ANNEALING!F333,[6]ANNEALING!F333)</f>
        <v>#ERROR!</v>
      </c>
      <c r="L336" s="1" t="str">
        <f>_xlfn.STDEV.S([1]ANNEALING!F333,[3]ANNEALING!F333,[4]ANNEALING!F333,[6]ANNEALING!F333)</f>
        <v>#ERROR!</v>
      </c>
      <c r="M336" s="1" t="str">
        <f>AVERAGE([1]ANNEALING!AK333,[3]ANNEALING!AK333,[4]ANNEALING!AK333,[6]ANNEALING!AK333)</f>
        <v>#ERROR!</v>
      </c>
      <c r="N336" s="1" t="str">
        <f>_xlfn.STDEV.S([1]ANNEALING!AK333,[3]ANNEALING!AK333,[4]ANNEALING!AK333,[6]ANNEALING!AK333)</f>
        <v>#ERROR!</v>
      </c>
      <c r="O336" s="1" t="str">
        <f>AVERAGE([1]ANNEALING!Z333,[3]ANNEALING!Z333,[4]ANNEALING!Z333,[6]ANNEALING!Z333)</f>
        <v>#ERROR!</v>
      </c>
      <c r="P336" s="1" t="str">
        <f>_xlfn.STDEV.S([1]ANNEALING!Z333,[3]ANNEALING!Z333,[4]ANNEALING!Z333,[6]ANNEALING!Z333)</f>
        <v>#ERROR!</v>
      </c>
      <c r="Q336" s="1">
        <f t="shared" si="15"/>
        <v>1955</v>
      </c>
      <c r="R336" s="1">
        <f t="shared" si="16"/>
        <v>38</v>
      </c>
    </row>
    <row r="337" ht="15.75" customHeight="1">
      <c r="K337" s="1" t="str">
        <f>AVERAGE([1]ANNEALING!F334,[3]ANNEALING!F334,[4]ANNEALING!F334,[6]ANNEALING!F334)</f>
        <v>#ERROR!</v>
      </c>
      <c r="L337" s="1" t="str">
        <f>_xlfn.STDEV.S([1]ANNEALING!F334,[3]ANNEALING!F334,[4]ANNEALING!F334,[6]ANNEALING!F334)</f>
        <v>#ERROR!</v>
      </c>
      <c r="M337" s="1" t="str">
        <f>AVERAGE([1]ANNEALING!AK334,[3]ANNEALING!AK334,[4]ANNEALING!AK334,[6]ANNEALING!AK334)</f>
        <v>#ERROR!</v>
      </c>
      <c r="N337" s="1" t="str">
        <f>_xlfn.STDEV.S([1]ANNEALING!AK334,[3]ANNEALING!AK334,[4]ANNEALING!AK334,[6]ANNEALING!AK334)</f>
        <v>#ERROR!</v>
      </c>
      <c r="O337" s="1" t="str">
        <f>AVERAGE([1]ANNEALING!Z334,[3]ANNEALING!Z334,[4]ANNEALING!Z334,[6]ANNEALING!Z334)</f>
        <v>#ERROR!</v>
      </c>
      <c r="P337" s="1" t="str">
        <f>_xlfn.STDEV.S([1]ANNEALING!Z334,[3]ANNEALING!Z334,[4]ANNEALING!Z334,[6]ANNEALING!Z334)</f>
        <v>#ERROR!</v>
      </c>
      <c r="Q337" s="1">
        <f t="shared" si="15"/>
        <v>1960</v>
      </c>
      <c r="R337" s="1">
        <f t="shared" si="16"/>
        <v>39</v>
      </c>
    </row>
    <row r="338" ht="15.75" customHeight="1">
      <c r="K338" s="1" t="str">
        <f>AVERAGE([1]ANNEALING!F335,[3]ANNEALING!F335,[4]ANNEALING!F335,[6]ANNEALING!F335)</f>
        <v>#ERROR!</v>
      </c>
      <c r="L338" s="1" t="str">
        <f>_xlfn.STDEV.S([1]ANNEALING!F335,[3]ANNEALING!F335,[4]ANNEALING!F335,[6]ANNEALING!F335)</f>
        <v>#ERROR!</v>
      </c>
      <c r="M338" s="1" t="str">
        <f>AVERAGE([1]ANNEALING!AK335,[3]ANNEALING!AK335,[4]ANNEALING!AK335,[6]ANNEALING!AK335)</f>
        <v>#ERROR!</v>
      </c>
      <c r="N338" s="1" t="str">
        <f>_xlfn.STDEV.S([1]ANNEALING!AK335,[3]ANNEALING!AK335,[4]ANNEALING!AK335,[6]ANNEALING!AK335)</f>
        <v>#ERROR!</v>
      </c>
      <c r="O338" s="1" t="str">
        <f>AVERAGE([1]ANNEALING!Z335,[3]ANNEALING!Z335,[4]ANNEALING!Z335,[6]ANNEALING!Z335)</f>
        <v>#ERROR!</v>
      </c>
      <c r="P338" s="1" t="str">
        <f>_xlfn.STDEV.S([1]ANNEALING!Z335,[3]ANNEALING!Z335,[4]ANNEALING!Z335,[6]ANNEALING!Z335)</f>
        <v>#ERROR!</v>
      </c>
      <c r="Q338" s="1">
        <f t="shared" si="15"/>
        <v>1965</v>
      </c>
      <c r="R338" s="1">
        <f t="shared" si="16"/>
        <v>40</v>
      </c>
    </row>
    <row r="339" ht="15.75" customHeight="1">
      <c r="K339" s="1" t="str">
        <f>AVERAGE([1]ANNEALING!F336,[3]ANNEALING!F336,[4]ANNEALING!F336,[6]ANNEALING!F336)</f>
        <v>#ERROR!</v>
      </c>
      <c r="L339" s="1" t="str">
        <f>_xlfn.STDEV.S([1]ANNEALING!F336,[3]ANNEALING!F336,[4]ANNEALING!F336,[6]ANNEALING!F336)</f>
        <v>#ERROR!</v>
      </c>
      <c r="M339" s="1" t="str">
        <f>AVERAGE([1]ANNEALING!AK336,[3]ANNEALING!AK336,[4]ANNEALING!AK336,[6]ANNEALING!AK336)</f>
        <v>#ERROR!</v>
      </c>
      <c r="N339" s="1" t="str">
        <f>_xlfn.STDEV.S([1]ANNEALING!AK336,[3]ANNEALING!AK336,[4]ANNEALING!AK336,[6]ANNEALING!AK336)</f>
        <v>#ERROR!</v>
      </c>
      <c r="O339" s="1" t="str">
        <f>AVERAGE([1]ANNEALING!Z336,[3]ANNEALING!Z336,[4]ANNEALING!Z336,[6]ANNEALING!Z336)</f>
        <v>#ERROR!</v>
      </c>
      <c r="P339" s="1" t="str">
        <f>_xlfn.STDEV.S([1]ANNEALING!Z336,[3]ANNEALING!Z336,[4]ANNEALING!Z336,[6]ANNEALING!Z336)</f>
        <v>#ERROR!</v>
      </c>
      <c r="Q339" s="1">
        <f t="shared" si="15"/>
        <v>1970</v>
      </c>
      <c r="R339" s="1">
        <f t="shared" si="16"/>
        <v>41</v>
      </c>
    </row>
    <row r="340" ht="15.75" customHeight="1">
      <c r="K340" s="1" t="str">
        <f>AVERAGE([1]ANNEALING!F337,[3]ANNEALING!F337,[4]ANNEALING!F337,[6]ANNEALING!F337)</f>
        <v>#ERROR!</v>
      </c>
      <c r="L340" s="1" t="str">
        <f>_xlfn.STDEV.S([1]ANNEALING!F337,[3]ANNEALING!F337,[4]ANNEALING!F337,[6]ANNEALING!F337)</f>
        <v>#ERROR!</v>
      </c>
      <c r="M340" s="1" t="str">
        <f>AVERAGE([1]ANNEALING!AK337,[3]ANNEALING!AK337,[4]ANNEALING!AK337,[6]ANNEALING!AK337)</f>
        <v>#ERROR!</v>
      </c>
      <c r="N340" s="1" t="str">
        <f>_xlfn.STDEV.S([1]ANNEALING!AK337,[3]ANNEALING!AK337,[4]ANNEALING!AK337,[6]ANNEALING!AK337)</f>
        <v>#ERROR!</v>
      </c>
      <c r="O340" s="1" t="str">
        <f>AVERAGE([1]ANNEALING!Z337,[3]ANNEALING!Z337,[4]ANNEALING!Z337,[6]ANNEALING!Z337)</f>
        <v>#ERROR!</v>
      </c>
      <c r="P340" s="1" t="str">
        <f>_xlfn.STDEV.S([1]ANNEALING!Z337,[3]ANNEALING!Z337,[4]ANNEALING!Z337,[6]ANNEALING!Z337)</f>
        <v>#ERROR!</v>
      </c>
      <c r="Q340" s="1">
        <f t="shared" si="15"/>
        <v>1975</v>
      </c>
      <c r="R340" s="1">
        <f t="shared" si="16"/>
        <v>42</v>
      </c>
    </row>
    <row r="341" ht="15.75" customHeight="1">
      <c r="K341" s="1" t="str">
        <f>AVERAGE([1]ANNEALING!F338,[3]ANNEALING!F338,[4]ANNEALING!F338,[6]ANNEALING!F338)</f>
        <v>#ERROR!</v>
      </c>
      <c r="L341" s="1" t="str">
        <f>_xlfn.STDEV.S([1]ANNEALING!F338,[3]ANNEALING!F338,[4]ANNEALING!F338,[6]ANNEALING!F338)</f>
        <v>#ERROR!</v>
      </c>
      <c r="M341" s="1" t="str">
        <f>AVERAGE([1]ANNEALING!AK338,[3]ANNEALING!AK338,[4]ANNEALING!AK338,[6]ANNEALING!AK338)</f>
        <v>#ERROR!</v>
      </c>
      <c r="N341" s="1" t="str">
        <f>_xlfn.STDEV.S([1]ANNEALING!AK338,[3]ANNEALING!AK338,[4]ANNEALING!AK338,[6]ANNEALING!AK338)</f>
        <v>#ERROR!</v>
      </c>
      <c r="O341" s="1" t="str">
        <f>AVERAGE([1]ANNEALING!Z338,[3]ANNEALING!Z338,[4]ANNEALING!Z338,[6]ANNEALING!Z338)</f>
        <v>#ERROR!</v>
      </c>
      <c r="P341" s="1" t="str">
        <f>_xlfn.STDEV.S([1]ANNEALING!Z338,[3]ANNEALING!Z338,[4]ANNEALING!Z338,[6]ANNEALING!Z338)</f>
        <v>#ERROR!</v>
      </c>
      <c r="Q341" s="1">
        <f t="shared" si="15"/>
        <v>1980</v>
      </c>
      <c r="R341" s="1">
        <f t="shared" si="16"/>
        <v>43</v>
      </c>
    </row>
    <row r="342" ht="15.75" customHeight="1">
      <c r="K342" s="1" t="str">
        <f>AVERAGE([1]ANNEALING!F339,[3]ANNEALING!F339,[4]ANNEALING!F339,[6]ANNEALING!F339)</f>
        <v>#ERROR!</v>
      </c>
      <c r="L342" s="1" t="str">
        <f>_xlfn.STDEV.S([1]ANNEALING!F339,[3]ANNEALING!F339,[4]ANNEALING!F339,[6]ANNEALING!F339)</f>
        <v>#ERROR!</v>
      </c>
      <c r="M342" s="1" t="str">
        <f>AVERAGE([1]ANNEALING!AK339,[3]ANNEALING!AK339,[4]ANNEALING!AK339,[6]ANNEALING!AK339)</f>
        <v>#ERROR!</v>
      </c>
      <c r="N342" s="1" t="str">
        <f>_xlfn.STDEV.S([1]ANNEALING!AK339,[3]ANNEALING!AK339,[4]ANNEALING!AK339,[6]ANNEALING!AK339)</f>
        <v>#ERROR!</v>
      </c>
      <c r="O342" s="1" t="str">
        <f>AVERAGE([1]ANNEALING!Z339,[3]ANNEALING!Z339,[4]ANNEALING!Z339,[6]ANNEALING!Z339)</f>
        <v>#ERROR!</v>
      </c>
      <c r="P342" s="1" t="str">
        <f>_xlfn.STDEV.S([1]ANNEALING!Z339,[3]ANNEALING!Z339,[4]ANNEALING!Z339,[6]ANNEALING!Z339)</f>
        <v>#ERROR!</v>
      </c>
      <c r="Q342" s="1">
        <f t="shared" si="15"/>
        <v>1985</v>
      </c>
      <c r="R342" s="1">
        <f t="shared" si="16"/>
        <v>44</v>
      </c>
    </row>
    <row r="343" ht="15.75" customHeight="1">
      <c r="K343" s="1" t="str">
        <f>AVERAGE([1]ANNEALING!F340,[3]ANNEALING!F340,[4]ANNEALING!F340,[6]ANNEALING!F340)</f>
        <v>#ERROR!</v>
      </c>
      <c r="L343" s="1" t="str">
        <f>_xlfn.STDEV.S([1]ANNEALING!F340,[3]ANNEALING!F340,[4]ANNEALING!F340,[6]ANNEALING!F340)</f>
        <v>#ERROR!</v>
      </c>
      <c r="M343" s="1" t="str">
        <f>AVERAGE([1]ANNEALING!AK340,[3]ANNEALING!AK340,[4]ANNEALING!AK340,[6]ANNEALING!AK340)</f>
        <v>#ERROR!</v>
      </c>
      <c r="N343" s="1" t="str">
        <f>_xlfn.STDEV.S([1]ANNEALING!AK340,[3]ANNEALING!AK340,[4]ANNEALING!AK340,[6]ANNEALING!AK340)</f>
        <v>#ERROR!</v>
      </c>
      <c r="O343" s="1" t="str">
        <f>AVERAGE([1]ANNEALING!Z340,[3]ANNEALING!Z340,[4]ANNEALING!Z340,[6]ANNEALING!Z340)</f>
        <v>#ERROR!</v>
      </c>
      <c r="P343" s="1" t="str">
        <f>_xlfn.STDEV.S([1]ANNEALING!Z340,[3]ANNEALING!Z340,[4]ANNEALING!Z340,[6]ANNEALING!Z340)</f>
        <v>#ERROR!</v>
      </c>
      <c r="Q343" s="1">
        <f t="shared" si="15"/>
        <v>1990</v>
      </c>
      <c r="R343" s="1">
        <f t="shared" si="16"/>
        <v>45</v>
      </c>
    </row>
    <row r="344" ht="15.75" customHeight="1">
      <c r="K344" s="1" t="str">
        <f>AVERAGE([1]ANNEALING!F341,[3]ANNEALING!F341,[4]ANNEALING!F341,[6]ANNEALING!F341)</f>
        <v>#ERROR!</v>
      </c>
      <c r="L344" s="1" t="str">
        <f>_xlfn.STDEV.S([1]ANNEALING!F341,[3]ANNEALING!F341,[4]ANNEALING!F341,[6]ANNEALING!F341)</f>
        <v>#ERROR!</v>
      </c>
      <c r="M344" s="1" t="str">
        <f>AVERAGE([1]ANNEALING!AK341,[3]ANNEALING!AK341,[4]ANNEALING!AK341,[6]ANNEALING!AK341)</f>
        <v>#ERROR!</v>
      </c>
      <c r="N344" s="1" t="str">
        <f>_xlfn.STDEV.S([1]ANNEALING!AK341,[3]ANNEALING!AK341,[4]ANNEALING!AK341,[6]ANNEALING!AK341)</f>
        <v>#ERROR!</v>
      </c>
      <c r="O344" s="1" t="str">
        <f>AVERAGE([1]ANNEALING!Z341,[3]ANNEALING!Z341,[4]ANNEALING!Z341,[6]ANNEALING!Z341)</f>
        <v>#ERROR!</v>
      </c>
      <c r="P344" s="1" t="str">
        <f>_xlfn.STDEV.S([1]ANNEALING!Z341,[3]ANNEALING!Z341,[4]ANNEALING!Z341,[6]ANNEALING!Z341)</f>
        <v>#ERROR!</v>
      </c>
      <c r="Q344" s="1">
        <f t="shared" si="15"/>
        <v>1995</v>
      </c>
      <c r="R344" s="1">
        <f t="shared" si="16"/>
        <v>46</v>
      </c>
    </row>
    <row r="345" ht="15.75" customHeight="1">
      <c r="K345" s="1" t="str">
        <f>AVERAGE([1]ANNEALING!F342,[3]ANNEALING!F342,[4]ANNEALING!F342,[6]ANNEALING!F342)</f>
        <v>#ERROR!</v>
      </c>
      <c r="L345" s="1" t="str">
        <f>_xlfn.STDEV.S([1]ANNEALING!F342,[3]ANNEALING!F342,[4]ANNEALING!F342,[6]ANNEALING!F342)</f>
        <v>#ERROR!</v>
      </c>
      <c r="M345" s="1" t="str">
        <f>AVERAGE([1]ANNEALING!AK342,[3]ANNEALING!AK342,[4]ANNEALING!AK342,[6]ANNEALING!AK342)</f>
        <v>#ERROR!</v>
      </c>
      <c r="N345" s="1" t="str">
        <f>_xlfn.STDEV.S([1]ANNEALING!AK342,[3]ANNEALING!AK342,[4]ANNEALING!AK342,[6]ANNEALING!AK342)</f>
        <v>#ERROR!</v>
      </c>
      <c r="O345" s="1" t="str">
        <f>AVERAGE([1]ANNEALING!Z342,[3]ANNEALING!Z342,[4]ANNEALING!Z342,[6]ANNEALING!Z342)</f>
        <v>#ERROR!</v>
      </c>
      <c r="P345" s="1" t="str">
        <f>_xlfn.STDEV.S([1]ANNEALING!Z342,[3]ANNEALING!Z342,[4]ANNEALING!Z342,[6]ANNEALING!Z342)</f>
        <v>#ERROR!</v>
      </c>
      <c r="Q345" s="1">
        <f t="shared" si="15"/>
        <v>2000</v>
      </c>
      <c r="R345" s="1">
        <f t="shared" si="16"/>
        <v>47</v>
      </c>
    </row>
    <row r="346" ht="15.75" customHeight="1">
      <c r="K346" s="1" t="str">
        <f>AVERAGE([1]ANNEALING!F343,[3]ANNEALING!F343,[4]ANNEALING!F343,[6]ANNEALING!F343)</f>
        <v>#ERROR!</v>
      </c>
      <c r="L346" s="1" t="str">
        <f>_xlfn.STDEV.S([1]ANNEALING!F343,[3]ANNEALING!F343,[4]ANNEALING!F343,[6]ANNEALING!F343)</f>
        <v>#ERROR!</v>
      </c>
      <c r="M346" s="1" t="str">
        <f>AVERAGE([1]ANNEALING!AK343,[3]ANNEALING!AK343,[4]ANNEALING!AK343,[6]ANNEALING!AK343)</f>
        <v>#ERROR!</v>
      </c>
      <c r="N346" s="1" t="str">
        <f>_xlfn.STDEV.S([1]ANNEALING!AK343,[3]ANNEALING!AK343,[4]ANNEALING!AK343,[6]ANNEALING!AK343)</f>
        <v>#ERROR!</v>
      </c>
      <c r="O346" s="1" t="str">
        <f>AVERAGE([1]ANNEALING!Z343,[3]ANNEALING!Z343,[4]ANNEALING!Z343,[6]ANNEALING!Z343)</f>
        <v>#ERROR!</v>
      </c>
      <c r="P346" s="1" t="str">
        <f>_xlfn.STDEV.S([1]ANNEALING!Z343,[3]ANNEALING!Z343,[4]ANNEALING!Z343,[6]ANNEALING!Z343)</f>
        <v>#ERROR!</v>
      </c>
      <c r="Q346" s="1">
        <f t="shared" si="15"/>
        <v>2005</v>
      </c>
      <c r="R346" s="1">
        <f t="shared" si="16"/>
        <v>48</v>
      </c>
    </row>
    <row r="347" ht="15.75" customHeight="1">
      <c r="K347" s="1" t="str">
        <f>AVERAGE([1]ANNEALING!F344,[3]ANNEALING!F344,[4]ANNEALING!F344,[6]ANNEALING!F344)</f>
        <v>#ERROR!</v>
      </c>
      <c r="M347" s="1" t="str">
        <f>AVERAGE([1]ANNEALING!AK344,[3]ANNEALING!AK344,[4]ANNEALING!AK344,[6]ANNEALING!AK344)</f>
        <v>#ERROR!</v>
      </c>
      <c r="N347" s="1" t="str">
        <f>_xlfn.STDEV.S([1]ANNEALING!AK344,[3]ANNEALING!AK344,[4]ANNEALING!AK344,[6]ANNEALING!AK344)</f>
        <v>#ERROR!</v>
      </c>
      <c r="O347" s="1" t="str">
        <f>AVERAGE([1]ANNEALING!Z344,[3]ANNEALING!Z344,[4]ANNEALING!Z344,[6]ANNEALING!Z344)</f>
        <v>#ERROR!</v>
      </c>
      <c r="P347" s="1" t="str">
        <f>_xlfn.STDEV.S([1]ANNEALING!Z344,[3]ANNEALING!Z344,[4]ANNEALING!Z344,[6]ANNEALING!Z344)</f>
        <v>#ERROR!</v>
      </c>
      <c r="Q347" s="1">
        <f t="shared" si="15"/>
        <v>2010</v>
      </c>
      <c r="R347" s="1">
        <f t="shared" si="16"/>
        <v>49</v>
      </c>
    </row>
    <row r="348" ht="15.75" customHeight="1">
      <c r="K348" s="1" t="str">
        <f>AVERAGE([1]ANNEALING!F345,[3]ANNEALING!F345,[4]ANNEALING!F345,[6]ANNEALING!F345)</f>
        <v>#ERROR!</v>
      </c>
      <c r="L348" s="1" t="str">
        <f>_xlfn.STDEV.S([1]ANNEALING!F345,[3]ANNEALING!F345,[4]ANNEALING!F345,[6]ANNEALING!F345)</f>
        <v>#ERROR!</v>
      </c>
      <c r="M348" s="1" t="str">
        <f>AVERAGE([1]ANNEALING!AK345,[3]ANNEALING!AK345,[4]ANNEALING!AK345,[6]ANNEALING!AK345)</f>
        <v>#ERROR!</v>
      </c>
      <c r="N348" s="1" t="str">
        <f>_xlfn.STDEV.S([1]ANNEALING!AK345,[3]ANNEALING!AK345,[4]ANNEALING!AK345,[6]ANNEALING!AK345)</f>
        <v>#ERROR!</v>
      </c>
      <c r="O348" s="1" t="str">
        <f>AVERAGE([1]ANNEALING!Z345,[3]ANNEALING!Z345,[4]ANNEALING!Z345,[6]ANNEALING!Z345)</f>
        <v>#ERROR!</v>
      </c>
      <c r="P348" s="1" t="str">
        <f>_xlfn.STDEV.S([1]ANNEALING!Z345,[3]ANNEALING!Z345,[4]ANNEALING!Z345,[6]ANNEALING!Z345)</f>
        <v>#ERROR!</v>
      </c>
      <c r="Q348" s="1">
        <f>Q347+55</f>
        <v>2065</v>
      </c>
      <c r="R348" s="1">
        <f>1</f>
        <v>1</v>
      </c>
    </row>
    <row r="349" ht="15.75" customHeight="1">
      <c r="K349" s="1" t="str">
        <f>AVERAGE([1]ANNEALING!F346,[3]ANNEALING!F346,[4]ANNEALING!F346,[6]ANNEALING!F346)</f>
        <v>#ERROR!</v>
      </c>
      <c r="L349" s="1" t="str">
        <f>_xlfn.STDEV.S([1]ANNEALING!F346,[3]ANNEALING!F346,[4]ANNEALING!F346,[6]ANNEALING!F346)</f>
        <v>#ERROR!</v>
      </c>
      <c r="M349" s="1" t="str">
        <f>AVERAGE([1]ANNEALING!AK346,[3]ANNEALING!AK346,[4]ANNEALING!AK346,[6]ANNEALING!AK346)</f>
        <v>#ERROR!</v>
      </c>
      <c r="N349" s="1" t="str">
        <f>_xlfn.STDEV.S([1]ANNEALING!AK346,[3]ANNEALING!AK346,[4]ANNEALING!AK346,[6]ANNEALING!AK346)</f>
        <v>#ERROR!</v>
      </c>
      <c r="O349" s="1" t="str">
        <f>AVERAGE([1]ANNEALING!Z346,[3]ANNEALING!Z346,[4]ANNEALING!Z346,[6]ANNEALING!Z346)</f>
        <v>#ERROR!</v>
      </c>
      <c r="P349" s="1" t="str">
        <f>_xlfn.STDEV.S([1]ANNEALING!Z346,[3]ANNEALING!Z346,[4]ANNEALING!Z346,[6]ANNEALING!Z346)</f>
        <v>#ERROR!</v>
      </c>
      <c r="Q349" s="1">
        <f t="shared" ref="Q349:Q396" si="17">Q348+5</f>
        <v>2070</v>
      </c>
      <c r="R349" s="1">
        <f t="shared" ref="R349:R396" si="18">1+R348</f>
        <v>2</v>
      </c>
    </row>
    <row r="350" ht="15.75" customHeight="1">
      <c r="K350" s="1" t="str">
        <f>AVERAGE([1]ANNEALING!F347,[3]ANNEALING!F347,[4]ANNEALING!F347,[6]ANNEALING!F347)</f>
        <v>#ERROR!</v>
      </c>
      <c r="L350" s="1" t="str">
        <f>_xlfn.STDEV.S([1]ANNEALING!F347,[3]ANNEALING!F347,[4]ANNEALING!F347,[6]ANNEALING!F347)</f>
        <v>#ERROR!</v>
      </c>
      <c r="M350" s="1" t="str">
        <f>AVERAGE([1]ANNEALING!AK347,[3]ANNEALING!AK347,[4]ANNEALING!AK347,[6]ANNEALING!AK347)</f>
        <v>#ERROR!</v>
      </c>
      <c r="N350" s="1" t="str">
        <f>_xlfn.STDEV.S([1]ANNEALING!AK347,[3]ANNEALING!AK347,[4]ANNEALING!AK347,[6]ANNEALING!AK347)</f>
        <v>#ERROR!</v>
      </c>
      <c r="O350" s="1" t="str">
        <f>AVERAGE([1]ANNEALING!Z347,[3]ANNEALING!Z347,[4]ANNEALING!Z347,[6]ANNEALING!Z347)</f>
        <v>#ERROR!</v>
      </c>
      <c r="P350" s="1" t="str">
        <f>_xlfn.STDEV.S([1]ANNEALING!Z347,[3]ANNEALING!Z347,[4]ANNEALING!Z347,[6]ANNEALING!Z347)</f>
        <v>#ERROR!</v>
      </c>
      <c r="Q350" s="1">
        <f t="shared" si="17"/>
        <v>2075</v>
      </c>
      <c r="R350" s="1">
        <f t="shared" si="18"/>
        <v>3</v>
      </c>
    </row>
    <row r="351" ht="15.75" customHeight="1">
      <c r="K351" s="1" t="str">
        <f>AVERAGE([1]ANNEALING!F348,[3]ANNEALING!F348,[4]ANNEALING!F348,[6]ANNEALING!F348)</f>
        <v>#ERROR!</v>
      </c>
      <c r="L351" s="1" t="str">
        <f>_xlfn.STDEV.S([1]ANNEALING!F348,[3]ANNEALING!F348,[4]ANNEALING!F348,[6]ANNEALING!F348)</f>
        <v>#ERROR!</v>
      </c>
      <c r="M351" s="1" t="str">
        <f>AVERAGE([1]ANNEALING!AK348,[3]ANNEALING!AK348,[4]ANNEALING!AK348,[6]ANNEALING!AK348)</f>
        <v>#ERROR!</v>
      </c>
      <c r="N351" s="1" t="str">
        <f>_xlfn.STDEV.S([1]ANNEALING!AK348,[3]ANNEALING!AK348,[4]ANNEALING!AK348,[6]ANNEALING!AK348)</f>
        <v>#ERROR!</v>
      </c>
      <c r="O351" s="1" t="str">
        <f>AVERAGE([1]ANNEALING!Z348,[3]ANNEALING!Z348,[4]ANNEALING!Z348,[6]ANNEALING!Z348)</f>
        <v>#ERROR!</v>
      </c>
      <c r="P351" s="1" t="str">
        <f>_xlfn.STDEV.S([1]ANNEALING!Z348,[3]ANNEALING!Z348,[4]ANNEALING!Z348,[6]ANNEALING!Z348)</f>
        <v>#ERROR!</v>
      </c>
      <c r="Q351" s="1">
        <f t="shared" si="17"/>
        <v>2080</v>
      </c>
      <c r="R351" s="1">
        <f t="shared" si="18"/>
        <v>4</v>
      </c>
    </row>
    <row r="352" ht="15.75" customHeight="1">
      <c r="K352" s="1" t="str">
        <f>AVERAGE([1]ANNEALING!F349,[3]ANNEALING!F349,[4]ANNEALING!F349,[6]ANNEALING!F349)</f>
        <v>#ERROR!</v>
      </c>
      <c r="L352" s="1" t="str">
        <f>_xlfn.STDEV.S([1]ANNEALING!F349,[3]ANNEALING!F349,[4]ANNEALING!F349,[6]ANNEALING!F349)</f>
        <v>#ERROR!</v>
      </c>
      <c r="M352" s="1" t="str">
        <f>AVERAGE([1]ANNEALING!AK349,[3]ANNEALING!AK349,[4]ANNEALING!AK349,[6]ANNEALING!AK349)</f>
        <v>#ERROR!</v>
      </c>
      <c r="N352" s="1" t="str">
        <f>_xlfn.STDEV.S([1]ANNEALING!AK349,[3]ANNEALING!AK349,[4]ANNEALING!AK349,[6]ANNEALING!AK349)</f>
        <v>#ERROR!</v>
      </c>
      <c r="O352" s="1" t="str">
        <f>AVERAGE([1]ANNEALING!Z349,[3]ANNEALING!Z349,[4]ANNEALING!Z349,[6]ANNEALING!Z349)</f>
        <v>#ERROR!</v>
      </c>
      <c r="P352" s="1" t="str">
        <f>_xlfn.STDEV.S([1]ANNEALING!Z349,[3]ANNEALING!Z349,[4]ANNEALING!Z349,[6]ANNEALING!Z349)</f>
        <v>#ERROR!</v>
      </c>
      <c r="Q352" s="1">
        <f t="shared" si="17"/>
        <v>2085</v>
      </c>
      <c r="R352" s="1">
        <f t="shared" si="18"/>
        <v>5</v>
      </c>
    </row>
    <row r="353" ht="15.75" customHeight="1">
      <c r="K353" s="1" t="str">
        <f>AVERAGE([1]ANNEALING!F350,[3]ANNEALING!F350,[4]ANNEALING!F350,[6]ANNEALING!F350)</f>
        <v>#ERROR!</v>
      </c>
      <c r="L353" s="1" t="str">
        <f>_xlfn.STDEV.S([1]ANNEALING!F350,[3]ANNEALING!F350,[4]ANNEALING!F350,[6]ANNEALING!F350)</f>
        <v>#ERROR!</v>
      </c>
      <c r="M353" s="1" t="str">
        <f>AVERAGE([1]ANNEALING!AK350,[3]ANNEALING!AK350,[4]ANNEALING!AK350,[6]ANNEALING!AK350)</f>
        <v>#ERROR!</v>
      </c>
      <c r="N353" s="1" t="str">
        <f>_xlfn.STDEV.S([1]ANNEALING!AK350,[3]ANNEALING!AK350,[4]ANNEALING!AK350,[6]ANNEALING!AK350)</f>
        <v>#ERROR!</v>
      </c>
      <c r="O353" s="1" t="str">
        <f>AVERAGE([1]ANNEALING!Z350,[3]ANNEALING!Z350,[4]ANNEALING!Z350,[6]ANNEALING!Z350)</f>
        <v>#ERROR!</v>
      </c>
      <c r="P353" s="1" t="str">
        <f>_xlfn.STDEV.S([1]ANNEALING!Z350,[3]ANNEALING!Z350,[4]ANNEALING!Z350,[6]ANNEALING!Z350)</f>
        <v>#ERROR!</v>
      </c>
      <c r="Q353" s="1">
        <f t="shared" si="17"/>
        <v>2090</v>
      </c>
      <c r="R353" s="1">
        <f t="shared" si="18"/>
        <v>6</v>
      </c>
    </row>
    <row r="354" ht="15.75" customHeight="1">
      <c r="K354" s="1" t="str">
        <f>AVERAGE([1]ANNEALING!F351,[3]ANNEALING!F351,[4]ANNEALING!F351,[6]ANNEALING!F351)</f>
        <v>#ERROR!</v>
      </c>
      <c r="L354" s="1" t="str">
        <f>_xlfn.STDEV.S([1]ANNEALING!F351,[3]ANNEALING!F351,[4]ANNEALING!F351,[6]ANNEALING!F351)</f>
        <v>#ERROR!</v>
      </c>
      <c r="M354" s="1" t="str">
        <f>AVERAGE([1]ANNEALING!AK351,[3]ANNEALING!AK351,[4]ANNEALING!AK351,[6]ANNEALING!AK351)</f>
        <v>#ERROR!</v>
      </c>
      <c r="N354" s="1" t="str">
        <f>_xlfn.STDEV.S([1]ANNEALING!AK351,[3]ANNEALING!AK351,[4]ANNEALING!AK351,[6]ANNEALING!AK351)</f>
        <v>#ERROR!</v>
      </c>
      <c r="O354" s="1" t="str">
        <f>AVERAGE([1]ANNEALING!Z351,[3]ANNEALING!Z351,[4]ANNEALING!Z351,[6]ANNEALING!Z351)</f>
        <v>#ERROR!</v>
      </c>
      <c r="P354" s="1" t="str">
        <f>_xlfn.STDEV.S([1]ANNEALING!Z351,[3]ANNEALING!Z351,[4]ANNEALING!Z351,[6]ANNEALING!Z351)</f>
        <v>#ERROR!</v>
      </c>
      <c r="Q354" s="1">
        <f t="shared" si="17"/>
        <v>2095</v>
      </c>
      <c r="R354" s="1">
        <f t="shared" si="18"/>
        <v>7</v>
      </c>
    </row>
    <row r="355" ht="15.75" customHeight="1">
      <c r="K355" s="1" t="str">
        <f>AVERAGE([1]ANNEALING!F352,[3]ANNEALING!F352,[4]ANNEALING!F352,[6]ANNEALING!F352)</f>
        <v>#ERROR!</v>
      </c>
      <c r="L355" s="1" t="str">
        <f>_xlfn.STDEV.S([1]ANNEALING!F352,[3]ANNEALING!F352,[4]ANNEALING!F352,[6]ANNEALING!F352)</f>
        <v>#ERROR!</v>
      </c>
      <c r="M355" s="1" t="str">
        <f>AVERAGE([1]ANNEALING!AK352,[3]ANNEALING!AK352,[4]ANNEALING!AK352,[6]ANNEALING!AK352)</f>
        <v>#ERROR!</v>
      </c>
      <c r="N355" s="1" t="str">
        <f>_xlfn.STDEV.S([1]ANNEALING!AK352,[3]ANNEALING!AK352,[4]ANNEALING!AK352,[6]ANNEALING!AK352)</f>
        <v>#ERROR!</v>
      </c>
      <c r="O355" s="1" t="str">
        <f>AVERAGE([1]ANNEALING!Z352,[3]ANNEALING!Z352,[4]ANNEALING!Z352,[6]ANNEALING!Z352)</f>
        <v>#ERROR!</v>
      </c>
      <c r="P355" s="1" t="str">
        <f>_xlfn.STDEV.S([1]ANNEALING!Z352,[3]ANNEALING!Z352,[4]ANNEALING!Z352,[6]ANNEALING!Z352)</f>
        <v>#ERROR!</v>
      </c>
      <c r="Q355" s="1">
        <f t="shared" si="17"/>
        <v>2100</v>
      </c>
      <c r="R355" s="1">
        <f t="shared" si="18"/>
        <v>8</v>
      </c>
    </row>
    <row r="356" ht="15.75" customHeight="1">
      <c r="K356" s="1" t="str">
        <f>AVERAGE([1]ANNEALING!F353,[3]ANNEALING!F353,[4]ANNEALING!F353,[6]ANNEALING!F353)</f>
        <v>#ERROR!</v>
      </c>
      <c r="L356" s="1" t="str">
        <f>_xlfn.STDEV.S([1]ANNEALING!F353,[3]ANNEALING!F353,[4]ANNEALING!F353,[6]ANNEALING!F353)</f>
        <v>#ERROR!</v>
      </c>
      <c r="M356" s="1" t="str">
        <f>AVERAGE([1]ANNEALING!AK353,[3]ANNEALING!AK353,[4]ANNEALING!AK353,[6]ANNEALING!AK353)</f>
        <v>#ERROR!</v>
      </c>
      <c r="N356" s="1" t="str">
        <f>_xlfn.STDEV.S([1]ANNEALING!AK353,[3]ANNEALING!AK353,[4]ANNEALING!AK353,[6]ANNEALING!AK353)</f>
        <v>#ERROR!</v>
      </c>
      <c r="O356" s="1" t="str">
        <f>AVERAGE([1]ANNEALING!Z353,[3]ANNEALING!Z353,[4]ANNEALING!Z353,[6]ANNEALING!Z353)</f>
        <v>#ERROR!</v>
      </c>
      <c r="P356" s="1" t="str">
        <f>_xlfn.STDEV.S([1]ANNEALING!Z353,[3]ANNEALING!Z353,[4]ANNEALING!Z353,[6]ANNEALING!Z353)</f>
        <v>#ERROR!</v>
      </c>
      <c r="Q356" s="1">
        <f t="shared" si="17"/>
        <v>2105</v>
      </c>
      <c r="R356" s="1">
        <f t="shared" si="18"/>
        <v>9</v>
      </c>
    </row>
    <row r="357" ht="15.75" customHeight="1">
      <c r="K357" s="1" t="str">
        <f>AVERAGE([1]ANNEALING!F354,[3]ANNEALING!F354,[4]ANNEALING!F354,[6]ANNEALING!F354)</f>
        <v>#ERROR!</v>
      </c>
      <c r="L357" s="1" t="str">
        <f>_xlfn.STDEV.S([1]ANNEALING!F354,[3]ANNEALING!F354,[4]ANNEALING!F354,[6]ANNEALING!F354)</f>
        <v>#ERROR!</v>
      </c>
      <c r="M357" s="1" t="str">
        <f>AVERAGE([1]ANNEALING!AK354,[3]ANNEALING!AK354,[4]ANNEALING!AK354,[6]ANNEALING!AK354)</f>
        <v>#ERROR!</v>
      </c>
      <c r="N357" s="1" t="str">
        <f>_xlfn.STDEV.S([1]ANNEALING!AK354,[3]ANNEALING!AK354,[4]ANNEALING!AK354,[6]ANNEALING!AK354)</f>
        <v>#ERROR!</v>
      </c>
      <c r="O357" s="1" t="str">
        <f>AVERAGE([1]ANNEALING!Z354,[3]ANNEALING!Z354,[4]ANNEALING!Z354,[6]ANNEALING!Z354)</f>
        <v>#ERROR!</v>
      </c>
      <c r="P357" s="1" t="str">
        <f>_xlfn.STDEV.S([1]ANNEALING!Z354,[3]ANNEALING!Z354,[4]ANNEALING!Z354,[6]ANNEALING!Z354)</f>
        <v>#ERROR!</v>
      </c>
      <c r="Q357" s="1">
        <f t="shared" si="17"/>
        <v>2110</v>
      </c>
      <c r="R357" s="1">
        <f t="shared" si="18"/>
        <v>10</v>
      </c>
    </row>
    <row r="358" ht="15.75" customHeight="1">
      <c r="K358" s="1" t="str">
        <f>AVERAGE([1]ANNEALING!F355,[3]ANNEALING!F355,[4]ANNEALING!F355,[6]ANNEALING!F355)</f>
        <v>#ERROR!</v>
      </c>
      <c r="L358" s="1" t="str">
        <f>_xlfn.STDEV.S([1]ANNEALING!F355,[3]ANNEALING!F355,[4]ANNEALING!F355,[6]ANNEALING!F355)</f>
        <v>#ERROR!</v>
      </c>
      <c r="M358" s="1" t="str">
        <f>AVERAGE([1]ANNEALING!AK355,[3]ANNEALING!AK355,[4]ANNEALING!AK355,[6]ANNEALING!AK355)</f>
        <v>#ERROR!</v>
      </c>
      <c r="N358" s="1" t="str">
        <f>_xlfn.STDEV.S([1]ANNEALING!AK355,[3]ANNEALING!AK355,[4]ANNEALING!AK355,[6]ANNEALING!AK355)</f>
        <v>#ERROR!</v>
      </c>
      <c r="O358" s="1" t="str">
        <f>AVERAGE([1]ANNEALING!Z355,[3]ANNEALING!Z355,[4]ANNEALING!Z355,[6]ANNEALING!Z355)</f>
        <v>#ERROR!</v>
      </c>
      <c r="P358" s="1" t="str">
        <f>_xlfn.STDEV.S([1]ANNEALING!Z355,[3]ANNEALING!Z355,[4]ANNEALING!Z355,[6]ANNEALING!Z355)</f>
        <v>#ERROR!</v>
      </c>
      <c r="Q358" s="1">
        <f t="shared" si="17"/>
        <v>2115</v>
      </c>
      <c r="R358" s="1">
        <f t="shared" si="18"/>
        <v>11</v>
      </c>
    </row>
    <row r="359" ht="15.75" customHeight="1">
      <c r="K359" s="1" t="str">
        <f>AVERAGE([1]ANNEALING!F356,[3]ANNEALING!F356,[4]ANNEALING!F356,[6]ANNEALING!F356)</f>
        <v>#ERROR!</v>
      </c>
      <c r="L359" s="1" t="str">
        <f>_xlfn.STDEV.S([1]ANNEALING!F356,[3]ANNEALING!F356,[4]ANNEALING!F356,[6]ANNEALING!F356)</f>
        <v>#ERROR!</v>
      </c>
      <c r="M359" s="1" t="str">
        <f>AVERAGE([1]ANNEALING!AK356,[3]ANNEALING!AK356,[4]ANNEALING!AK356,[6]ANNEALING!AK356)</f>
        <v>#ERROR!</v>
      </c>
      <c r="N359" s="1" t="str">
        <f>_xlfn.STDEV.S([1]ANNEALING!AK356,[3]ANNEALING!AK356,[4]ANNEALING!AK356,[6]ANNEALING!AK356)</f>
        <v>#ERROR!</v>
      </c>
      <c r="O359" s="1" t="str">
        <f>AVERAGE([1]ANNEALING!Z356,[3]ANNEALING!Z356,[4]ANNEALING!Z356,[6]ANNEALING!Z356)</f>
        <v>#ERROR!</v>
      </c>
      <c r="P359" s="1" t="str">
        <f>_xlfn.STDEV.S([1]ANNEALING!Z356,[3]ANNEALING!Z356,[4]ANNEALING!Z356,[6]ANNEALING!Z356)</f>
        <v>#ERROR!</v>
      </c>
      <c r="Q359" s="1">
        <f t="shared" si="17"/>
        <v>2120</v>
      </c>
      <c r="R359" s="1">
        <f t="shared" si="18"/>
        <v>12</v>
      </c>
    </row>
    <row r="360" ht="15.75" customHeight="1">
      <c r="K360" s="1" t="str">
        <f>AVERAGE([1]ANNEALING!F357,[3]ANNEALING!F357,[4]ANNEALING!F357,[6]ANNEALING!F357)</f>
        <v>#ERROR!</v>
      </c>
      <c r="L360" s="1" t="str">
        <f>_xlfn.STDEV.S([1]ANNEALING!F357,[3]ANNEALING!F357,[4]ANNEALING!F357,[6]ANNEALING!F357)</f>
        <v>#ERROR!</v>
      </c>
      <c r="M360" s="1" t="str">
        <f>AVERAGE([1]ANNEALING!AK357,[3]ANNEALING!AK357,[4]ANNEALING!AK357,[6]ANNEALING!AK357)</f>
        <v>#ERROR!</v>
      </c>
      <c r="N360" s="1" t="str">
        <f>_xlfn.STDEV.S([1]ANNEALING!AK357,[3]ANNEALING!AK357,[4]ANNEALING!AK357,[6]ANNEALING!AK357)</f>
        <v>#ERROR!</v>
      </c>
      <c r="O360" s="1" t="str">
        <f>AVERAGE([1]ANNEALING!Z357,[3]ANNEALING!Z357,[4]ANNEALING!Z357,[6]ANNEALING!Z357)</f>
        <v>#ERROR!</v>
      </c>
      <c r="P360" s="1" t="str">
        <f>_xlfn.STDEV.S([1]ANNEALING!Z357,[3]ANNEALING!Z357,[4]ANNEALING!Z357,[6]ANNEALING!Z357)</f>
        <v>#ERROR!</v>
      </c>
      <c r="Q360" s="1">
        <f t="shared" si="17"/>
        <v>2125</v>
      </c>
      <c r="R360" s="1">
        <f t="shared" si="18"/>
        <v>13</v>
      </c>
    </row>
    <row r="361" ht="15.75" customHeight="1">
      <c r="K361" s="1" t="str">
        <f>AVERAGE([1]ANNEALING!F358,[3]ANNEALING!F358,[4]ANNEALING!F358,[6]ANNEALING!F358)</f>
        <v>#ERROR!</v>
      </c>
      <c r="L361" s="1" t="str">
        <f>_xlfn.STDEV.S([1]ANNEALING!F358,[3]ANNEALING!F358,[4]ANNEALING!F358,[6]ANNEALING!F358)</f>
        <v>#ERROR!</v>
      </c>
      <c r="M361" s="1" t="str">
        <f>AVERAGE([1]ANNEALING!AK358,[3]ANNEALING!AK358,[4]ANNEALING!AK358,[6]ANNEALING!AK358)</f>
        <v>#ERROR!</v>
      </c>
      <c r="N361" s="1" t="str">
        <f>_xlfn.STDEV.S([1]ANNEALING!AK358,[3]ANNEALING!AK358,[4]ANNEALING!AK358,[6]ANNEALING!AK358)</f>
        <v>#ERROR!</v>
      </c>
      <c r="O361" s="1" t="str">
        <f>AVERAGE([1]ANNEALING!Z358,[3]ANNEALING!Z358,[4]ANNEALING!Z358,[6]ANNEALING!Z358)</f>
        <v>#ERROR!</v>
      </c>
      <c r="P361" s="1" t="str">
        <f>_xlfn.STDEV.S([1]ANNEALING!Z358,[3]ANNEALING!Z358,[4]ANNEALING!Z358,[6]ANNEALING!Z358)</f>
        <v>#ERROR!</v>
      </c>
      <c r="Q361" s="1">
        <f t="shared" si="17"/>
        <v>2130</v>
      </c>
      <c r="R361" s="1">
        <f t="shared" si="18"/>
        <v>14</v>
      </c>
    </row>
    <row r="362" ht="15.75" customHeight="1">
      <c r="K362" s="1" t="str">
        <f>AVERAGE([1]ANNEALING!F359,[3]ANNEALING!F359,[4]ANNEALING!F359,[6]ANNEALING!F359)</f>
        <v>#ERROR!</v>
      </c>
      <c r="L362" s="1" t="str">
        <f>_xlfn.STDEV.S([1]ANNEALING!F359,[3]ANNEALING!F359,[4]ANNEALING!F359,[6]ANNEALING!F359)</f>
        <v>#ERROR!</v>
      </c>
      <c r="M362" s="1" t="str">
        <f>AVERAGE([1]ANNEALING!AK359,[3]ANNEALING!AK359,[4]ANNEALING!AK359,[6]ANNEALING!AK359)</f>
        <v>#ERROR!</v>
      </c>
      <c r="N362" s="1" t="str">
        <f>_xlfn.STDEV.S([1]ANNEALING!AK359,[3]ANNEALING!AK359,[4]ANNEALING!AK359,[6]ANNEALING!AK359)</f>
        <v>#ERROR!</v>
      </c>
      <c r="O362" s="1" t="str">
        <f>AVERAGE([1]ANNEALING!Z359,[3]ANNEALING!Z359,[4]ANNEALING!Z359,[6]ANNEALING!Z359)</f>
        <v>#ERROR!</v>
      </c>
      <c r="P362" s="1" t="str">
        <f>_xlfn.STDEV.S([1]ANNEALING!Z359,[3]ANNEALING!Z359,[4]ANNEALING!Z359,[6]ANNEALING!Z359)</f>
        <v>#ERROR!</v>
      </c>
      <c r="Q362" s="1">
        <f t="shared" si="17"/>
        <v>2135</v>
      </c>
      <c r="R362" s="1">
        <f t="shared" si="18"/>
        <v>15</v>
      </c>
    </row>
    <row r="363" ht="15.75" customHeight="1">
      <c r="K363" s="1" t="str">
        <f>AVERAGE([1]ANNEALING!F360,[3]ANNEALING!F360,[4]ANNEALING!F360,[6]ANNEALING!F360)</f>
        <v>#ERROR!</v>
      </c>
      <c r="L363" s="1" t="str">
        <f>_xlfn.STDEV.S([1]ANNEALING!F360,[3]ANNEALING!F360,[4]ANNEALING!F360,[6]ANNEALING!F360)</f>
        <v>#ERROR!</v>
      </c>
      <c r="M363" s="1" t="str">
        <f>AVERAGE([1]ANNEALING!AK360,[3]ANNEALING!AK360,[4]ANNEALING!AK360,[6]ANNEALING!AK360)</f>
        <v>#ERROR!</v>
      </c>
      <c r="N363" s="1" t="str">
        <f>_xlfn.STDEV.S([1]ANNEALING!AK360,[3]ANNEALING!AK360,[4]ANNEALING!AK360,[6]ANNEALING!AK360)</f>
        <v>#ERROR!</v>
      </c>
      <c r="O363" s="1" t="str">
        <f>AVERAGE([1]ANNEALING!Z360,[3]ANNEALING!Z360,[4]ANNEALING!Z360,[6]ANNEALING!Z360)</f>
        <v>#ERROR!</v>
      </c>
      <c r="P363" s="1" t="str">
        <f>_xlfn.STDEV.S([1]ANNEALING!Z360,[3]ANNEALING!Z360,[4]ANNEALING!Z360,[6]ANNEALING!Z360)</f>
        <v>#ERROR!</v>
      </c>
      <c r="Q363" s="1">
        <f t="shared" si="17"/>
        <v>2140</v>
      </c>
      <c r="R363" s="1">
        <f t="shared" si="18"/>
        <v>16</v>
      </c>
    </row>
    <row r="364" ht="15.75" customHeight="1">
      <c r="K364" s="1" t="str">
        <f>AVERAGE([1]ANNEALING!F361,[3]ANNEALING!F361,[4]ANNEALING!F361,[6]ANNEALING!F361)</f>
        <v>#ERROR!</v>
      </c>
      <c r="L364" s="1" t="str">
        <f>_xlfn.STDEV.S([1]ANNEALING!F361,[3]ANNEALING!F361,[4]ANNEALING!F361,[6]ANNEALING!F361)</f>
        <v>#ERROR!</v>
      </c>
      <c r="M364" s="1" t="str">
        <f>AVERAGE([1]ANNEALING!AK361,[3]ANNEALING!AK361,[4]ANNEALING!AK361,[6]ANNEALING!AK361)</f>
        <v>#ERROR!</v>
      </c>
      <c r="N364" s="1" t="str">
        <f>_xlfn.STDEV.S([1]ANNEALING!AK361,[3]ANNEALING!AK361,[4]ANNEALING!AK361,[6]ANNEALING!AK361)</f>
        <v>#ERROR!</v>
      </c>
      <c r="O364" s="1" t="str">
        <f>AVERAGE([1]ANNEALING!Z361,[3]ANNEALING!Z361,[4]ANNEALING!Z361,[6]ANNEALING!Z361)</f>
        <v>#ERROR!</v>
      </c>
      <c r="P364" s="1" t="str">
        <f>_xlfn.STDEV.S([1]ANNEALING!Z361,[3]ANNEALING!Z361,[4]ANNEALING!Z361,[6]ANNEALING!Z361)</f>
        <v>#ERROR!</v>
      </c>
      <c r="Q364" s="1">
        <f t="shared" si="17"/>
        <v>2145</v>
      </c>
      <c r="R364" s="1">
        <f t="shared" si="18"/>
        <v>17</v>
      </c>
    </row>
    <row r="365" ht="15.75" customHeight="1">
      <c r="K365" s="1" t="str">
        <f>AVERAGE([1]ANNEALING!F362,[3]ANNEALING!F362,[4]ANNEALING!F362,[6]ANNEALING!F362)</f>
        <v>#ERROR!</v>
      </c>
      <c r="L365" s="1" t="str">
        <f>_xlfn.STDEV.S([1]ANNEALING!F362,[3]ANNEALING!F362,[4]ANNEALING!F362,[6]ANNEALING!F362)</f>
        <v>#ERROR!</v>
      </c>
      <c r="M365" s="1" t="str">
        <f>AVERAGE([1]ANNEALING!AK362,[3]ANNEALING!AK362,[4]ANNEALING!AK362,[6]ANNEALING!AK362)</f>
        <v>#ERROR!</v>
      </c>
      <c r="N365" s="1" t="str">
        <f>_xlfn.STDEV.S([1]ANNEALING!AK362,[3]ANNEALING!AK362,[4]ANNEALING!AK362,[6]ANNEALING!AK362)</f>
        <v>#ERROR!</v>
      </c>
      <c r="O365" s="1" t="str">
        <f>AVERAGE([1]ANNEALING!Z362,[3]ANNEALING!Z362,[4]ANNEALING!Z362,[6]ANNEALING!Z362)</f>
        <v>#ERROR!</v>
      </c>
      <c r="P365" s="1" t="str">
        <f>_xlfn.STDEV.S([1]ANNEALING!Z362,[3]ANNEALING!Z362,[4]ANNEALING!Z362,[6]ANNEALING!Z362)</f>
        <v>#ERROR!</v>
      </c>
      <c r="Q365" s="1">
        <f t="shared" si="17"/>
        <v>2150</v>
      </c>
      <c r="R365" s="1">
        <f t="shared" si="18"/>
        <v>18</v>
      </c>
    </row>
    <row r="366" ht="15.75" customHeight="1">
      <c r="K366" s="1" t="str">
        <f>AVERAGE([1]ANNEALING!F363,[3]ANNEALING!F363,[4]ANNEALING!F363,[6]ANNEALING!F363)</f>
        <v>#ERROR!</v>
      </c>
      <c r="L366" s="1" t="str">
        <f>_xlfn.STDEV.S([1]ANNEALING!F363,[3]ANNEALING!F363,[4]ANNEALING!F363,[6]ANNEALING!F363)</f>
        <v>#ERROR!</v>
      </c>
      <c r="M366" s="1" t="str">
        <f>AVERAGE([1]ANNEALING!AK363,[3]ANNEALING!AK363,[4]ANNEALING!AK363,[6]ANNEALING!AK363)</f>
        <v>#ERROR!</v>
      </c>
      <c r="N366" s="1" t="str">
        <f>_xlfn.STDEV.S([1]ANNEALING!AK363,[3]ANNEALING!AK363,[4]ANNEALING!AK363,[6]ANNEALING!AK363)</f>
        <v>#ERROR!</v>
      </c>
      <c r="O366" s="1" t="str">
        <f>AVERAGE([1]ANNEALING!Z363,[3]ANNEALING!Z363,[4]ANNEALING!Z363,[6]ANNEALING!Z363)</f>
        <v>#ERROR!</v>
      </c>
      <c r="P366" s="1" t="str">
        <f>_xlfn.STDEV.S([1]ANNEALING!Z363,[3]ANNEALING!Z363,[4]ANNEALING!Z363,[6]ANNEALING!Z363)</f>
        <v>#ERROR!</v>
      </c>
      <c r="Q366" s="1">
        <f t="shared" si="17"/>
        <v>2155</v>
      </c>
      <c r="R366" s="1">
        <f t="shared" si="18"/>
        <v>19</v>
      </c>
    </row>
    <row r="367" ht="15.75" customHeight="1">
      <c r="K367" s="1" t="str">
        <f>AVERAGE([1]ANNEALING!F364,[3]ANNEALING!F364,[4]ANNEALING!F364,[6]ANNEALING!F364)</f>
        <v>#ERROR!</v>
      </c>
      <c r="L367" s="1" t="str">
        <f>_xlfn.STDEV.S([1]ANNEALING!F364,[3]ANNEALING!F364,[4]ANNEALING!F364,[6]ANNEALING!F364)</f>
        <v>#ERROR!</v>
      </c>
      <c r="M367" s="1" t="str">
        <f>AVERAGE([1]ANNEALING!AK364,[3]ANNEALING!AK364,[4]ANNEALING!AK364,[6]ANNEALING!AK364)</f>
        <v>#ERROR!</v>
      </c>
      <c r="N367" s="1" t="str">
        <f>_xlfn.STDEV.S([1]ANNEALING!AK364,[3]ANNEALING!AK364,[4]ANNEALING!AK364,[6]ANNEALING!AK364)</f>
        <v>#ERROR!</v>
      </c>
      <c r="O367" s="1" t="str">
        <f>AVERAGE([1]ANNEALING!Z364,[3]ANNEALING!Z364,[4]ANNEALING!Z364,[6]ANNEALING!Z364)</f>
        <v>#ERROR!</v>
      </c>
      <c r="P367" s="1" t="str">
        <f>_xlfn.STDEV.S([1]ANNEALING!Z364,[3]ANNEALING!Z364,[4]ANNEALING!Z364,[6]ANNEALING!Z364)</f>
        <v>#ERROR!</v>
      </c>
      <c r="Q367" s="1">
        <f t="shared" si="17"/>
        <v>2160</v>
      </c>
      <c r="R367" s="1">
        <f t="shared" si="18"/>
        <v>20</v>
      </c>
    </row>
    <row r="368" ht="15.75" customHeight="1">
      <c r="K368" s="1" t="str">
        <f>AVERAGE([1]ANNEALING!F365,[3]ANNEALING!F365,[4]ANNEALING!F365,[6]ANNEALING!F365)</f>
        <v>#ERROR!</v>
      </c>
      <c r="L368" s="1" t="str">
        <f>_xlfn.STDEV.S([1]ANNEALING!F365,[3]ANNEALING!F365,[4]ANNEALING!F365,[6]ANNEALING!F365)</f>
        <v>#ERROR!</v>
      </c>
      <c r="M368" s="1" t="str">
        <f>AVERAGE([1]ANNEALING!AK365,[3]ANNEALING!AK365,[4]ANNEALING!AK365,[6]ANNEALING!AK365)</f>
        <v>#ERROR!</v>
      </c>
      <c r="N368" s="1" t="str">
        <f>_xlfn.STDEV.S([1]ANNEALING!AK365,[3]ANNEALING!AK365,[4]ANNEALING!AK365,[6]ANNEALING!AK365)</f>
        <v>#ERROR!</v>
      </c>
      <c r="O368" s="1" t="str">
        <f>AVERAGE([1]ANNEALING!Z365,[3]ANNEALING!Z365,[4]ANNEALING!Z365,[6]ANNEALING!Z365)</f>
        <v>#ERROR!</v>
      </c>
      <c r="P368" s="1" t="str">
        <f>_xlfn.STDEV.S([1]ANNEALING!Z365,[3]ANNEALING!Z365,[4]ANNEALING!Z365,[6]ANNEALING!Z365)</f>
        <v>#ERROR!</v>
      </c>
      <c r="Q368" s="1">
        <f t="shared" si="17"/>
        <v>2165</v>
      </c>
      <c r="R368" s="1">
        <f t="shared" si="18"/>
        <v>21</v>
      </c>
    </row>
    <row r="369" ht="15.75" customHeight="1">
      <c r="K369" s="1" t="str">
        <f>AVERAGE([1]ANNEALING!F366,[3]ANNEALING!F366,[4]ANNEALING!F366,[6]ANNEALING!F366)</f>
        <v>#ERROR!</v>
      </c>
      <c r="L369" s="1" t="str">
        <f>_xlfn.STDEV.S([1]ANNEALING!F366,[3]ANNEALING!F366,[4]ANNEALING!F366,[6]ANNEALING!F366)</f>
        <v>#ERROR!</v>
      </c>
      <c r="M369" s="1" t="str">
        <f>AVERAGE([1]ANNEALING!AK366,[3]ANNEALING!AK366,[4]ANNEALING!AK366,[6]ANNEALING!AK366)</f>
        <v>#ERROR!</v>
      </c>
      <c r="N369" s="1" t="str">
        <f>_xlfn.STDEV.S([1]ANNEALING!AK366,[3]ANNEALING!AK366,[4]ANNEALING!AK366,[6]ANNEALING!AK366)</f>
        <v>#ERROR!</v>
      </c>
      <c r="O369" s="1" t="str">
        <f>AVERAGE([1]ANNEALING!Z366,[3]ANNEALING!Z366,[4]ANNEALING!Z366,[6]ANNEALING!Z366)</f>
        <v>#ERROR!</v>
      </c>
      <c r="P369" s="1" t="str">
        <f>_xlfn.STDEV.S([1]ANNEALING!Z366,[3]ANNEALING!Z366,[4]ANNEALING!Z366,[6]ANNEALING!Z366)</f>
        <v>#ERROR!</v>
      </c>
      <c r="Q369" s="1">
        <f t="shared" si="17"/>
        <v>2170</v>
      </c>
      <c r="R369" s="1">
        <f t="shared" si="18"/>
        <v>22</v>
      </c>
    </row>
    <row r="370" ht="15.75" customHeight="1">
      <c r="K370" s="1" t="str">
        <f>AVERAGE([1]ANNEALING!F367,[3]ANNEALING!F367,[4]ANNEALING!F367,[6]ANNEALING!F367)</f>
        <v>#ERROR!</v>
      </c>
      <c r="L370" s="1" t="str">
        <f>_xlfn.STDEV.S([1]ANNEALING!F367,[3]ANNEALING!F367,[4]ANNEALING!F367,[6]ANNEALING!F367)</f>
        <v>#ERROR!</v>
      </c>
      <c r="M370" s="1" t="str">
        <f>AVERAGE([1]ANNEALING!AK367,[3]ANNEALING!AK367,[4]ANNEALING!AK367,[6]ANNEALING!AK367)</f>
        <v>#ERROR!</v>
      </c>
      <c r="N370" s="1" t="str">
        <f>_xlfn.STDEV.S([1]ANNEALING!AK367,[3]ANNEALING!AK367,[4]ANNEALING!AK367,[6]ANNEALING!AK367)</f>
        <v>#ERROR!</v>
      </c>
      <c r="O370" s="1" t="str">
        <f>AVERAGE([1]ANNEALING!Z367,[3]ANNEALING!Z367,[4]ANNEALING!Z367,[6]ANNEALING!Z367)</f>
        <v>#ERROR!</v>
      </c>
      <c r="P370" s="1" t="str">
        <f>_xlfn.STDEV.S([1]ANNEALING!Z367,[3]ANNEALING!Z367,[4]ANNEALING!Z367,[6]ANNEALING!Z367)</f>
        <v>#ERROR!</v>
      </c>
      <c r="Q370" s="1">
        <f t="shared" si="17"/>
        <v>2175</v>
      </c>
      <c r="R370" s="1">
        <f t="shared" si="18"/>
        <v>23</v>
      </c>
    </row>
    <row r="371" ht="15.75" customHeight="1">
      <c r="K371" s="1" t="str">
        <f>AVERAGE([1]ANNEALING!F368,[3]ANNEALING!F368,[4]ANNEALING!F368,[6]ANNEALING!F368)</f>
        <v>#ERROR!</v>
      </c>
      <c r="L371" s="1" t="str">
        <f>_xlfn.STDEV.S([1]ANNEALING!F368,[3]ANNEALING!F368,[4]ANNEALING!F368,[6]ANNEALING!F368)</f>
        <v>#ERROR!</v>
      </c>
      <c r="M371" s="1" t="str">
        <f>AVERAGE([1]ANNEALING!AK368,[3]ANNEALING!AK368,[4]ANNEALING!AK368,[6]ANNEALING!AK368)</f>
        <v>#ERROR!</v>
      </c>
      <c r="N371" s="1" t="str">
        <f>_xlfn.STDEV.S([1]ANNEALING!AK368,[3]ANNEALING!AK368,[4]ANNEALING!AK368,[6]ANNEALING!AK368)</f>
        <v>#ERROR!</v>
      </c>
      <c r="O371" s="1" t="str">
        <f>AVERAGE([1]ANNEALING!Z368,[3]ANNEALING!Z368,[4]ANNEALING!Z368,[6]ANNEALING!Z368)</f>
        <v>#ERROR!</v>
      </c>
      <c r="P371" s="1" t="str">
        <f>_xlfn.STDEV.S([1]ANNEALING!Z368,[3]ANNEALING!Z368,[4]ANNEALING!Z368,[6]ANNEALING!Z368)</f>
        <v>#ERROR!</v>
      </c>
      <c r="Q371" s="1">
        <f t="shared" si="17"/>
        <v>2180</v>
      </c>
      <c r="R371" s="1">
        <f t="shared" si="18"/>
        <v>24</v>
      </c>
    </row>
    <row r="372" ht="15.75" customHeight="1">
      <c r="K372" s="1" t="str">
        <f>AVERAGE([1]ANNEALING!F369,[3]ANNEALING!F369,[4]ANNEALING!F369,[6]ANNEALING!F369)</f>
        <v>#ERROR!</v>
      </c>
      <c r="L372" s="1" t="str">
        <f>_xlfn.STDEV.S([1]ANNEALING!F369,[3]ANNEALING!F369,[4]ANNEALING!F369,[6]ANNEALING!F369)</f>
        <v>#ERROR!</v>
      </c>
      <c r="M372" s="1" t="str">
        <f>AVERAGE([1]ANNEALING!AK369,[3]ANNEALING!AK369,[4]ANNEALING!AK369,[6]ANNEALING!AK369)</f>
        <v>#ERROR!</v>
      </c>
      <c r="N372" s="1" t="str">
        <f>_xlfn.STDEV.S([1]ANNEALING!AK369,[3]ANNEALING!AK369,[4]ANNEALING!AK369,[6]ANNEALING!AK369)</f>
        <v>#ERROR!</v>
      </c>
      <c r="O372" s="1" t="str">
        <f>AVERAGE([1]ANNEALING!Z369,[3]ANNEALING!Z369,[4]ANNEALING!Z369,[6]ANNEALING!Z369)</f>
        <v>#ERROR!</v>
      </c>
      <c r="P372" s="1" t="str">
        <f>_xlfn.STDEV.S([1]ANNEALING!Z369,[3]ANNEALING!Z369,[4]ANNEALING!Z369,[6]ANNEALING!Z369)</f>
        <v>#ERROR!</v>
      </c>
      <c r="Q372" s="1">
        <f t="shared" si="17"/>
        <v>2185</v>
      </c>
      <c r="R372" s="1">
        <f t="shared" si="18"/>
        <v>25</v>
      </c>
    </row>
    <row r="373" ht="15.75" customHeight="1">
      <c r="K373" s="1" t="str">
        <f>AVERAGE([1]ANNEALING!F370,[3]ANNEALING!F370,[4]ANNEALING!F370,[6]ANNEALING!F370)</f>
        <v>#ERROR!</v>
      </c>
      <c r="L373" s="1" t="str">
        <f>_xlfn.STDEV.S([1]ANNEALING!F370,[3]ANNEALING!F370,[4]ANNEALING!F370,[6]ANNEALING!F370)</f>
        <v>#ERROR!</v>
      </c>
      <c r="M373" s="1" t="str">
        <f>AVERAGE([1]ANNEALING!AK370,[3]ANNEALING!AK370,[4]ANNEALING!AK370,[6]ANNEALING!AK370)</f>
        <v>#ERROR!</v>
      </c>
      <c r="N373" s="1" t="str">
        <f>_xlfn.STDEV.S([1]ANNEALING!AK370,[3]ANNEALING!AK370,[4]ANNEALING!AK370,[6]ANNEALING!AK370)</f>
        <v>#ERROR!</v>
      </c>
      <c r="O373" s="1" t="str">
        <f>AVERAGE([1]ANNEALING!Z370,[3]ANNEALING!Z370,[4]ANNEALING!Z370,[6]ANNEALING!Z370)</f>
        <v>#ERROR!</v>
      </c>
      <c r="P373" s="1" t="str">
        <f>_xlfn.STDEV.S([1]ANNEALING!Z370,[3]ANNEALING!Z370,[4]ANNEALING!Z370,[6]ANNEALING!Z370)</f>
        <v>#ERROR!</v>
      </c>
      <c r="Q373" s="1">
        <f t="shared" si="17"/>
        <v>2190</v>
      </c>
      <c r="R373" s="1">
        <f t="shared" si="18"/>
        <v>26</v>
      </c>
    </row>
    <row r="374" ht="15.75" customHeight="1">
      <c r="K374" s="1" t="str">
        <f>AVERAGE([1]ANNEALING!F371,[3]ANNEALING!F371,[4]ANNEALING!F371,[6]ANNEALING!F371)</f>
        <v>#ERROR!</v>
      </c>
      <c r="L374" s="1" t="str">
        <f>_xlfn.STDEV.S([1]ANNEALING!F371,[3]ANNEALING!F371,[4]ANNEALING!F371,[6]ANNEALING!F371)</f>
        <v>#ERROR!</v>
      </c>
      <c r="M374" s="1" t="str">
        <f>AVERAGE([1]ANNEALING!AK371,[3]ANNEALING!AK371,[4]ANNEALING!AK371,[6]ANNEALING!AK371)</f>
        <v>#ERROR!</v>
      </c>
      <c r="N374" s="1" t="str">
        <f>_xlfn.STDEV.S([1]ANNEALING!AK371,[3]ANNEALING!AK371,[4]ANNEALING!AK371,[6]ANNEALING!AK371)</f>
        <v>#ERROR!</v>
      </c>
      <c r="O374" s="1" t="str">
        <f>AVERAGE([1]ANNEALING!Z371,[3]ANNEALING!Z371,[4]ANNEALING!Z371,[6]ANNEALING!Z371)</f>
        <v>#ERROR!</v>
      </c>
      <c r="P374" s="1" t="str">
        <f>_xlfn.STDEV.S([1]ANNEALING!Z371,[3]ANNEALING!Z371,[4]ANNEALING!Z371,[6]ANNEALING!Z371)</f>
        <v>#ERROR!</v>
      </c>
      <c r="Q374" s="1">
        <f t="shared" si="17"/>
        <v>2195</v>
      </c>
      <c r="R374" s="1">
        <f t="shared" si="18"/>
        <v>27</v>
      </c>
    </row>
    <row r="375" ht="15.75" customHeight="1">
      <c r="K375" s="1" t="str">
        <f>AVERAGE([1]ANNEALING!F372,[3]ANNEALING!F372,[4]ANNEALING!F372,[6]ANNEALING!F372)</f>
        <v>#ERROR!</v>
      </c>
      <c r="L375" s="1" t="str">
        <f>_xlfn.STDEV.S([1]ANNEALING!F372,[3]ANNEALING!F372,[4]ANNEALING!F372,[6]ANNEALING!F372)</f>
        <v>#ERROR!</v>
      </c>
      <c r="M375" s="1" t="str">
        <f>AVERAGE([1]ANNEALING!AK372,[3]ANNEALING!AK372,[4]ANNEALING!AK372,[6]ANNEALING!AK372)</f>
        <v>#ERROR!</v>
      </c>
      <c r="N375" s="1" t="str">
        <f>_xlfn.STDEV.S([1]ANNEALING!AK372,[3]ANNEALING!AK372,[4]ANNEALING!AK372,[6]ANNEALING!AK372)</f>
        <v>#ERROR!</v>
      </c>
      <c r="O375" s="1" t="str">
        <f>AVERAGE([1]ANNEALING!Z372,[3]ANNEALING!Z372,[4]ANNEALING!Z372,[6]ANNEALING!Z372)</f>
        <v>#ERROR!</v>
      </c>
      <c r="P375" s="1" t="str">
        <f>_xlfn.STDEV.S([1]ANNEALING!Z372,[3]ANNEALING!Z372,[4]ANNEALING!Z372,[6]ANNEALING!Z372)</f>
        <v>#ERROR!</v>
      </c>
      <c r="Q375" s="1">
        <f t="shared" si="17"/>
        <v>2200</v>
      </c>
      <c r="R375" s="1">
        <f t="shared" si="18"/>
        <v>28</v>
      </c>
    </row>
    <row r="376" ht="15.75" customHeight="1">
      <c r="K376" s="1" t="str">
        <f>AVERAGE([1]ANNEALING!F373,[3]ANNEALING!F373,[4]ANNEALING!F373,[6]ANNEALING!F373)</f>
        <v>#ERROR!</v>
      </c>
      <c r="L376" s="1" t="str">
        <f>_xlfn.STDEV.S([1]ANNEALING!F373,[3]ANNEALING!F373,[4]ANNEALING!F373,[6]ANNEALING!F373)</f>
        <v>#ERROR!</v>
      </c>
      <c r="M376" s="1" t="str">
        <f>AVERAGE([1]ANNEALING!AK373,[3]ANNEALING!AK373,[4]ANNEALING!AK373,[6]ANNEALING!AK373)</f>
        <v>#ERROR!</v>
      </c>
      <c r="N376" s="1" t="str">
        <f>_xlfn.STDEV.S([1]ANNEALING!AK373,[3]ANNEALING!AK373,[4]ANNEALING!AK373,[6]ANNEALING!AK373)</f>
        <v>#ERROR!</v>
      </c>
      <c r="O376" s="1" t="str">
        <f>AVERAGE([1]ANNEALING!Z373,[3]ANNEALING!Z373,[4]ANNEALING!Z373,[6]ANNEALING!Z373)</f>
        <v>#ERROR!</v>
      </c>
      <c r="P376" s="1" t="str">
        <f>_xlfn.STDEV.S([1]ANNEALING!Z373,[3]ANNEALING!Z373,[4]ANNEALING!Z373,[6]ANNEALING!Z373)</f>
        <v>#ERROR!</v>
      </c>
      <c r="Q376" s="1">
        <f t="shared" si="17"/>
        <v>2205</v>
      </c>
      <c r="R376" s="1">
        <f t="shared" si="18"/>
        <v>29</v>
      </c>
    </row>
    <row r="377" ht="15.75" customHeight="1">
      <c r="K377" s="1" t="str">
        <f>AVERAGE([1]ANNEALING!F374,[3]ANNEALING!F374,[4]ANNEALING!F374,[6]ANNEALING!F374)</f>
        <v>#ERROR!</v>
      </c>
      <c r="L377" s="1" t="str">
        <f>_xlfn.STDEV.S([1]ANNEALING!F374,[3]ANNEALING!F374,[4]ANNEALING!F374,[6]ANNEALING!F374)</f>
        <v>#ERROR!</v>
      </c>
      <c r="M377" s="1" t="str">
        <f>AVERAGE([1]ANNEALING!AK374,[3]ANNEALING!AK374,[4]ANNEALING!AK374,[6]ANNEALING!AK374)</f>
        <v>#ERROR!</v>
      </c>
      <c r="N377" s="1" t="str">
        <f>_xlfn.STDEV.S([1]ANNEALING!AK374,[3]ANNEALING!AK374,[4]ANNEALING!AK374,[6]ANNEALING!AK374)</f>
        <v>#ERROR!</v>
      </c>
      <c r="O377" s="1" t="str">
        <f>AVERAGE([1]ANNEALING!Z374,[3]ANNEALING!Z374,[4]ANNEALING!Z374,[6]ANNEALING!Z374)</f>
        <v>#ERROR!</v>
      </c>
      <c r="P377" s="1" t="str">
        <f>_xlfn.STDEV.S([1]ANNEALING!Z374,[3]ANNEALING!Z374,[4]ANNEALING!Z374,[6]ANNEALING!Z374)</f>
        <v>#ERROR!</v>
      </c>
      <c r="Q377" s="1">
        <f t="shared" si="17"/>
        <v>2210</v>
      </c>
      <c r="R377" s="1">
        <f t="shared" si="18"/>
        <v>30</v>
      </c>
    </row>
    <row r="378" ht="15.75" customHeight="1">
      <c r="K378" s="1" t="str">
        <f>AVERAGE([1]ANNEALING!F375,[3]ANNEALING!F375,[4]ANNEALING!F375,[6]ANNEALING!F375)</f>
        <v>#ERROR!</v>
      </c>
      <c r="L378" s="1" t="str">
        <f>_xlfn.STDEV.S([1]ANNEALING!F375,[3]ANNEALING!F375,[4]ANNEALING!F375,[6]ANNEALING!F375)</f>
        <v>#ERROR!</v>
      </c>
      <c r="M378" s="1" t="str">
        <f>AVERAGE([1]ANNEALING!AK375,[3]ANNEALING!AK375,[4]ANNEALING!AK375,[6]ANNEALING!AK375)</f>
        <v>#ERROR!</v>
      </c>
      <c r="N378" s="1" t="str">
        <f>_xlfn.STDEV.S([1]ANNEALING!AK375,[3]ANNEALING!AK375,[4]ANNEALING!AK375,[6]ANNEALING!AK375)</f>
        <v>#ERROR!</v>
      </c>
      <c r="O378" s="1" t="str">
        <f>AVERAGE([1]ANNEALING!Z375,[3]ANNEALING!Z375,[4]ANNEALING!Z375,[6]ANNEALING!Z375)</f>
        <v>#ERROR!</v>
      </c>
      <c r="P378" s="1" t="str">
        <f>_xlfn.STDEV.S([1]ANNEALING!Z375,[3]ANNEALING!Z375,[4]ANNEALING!Z375,[6]ANNEALING!Z375)</f>
        <v>#ERROR!</v>
      </c>
      <c r="Q378" s="1">
        <f t="shared" si="17"/>
        <v>2215</v>
      </c>
      <c r="R378" s="1">
        <f t="shared" si="18"/>
        <v>31</v>
      </c>
    </row>
    <row r="379" ht="15.75" customHeight="1">
      <c r="K379" s="1" t="str">
        <f>AVERAGE([1]ANNEALING!F376,[3]ANNEALING!F376,[4]ANNEALING!F376,[6]ANNEALING!F376)</f>
        <v>#ERROR!</v>
      </c>
      <c r="L379" s="1" t="str">
        <f>_xlfn.STDEV.S([1]ANNEALING!F376,[3]ANNEALING!F376,[4]ANNEALING!F376,[6]ANNEALING!F376)</f>
        <v>#ERROR!</v>
      </c>
      <c r="M379" s="1" t="str">
        <f>AVERAGE([1]ANNEALING!AK376,[3]ANNEALING!AK376,[4]ANNEALING!AK376,[6]ANNEALING!AK376)</f>
        <v>#ERROR!</v>
      </c>
      <c r="N379" s="1" t="str">
        <f>_xlfn.STDEV.S([1]ANNEALING!AK376,[3]ANNEALING!AK376,[4]ANNEALING!AK376,[6]ANNEALING!AK376)</f>
        <v>#ERROR!</v>
      </c>
      <c r="O379" s="1" t="str">
        <f>AVERAGE([1]ANNEALING!Z376,[3]ANNEALING!Z376,[4]ANNEALING!Z376,[6]ANNEALING!Z376)</f>
        <v>#ERROR!</v>
      </c>
      <c r="P379" s="1" t="str">
        <f>_xlfn.STDEV.S([1]ANNEALING!Z376,[3]ANNEALING!Z376,[4]ANNEALING!Z376,[6]ANNEALING!Z376)</f>
        <v>#ERROR!</v>
      </c>
      <c r="Q379" s="1">
        <f t="shared" si="17"/>
        <v>2220</v>
      </c>
      <c r="R379" s="1">
        <f t="shared" si="18"/>
        <v>32</v>
      </c>
    </row>
    <row r="380" ht="15.75" customHeight="1">
      <c r="K380" s="1" t="str">
        <f>AVERAGE([1]ANNEALING!F377,[3]ANNEALING!F377,[4]ANNEALING!F377,[6]ANNEALING!F377)</f>
        <v>#ERROR!</v>
      </c>
      <c r="L380" s="1" t="str">
        <f>_xlfn.STDEV.S([1]ANNEALING!F377,[3]ANNEALING!F377,[4]ANNEALING!F377,[6]ANNEALING!F377)</f>
        <v>#ERROR!</v>
      </c>
      <c r="M380" s="1" t="str">
        <f>AVERAGE([1]ANNEALING!AK377,[3]ANNEALING!AK377,[4]ANNEALING!AK377,[6]ANNEALING!AK377)</f>
        <v>#ERROR!</v>
      </c>
      <c r="N380" s="1" t="str">
        <f>_xlfn.STDEV.S([1]ANNEALING!AK377,[3]ANNEALING!AK377,[4]ANNEALING!AK377,[6]ANNEALING!AK377)</f>
        <v>#ERROR!</v>
      </c>
      <c r="O380" s="1" t="str">
        <f>AVERAGE([1]ANNEALING!Z377,[3]ANNEALING!Z377,[4]ANNEALING!Z377,[6]ANNEALING!Z377)</f>
        <v>#ERROR!</v>
      </c>
      <c r="P380" s="1" t="str">
        <f>_xlfn.STDEV.S([1]ANNEALING!Z377,[3]ANNEALING!Z377,[4]ANNEALING!Z377,[6]ANNEALING!Z377)</f>
        <v>#ERROR!</v>
      </c>
      <c r="Q380" s="1">
        <f t="shared" si="17"/>
        <v>2225</v>
      </c>
      <c r="R380" s="1">
        <f t="shared" si="18"/>
        <v>33</v>
      </c>
    </row>
    <row r="381" ht="15.75" customHeight="1">
      <c r="K381" s="1" t="str">
        <f>AVERAGE([1]ANNEALING!F378,[3]ANNEALING!F378,[4]ANNEALING!F378,[6]ANNEALING!F378)</f>
        <v>#ERROR!</v>
      </c>
      <c r="L381" s="1" t="str">
        <f>_xlfn.STDEV.S([1]ANNEALING!F378,[3]ANNEALING!F378,[4]ANNEALING!F378,[6]ANNEALING!F378)</f>
        <v>#ERROR!</v>
      </c>
      <c r="M381" s="1" t="str">
        <f>AVERAGE([1]ANNEALING!AK378,[3]ANNEALING!AK378,[4]ANNEALING!AK378,[6]ANNEALING!AK378)</f>
        <v>#ERROR!</v>
      </c>
      <c r="N381" s="1" t="str">
        <f>_xlfn.STDEV.S([1]ANNEALING!AK378,[3]ANNEALING!AK378,[4]ANNEALING!AK378,[6]ANNEALING!AK378)</f>
        <v>#ERROR!</v>
      </c>
      <c r="O381" s="1" t="str">
        <f>AVERAGE([1]ANNEALING!Z378,[3]ANNEALING!Z378,[4]ANNEALING!Z378,[6]ANNEALING!Z378)</f>
        <v>#ERROR!</v>
      </c>
      <c r="P381" s="1" t="str">
        <f>_xlfn.STDEV.S([1]ANNEALING!Z378,[3]ANNEALING!Z378,[4]ANNEALING!Z378,[6]ANNEALING!Z378)</f>
        <v>#ERROR!</v>
      </c>
      <c r="Q381" s="1">
        <f t="shared" si="17"/>
        <v>2230</v>
      </c>
      <c r="R381" s="1">
        <f t="shared" si="18"/>
        <v>34</v>
      </c>
    </row>
    <row r="382" ht="15.75" customHeight="1">
      <c r="K382" s="1" t="str">
        <f>AVERAGE([1]ANNEALING!F379,[3]ANNEALING!F379,[4]ANNEALING!F379,[6]ANNEALING!F379)</f>
        <v>#ERROR!</v>
      </c>
      <c r="L382" s="1" t="str">
        <f>_xlfn.STDEV.S([1]ANNEALING!F379,[3]ANNEALING!F379,[4]ANNEALING!F379,[6]ANNEALING!F379)</f>
        <v>#ERROR!</v>
      </c>
      <c r="M382" s="1" t="str">
        <f>AVERAGE([1]ANNEALING!AK379,[3]ANNEALING!AK379,[4]ANNEALING!AK379,[6]ANNEALING!AK379)</f>
        <v>#ERROR!</v>
      </c>
      <c r="N382" s="1" t="str">
        <f>_xlfn.STDEV.S([1]ANNEALING!AK379,[3]ANNEALING!AK379,[4]ANNEALING!AK379,[6]ANNEALING!AK379)</f>
        <v>#ERROR!</v>
      </c>
      <c r="O382" s="1" t="str">
        <f>AVERAGE([1]ANNEALING!Z379,[3]ANNEALING!Z379,[4]ANNEALING!Z379,[6]ANNEALING!Z379)</f>
        <v>#ERROR!</v>
      </c>
      <c r="P382" s="1" t="str">
        <f>_xlfn.STDEV.S([1]ANNEALING!Z379,[3]ANNEALING!Z379,[4]ANNEALING!Z379,[6]ANNEALING!Z379)</f>
        <v>#ERROR!</v>
      </c>
      <c r="Q382" s="1">
        <f t="shared" si="17"/>
        <v>2235</v>
      </c>
      <c r="R382" s="1">
        <f t="shared" si="18"/>
        <v>35</v>
      </c>
    </row>
    <row r="383" ht="15.75" customHeight="1">
      <c r="K383" s="1" t="str">
        <f>AVERAGE([1]ANNEALING!F380,[3]ANNEALING!F380,[4]ANNEALING!F380,[6]ANNEALING!F380)</f>
        <v>#ERROR!</v>
      </c>
      <c r="L383" s="1" t="str">
        <f>_xlfn.STDEV.S([1]ANNEALING!F380,[3]ANNEALING!F380,[4]ANNEALING!F380,[6]ANNEALING!F380)</f>
        <v>#ERROR!</v>
      </c>
      <c r="M383" s="1" t="str">
        <f>AVERAGE([1]ANNEALING!AK380,[3]ANNEALING!AK380,[4]ANNEALING!AK380,[6]ANNEALING!AK380)</f>
        <v>#ERROR!</v>
      </c>
      <c r="N383" s="1" t="str">
        <f>_xlfn.STDEV.S([1]ANNEALING!AK380,[3]ANNEALING!AK380,[4]ANNEALING!AK380,[6]ANNEALING!AK380)</f>
        <v>#ERROR!</v>
      </c>
      <c r="O383" s="1" t="str">
        <f>AVERAGE([1]ANNEALING!Z380,[3]ANNEALING!Z380,[4]ANNEALING!Z380,[6]ANNEALING!Z380)</f>
        <v>#ERROR!</v>
      </c>
      <c r="P383" s="1" t="str">
        <f>_xlfn.STDEV.S([1]ANNEALING!Z380,[3]ANNEALING!Z380,[4]ANNEALING!Z380,[6]ANNEALING!Z380)</f>
        <v>#ERROR!</v>
      </c>
      <c r="Q383" s="1">
        <f t="shared" si="17"/>
        <v>2240</v>
      </c>
      <c r="R383" s="1">
        <f t="shared" si="18"/>
        <v>36</v>
      </c>
    </row>
    <row r="384" ht="15.75" customHeight="1">
      <c r="K384" s="1" t="str">
        <f>AVERAGE([1]ANNEALING!F381,[3]ANNEALING!F381,[4]ANNEALING!F381,[6]ANNEALING!F381)</f>
        <v>#ERROR!</v>
      </c>
      <c r="L384" s="1" t="str">
        <f>_xlfn.STDEV.S([1]ANNEALING!F381,[3]ANNEALING!F381,[4]ANNEALING!F381,[6]ANNEALING!F381)</f>
        <v>#ERROR!</v>
      </c>
      <c r="M384" s="1" t="str">
        <f>AVERAGE([1]ANNEALING!AK381,[3]ANNEALING!AK381,[4]ANNEALING!AK381,[6]ANNEALING!AK381)</f>
        <v>#ERROR!</v>
      </c>
      <c r="N384" s="1" t="str">
        <f>_xlfn.STDEV.S([1]ANNEALING!AK381,[3]ANNEALING!AK381,[4]ANNEALING!AK381,[6]ANNEALING!AK381)</f>
        <v>#ERROR!</v>
      </c>
      <c r="O384" s="1" t="str">
        <f>AVERAGE([1]ANNEALING!Z381,[3]ANNEALING!Z381,[4]ANNEALING!Z381,[6]ANNEALING!Z381)</f>
        <v>#ERROR!</v>
      </c>
      <c r="P384" s="1" t="str">
        <f>_xlfn.STDEV.S([1]ANNEALING!Z381,[3]ANNEALING!Z381,[4]ANNEALING!Z381,[6]ANNEALING!Z381)</f>
        <v>#ERROR!</v>
      </c>
      <c r="Q384" s="1">
        <f t="shared" si="17"/>
        <v>2245</v>
      </c>
      <c r="R384" s="1">
        <f t="shared" si="18"/>
        <v>37</v>
      </c>
    </row>
    <row r="385" ht="15.75" customHeight="1">
      <c r="K385" s="1" t="str">
        <f>AVERAGE([1]ANNEALING!F382,[3]ANNEALING!F382,[4]ANNEALING!F382,[6]ANNEALING!F382)</f>
        <v>#ERROR!</v>
      </c>
      <c r="L385" s="1" t="str">
        <f>_xlfn.STDEV.S([1]ANNEALING!F382,[3]ANNEALING!F382,[4]ANNEALING!F382,[6]ANNEALING!F382)</f>
        <v>#ERROR!</v>
      </c>
      <c r="M385" s="1" t="str">
        <f>AVERAGE([1]ANNEALING!AK382,[3]ANNEALING!AK382,[4]ANNEALING!AK382,[6]ANNEALING!AK382)</f>
        <v>#ERROR!</v>
      </c>
      <c r="N385" s="1" t="str">
        <f>_xlfn.STDEV.S([1]ANNEALING!AK382,[3]ANNEALING!AK382,[4]ANNEALING!AK382,[6]ANNEALING!AK382)</f>
        <v>#ERROR!</v>
      </c>
      <c r="O385" s="1" t="str">
        <f>AVERAGE([1]ANNEALING!Z382,[3]ANNEALING!Z382,[4]ANNEALING!Z382,[6]ANNEALING!Z382)</f>
        <v>#ERROR!</v>
      </c>
      <c r="P385" s="1" t="str">
        <f>_xlfn.STDEV.S([1]ANNEALING!Z382,[3]ANNEALING!Z382,[4]ANNEALING!Z382,[6]ANNEALING!Z382)</f>
        <v>#ERROR!</v>
      </c>
      <c r="Q385" s="1">
        <f t="shared" si="17"/>
        <v>2250</v>
      </c>
      <c r="R385" s="1">
        <f t="shared" si="18"/>
        <v>38</v>
      </c>
    </row>
    <row r="386" ht="15.75" customHeight="1">
      <c r="K386" s="1" t="str">
        <f>AVERAGE([1]ANNEALING!F383,[3]ANNEALING!F383,[4]ANNEALING!F383,[6]ANNEALING!F383)</f>
        <v>#ERROR!</v>
      </c>
      <c r="L386" s="1" t="str">
        <f>_xlfn.STDEV.S([1]ANNEALING!F383,[3]ANNEALING!F383,[4]ANNEALING!F383,[6]ANNEALING!F383)</f>
        <v>#ERROR!</v>
      </c>
      <c r="M386" s="1" t="str">
        <f>AVERAGE([1]ANNEALING!AK383,[3]ANNEALING!AK383,[4]ANNEALING!AK383,[6]ANNEALING!AK383)</f>
        <v>#ERROR!</v>
      </c>
      <c r="N386" s="1" t="str">
        <f>_xlfn.STDEV.S([1]ANNEALING!AK383,[3]ANNEALING!AK383,[4]ANNEALING!AK383,[6]ANNEALING!AK383)</f>
        <v>#ERROR!</v>
      </c>
      <c r="O386" s="1" t="str">
        <f>AVERAGE([1]ANNEALING!Z383,[3]ANNEALING!Z383,[4]ANNEALING!Z383,[6]ANNEALING!Z383)</f>
        <v>#ERROR!</v>
      </c>
      <c r="P386" s="1" t="str">
        <f>_xlfn.STDEV.S([1]ANNEALING!Z383,[3]ANNEALING!Z383,[4]ANNEALING!Z383,[6]ANNEALING!Z383)</f>
        <v>#ERROR!</v>
      </c>
      <c r="Q386" s="1">
        <f t="shared" si="17"/>
        <v>2255</v>
      </c>
      <c r="R386" s="1">
        <f t="shared" si="18"/>
        <v>39</v>
      </c>
    </row>
    <row r="387" ht="15.75" customHeight="1">
      <c r="K387" s="1" t="str">
        <f>AVERAGE([1]ANNEALING!F384,[3]ANNEALING!F384,[4]ANNEALING!F384,[6]ANNEALING!F384)</f>
        <v>#ERROR!</v>
      </c>
      <c r="L387" s="1" t="str">
        <f>_xlfn.STDEV.S([1]ANNEALING!F384,[3]ANNEALING!F384,[4]ANNEALING!F384,[6]ANNEALING!F384)</f>
        <v>#ERROR!</v>
      </c>
      <c r="M387" s="1" t="str">
        <f>AVERAGE([1]ANNEALING!AK384,[3]ANNEALING!AK384,[4]ANNEALING!AK384,[6]ANNEALING!AK384)</f>
        <v>#ERROR!</v>
      </c>
      <c r="N387" s="1" t="str">
        <f>_xlfn.STDEV.S([1]ANNEALING!AK384,[3]ANNEALING!AK384,[4]ANNEALING!AK384,[6]ANNEALING!AK384)</f>
        <v>#ERROR!</v>
      </c>
      <c r="O387" s="1" t="str">
        <f>AVERAGE([1]ANNEALING!Z384,[3]ANNEALING!Z384,[4]ANNEALING!Z384,[6]ANNEALING!Z384)</f>
        <v>#ERROR!</v>
      </c>
      <c r="P387" s="1" t="str">
        <f>_xlfn.STDEV.S([1]ANNEALING!Z384,[3]ANNEALING!Z384,[4]ANNEALING!Z384,[6]ANNEALING!Z384)</f>
        <v>#ERROR!</v>
      </c>
      <c r="Q387" s="1">
        <f t="shared" si="17"/>
        <v>2260</v>
      </c>
      <c r="R387" s="1">
        <f t="shared" si="18"/>
        <v>40</v>
      </c>
    </row>
    <row r="388" ht="15.75" customHeight="1">
      <c r="K388" s="1" t="str">
        <f>AVERAGE([1]ANNEALING!F385,[3]ANNEALING!F385,[4]ANNEALING!F385,[6]ANNEALING!F385)</f>
        <v>#ERROR!</v>
      </c>
      <c r="L388" s="1" t="str">
        <f>_xlfn.STDEV.S([1]ANNEALING!F385,[3]ANNEALING!F385,[4]ANNEALING!F385,[6]ANNEALING!F385)</f>
        <v>#ERROR!</v>
      </c>
      <c r="M388" s="1" t="str">
        <f>AVERAGE([1]ANNEALING!AK385,[3]ANNEALING!AK385,[4]ANNEALING!AK385,[6]ANNEALING!AK385)</f>
        <v>#ERROR!</v>
      </c>
      <c r="N388" s="1" t="str">
        <f>_xlfn.STDEV.S([1]ANNEALING!AK385,[3]ANNEALING!AK385,[4]ANNEALING!AK385,[6]ANNEALING!AK385)</f>
        <v>#ERROR!</v>
      </c>
      <c r="O388" s="1" t="str">
        <f>AVERAGE([1]ANNEALING!Z385,[3]ANNEALING!Z385,[4]ANNEALING!Z385,[6]ANNEALING!Z385)</f>
        <v>#ERROR!</v>
      </c>
      <c r="P388" s="1" t="str">
        <f>_xlfn.STDEV.S([1]ANNEALING!Z385,[3]ANNEALING!Z385,[4]ANNEALING!Z385,[6]ANNEALING!Z385)</f>
        <v>#ERROR!</v>
      </c>
      <c r="Q388" s="1">
        <f t="shared" si="17"/>
        <v>2265</v>
      </c>
      <c r="R388" s="1">
        <f t="shared" si="18"/>
        <v>41</v>
      </c>
    </row>
    <row r="389" ht="15.75" customHeight="1">
      <c r="K389" s="1" t="str">
        <f>AVERAGE([1]ANNEALING!F386,[3]ANNEALING!F386,[4]ANNEALING!F386,[6]ANNEALING!F386)</f>
        <v>#ERROR!</v>
      </c>
      <c r="L389" s="1" t="str">
        <f>_xlfn.STDEV.S([1]ANNEALING!F386,[3]ANNEALING!F386,[4]ANNEALING!F386,[6]ANNEALING!F386)</f>
        <v>#ERROR!</v>
      </c>
      <c r="M389" s="1" t="str">
        <f>AVERAGE([1]ANNEALING!AK386,[3]ANNEALING!AK386,[4]ANNEALING!AK386,[6]ANNEALING!AK386)</f>
        <v>#ERROR!</v>
      </c>
      <c r="N389" s="1" t="str">
        <f>_xlfn.STDEV.S([1]ANNEALING!AK386,[3]ANNEALING!AK386,[4]ANNEALING!AK386,[6]ANNEALING!AK386)</f>
        <v>#ERROR!</v>
      </c>
      <c r="O389" s="1" t="str">
        <f>AVERAGE([1]ANNEALING!Z386,[3]ANNEALING!Z386,[4]ANNEALING!Z386,[6]ANNEALING!Z386)</f>
        <v>#ERROR!</v>
      </c>
      <c r="P389" s="1" t="str">
        <f>_xlfn.STDEV.S([1]ANNEALING!Z386,[3]ANNEALING!Z386,[4]ANNEALING!Z386,[6]ANNEALING!Z386)</f>
        <v>#ERROR!</v>
      </c>
      <c r="Q389" s="1">
        <f t="shared" si="17"/>
        <v>2270</v>
      </c>
      <c r="R389" s="1">
        <f t="shared" si="18"/>
        <v>42</v>
      </c>
    </row>
    <row r="390" ht="15.75" customHeight="1">
      <c r="K390" s="1" t="str">
        <f>AVERAGE([1]ANNEALING!F387,[3]ANNEALING!F387,[4]ANNEALING!F387,[6]ANNEALING!F387)</f>
        <v>#ERROR!</v>
      </c>
      <c r="L390" s="1" t="str">
        <f>_xlfn.STDEV.S([1]ANNEALING!F387,[3]ANNEALING!F387,[4]ANNEALING!F387,[6]ANNEALING!F387)</f>
        <v>#ERROR!</v>
      </c>
      <c r="M390" s="1" t="str">
        <f>AVERAGE([1]ANNEALING!AK387,[3]ANNEALING!AK387,[4]ANNEALING!AK387,[6]ANNEALING!AK387)</f>
        <v>#ERROR!</v>
      </c>
      <c r="N390" s="1" t="str">
        <f>_xlfn.STDEV.S([1]ANNEALING!AK387,[3]ANNEALING!AK387,[4]ANNEALING!AK387,[6]ANNEALING!AK387)</f>
        <v>#ERROR!</v>
      </c>
      <c r="O390" s="1" t="str">
        <f>AVERAGE([1]ANNEALING!Z387,[3]ANNEALING!Z387,[4]ANNEALING!Z387,[6]ANNEALING!Z387)</f>
        <v>#ERROR!</v>
      </c>
      <c r="P390" s="1" t="str">
        <f>_xlfn.STDEV.S([1]ANNEALING!Z387,[3]ANNEALING!Z387,[4]ANNEALING!Z387,[6]ANNEALING!Z387)</f>
        <v>#ERROR!</v>
      </c>
      <c r="Q390" s="1">
        <f t="shared" si="17"/>
        <v>2275</v>
      </c>
      <c r="R390" s="1">
        <f t="shared" si="18"/>
        <v>43</v>
      </c>
    </row>
    <row r="391" ht="15.75" customHeight="1">
      <c r="K391" s="1" t="str">
        <f>AVERAGE([1]ANNEALING!F388,[3]ANNEALING!F388,[4]ANNEALING!F388,[6]ANNEALING!F388)</f>
        <v>#ERROR!</v>
      </c>
      <c r="L391" s="1" t="str">
        <f>_xlfn.STDEV.S([1]ANNEALING!F388,[3]ANNEALING!F388,[4]ANNEALING!F388,[6]ANNEALING!F388)</f>
        <v>#ERROR!</v>
      </c>
      <c r="M391" s="1" t="str">
        <f>AVERAGE([1]ANNEALING!AK388,[3]ANNEALING!AK388,[4]ANNEALING!AK388,[6]ANNEALING!AK388)</f>
        <v>#ERROR!</v>
      </c>
      <c r="N391" s="1" t="str">
        <f>_xlfn.STDEV.S([1]ANNEALING!AK388,[3]ANNEALING!AK388,[4]ANNEALING!AK388,[6]ANNEALING!AK388)</f>
        <v>#ERROR!</v>
      </c>
      <c r="O391" s="1" t="str">
        <f>AVERAGE([1]ANNEALING!Z388,[3]ANNEALING!Z388,[4]ANNEALING!Z388,[6]ANNEALING!Z388)</f>
        <v>#ERROR!</v>
      </c>
      <c r="P391" s="1" t="str">
        <f>_xlfn.STDEV.S([1]ANNEALING!Z388,[3]ANNEALING!Z388,[4]ANNEALING!Z388,[6]ANNEALING!Z388)</f>
        <v>#ERROR!</v>
      </c>
      <c r="Q391" s="1">
        <f t="shared" si="17"/>
        <v>2280</v>
      </c>
      <c r="R391" s="1">
        <f t="shared" si="18"/>
        <v>44</v>
      </c>
    </row>
    <row r="392" ht="15.75" customHeight="1">
      <c r="K392" s="1" t="str">
        <f>AVERAGE([1]ANNEALING!F389,[3]ANNEALING!F389,[4]ANNEALING!F389,[6]ANNEALING!F389)</f>
        <v>#ERROR!</v>
      </c>
      <c r="L392" s="1" t="str">
        <f>_xlfn.STDEV.S([1]ANNEALING!F389,[3]ANNEALING!F389,[4]ANNEALING!F389,[6]ANNEALING!F389)</f>
        <v>#ERROR!</v>
      </c>
      <c r="M392" s="1" t="str">
        <f>AVERAGE([1]ANNEALING!AK389,[3]ANNEALING!AK389,[4]ANNEALING!AK389,[6]ANNEALING!AK389)</f>
        <v>#ERROR!</v>
      </c>
      <c r="N392" s="1" t="str">
        <f>_xlfn.STDEV.S([1]ANNEALING!AK389,[3]ANNEALING!AK389,[4]ANNEALING!AK389,[6]ANNEALING!AK389)</f>
        <v>#ERROR!</v>
      </c>
      <c r="O392" s="1" t="str">
        <f>AVERAGE([1]ANNEALING!Z389,[3]ANNEALING!Z389,[4]ANNEALING!Z389,[6]ANNEALING!Z389)</f>
        <v>#ERROR!</v>
      </c>
      <c r="P392" s="1" t="str">
        <f>_xlfn.STDEV.S([1]ANNEALING!Z389,[3]ANNEALING!Z389,[4]ANNEALING!Z389,[6]ANNEALING!Z389)</f>
        <v>#ERROR!</v>
      </c>
      <c r="Q392" s="1">
        <f t="shared" si="17"/>
        <v>2285</v>
      </c>
      <c r="R392" s="1">
        <f t="shared" si="18"/>
        <v>45</v>
      </c>
    </row>
    <row r="393" ht="15.75" customHeight="1">
      <c r="K393" s="1" t="str">
        <f>AVERAGE([1]ANNEALING!F390,[3]ANNEALING!F390,[4]ANNEALING!F390,[6]ANNEALING!F390)</f>
        <v>#ERROR!</v>
      </c>
      <c r="L393" s="1" t="str">
        <f>_xlfn.STDEV.S([1]ANNEALING!F390,[3]ANNEALING!F390,[4]ANNEALING!F390,[6]ANNEALING!F390)</f>
        <v>#ERROR!</v>
      </c>
      <c r="M393" s="1" t="str">
        <f>AVERAGE([1]ANNEALING!AK390,[3]ANNEALING!AK390,[4]ANNEALING!AK390,[6]ANNEALING!AK390)</f>
        <v>#ERROR!</v>
      </c>
      <c r="N393" s="1" t="str">
        <f>_xlfn.STDEV.S([1]ANNEALING!AK390,[3]ANNEALING!AK390,[4]ANNEALING!AK390,[6]ANNEALING!AK390)</f>
        <v>#ERROR!</v>
      </c>
      <c r="O393" s="1" t="str">
        <f>AVERAGE([1]ANNEALING!Z390,[3]ANNEALING!Z390,[4]ANNEALING!Z390,[6]ANNEALING!Z390)</f>
        <v>#ERROR!</v>
      </c>
      <c r="P393" s="1" t="str">
        <f>_xlfn.STDEV.S([1]ANNEALING!Z390,[3]ANNEALING!Z390,[4]ANNEALING!Z390,[6]ANNEALING!Z390)</f>
        <v>#ERROR!</v>
      </c>
      <c r="Q393" s="1">
        <f t="shared" si="17"/>
        <v>2290</v>
      </c>
      <c r="R393" s="1">
        <f t="shared" si="18"/>
        <v>46</v>
      </c>
    </row>
    <row r="394" ht="15.75" customHeight="1">
      <c r="K394" s="1" t="str">
        <f>AVERAGE([1]ANNEALING!F391,[3]ANNEALING!F391,[4]ANNEALING!F391,[6]ANNEALING!F391)</f>
        <v>#ERROR!</v>
      </c>
      <c r="L394" s="1" t="str">
        <f>_xlfn.STDEV.S([1]ANNEALING!F391,[3]ANNEALING!F391,[4]ANNEALING!F391,[6]ANNEALING!F391)</f>
        <v>#ERROR!</v>
      </c>
      <c r="M394" s="1" t="str">
        <f>AVERAGE([1]ANNEALING!AK391,[3]ANNEALING!AK391,[4]ANNEALING!AK391,[6]ANNEALING!AK391)</f>
        <v>#ERROR!</v>
      </c>
      <c r="N394" s="1" t="str">
        <f>_xlfn.STDEV.S([1]ANNEALING!AK391,[3]ANNEALING!AK391,[4]ANNEALING!AK391,[6]ANNEALING!AK391)</f>
        <v>#ERROR!</v>
      </c>
      <c r="O394" s="1" t="str">
        <f>AVERAGE([1]ANNEALING!Z391,[3]ANNEALING!Z391,[4]ANNEALING!Z391,[6]ANNEALING!Z391)</f>
        <v>#ERROR!</v>
      </c>
      <c r="P394" s="1" t="str">
        <f>_xlfn.STDEV.S([1]ANNEALING!Z391,[3]ANNEALING!Z391,[4]ANNEALING!Z391,[6]ANNEALING!Z391)</f>
        <v>#ERROR!</v>
      </c>
      <c r="Q394" s="1">
        <f t="shared" si="17"/>
        <v>2295</v>
      </c>
      <c r="R394" s="1">
        <f t="shared" si="18"/>
        <v>47</v>
      </c>
    </row>
    <row r="395" ht="15.75" customHeight="1">
      <c r="K395" s="1" t="str">
        <f>AVERAGE([1]ANNEALING!F392,[3]ANNEALING!F392,[4]ANNEALING!F392,[6]ANNEALING!F392)</f>
        <v>#ERROR!</v>
      </c>
      <c r="L395" s="1" t="str">
        <f>_xlfn.STDEV.S([1]ANNEALING!F392,[3]ANNEALING!F392,[4]ANNEALING!F392,[6]ANNEALING!F392)</f>
        <v>#ERROR!</v>
      </c>
      <c r="M395" s="1" t="str">
        <f>AVERAGE([1]ANNEALING!AK392,[3]ANNEALING!AK392,[4]ANNEALING!AK392,[6]ANNEALING!AK392)</f>
        <v>#ERROR!</v>
      </c>
      <c r="N395" s="1" t="str">
        <f>_xlfn.STDEV.S([1]ANNEALING!AK392,[3]ANNEALING!AK392,[4]ANNEALING!AK392,[6]ANNEALING!AK392)</f>
        <v>#ERROR!</v>
      </c>
      <c r="O395" s="1" t="str">
        <f>AVERAGE([1]ANNEALING!Z392,[3]ANNEALING!Z392,[4]ANNEALING!Z392,[6]ANNEALING!Z392)</f>
        <v>#ERROR!</v>
      </c>
      <c r="P395" s="1" t="str">
        <f>_xlfn.STDEV.S([1]ANNEALING!Z392,[3]ANNEALING!Z392,[4]ANNEALING!Z392,[6]ANNEALING!Z392)</f>
        <v>#ERROR!</v>
      </c>
      <c r="Q395" s="1">
        <f t="shared" si="17"/>
        <v>2300</v>
      </c>
      <c r="R395" s="1">
        <f t="shared" si="18"/>
        <v>48</v>
      </c>
    </row>
    <row r="396" ht="15.75" customHeight="1">
      <c r="K396" s="1" t="str">
        <f>AVERAGE([1]ANNEALING!F393,[3]ANNEALING!F393,[4]ANNEALING!F393,[6]ANNEALING!F393)</f>
        <v>#ERROR!</v>
      </c>
      <c r="M396" s="1" t="str">
        <f>AVERAGE([1]ANNEALING!AK393,[3]ANNEALING!AK393,[4]ANNEALING!AK393,[6]ANNEALING!AK393)</f>
        <v>#ERROR!</v>
      </c>
      <c r="N396" s="1" t="str">
        <f>_xlfn.STDEV.S([1]ANNEALING!AK393,[3]ANNEALING!AK393,[4]ANNEALING!AK393,[6]ANNEALING!AK393)</f>
        <v>#ERROR!</v>
      </c>
      <c r="O396" s="1" t="str">
        <f>AVERAGE([1]ANNEALING!Z393,[3]ANNEALING!Z393,[4]ANNEALING!Z393,[6]ANNEALING!Z393)</f>
        <v>#ERROR!</v>
      </c>
      <c r="P396" s="1" t="str">
        <f>_xlfn.STDEV.S([1]ANNEALING!Z393,[3]ANNEALING!Z393,[4]ANNEALING!Z393,[6]ANNEALING!Z393)</f>
        <v>#ERROR!</v>
      </c>
      <c r="Q396" s="1">
        <f t="shared" si="17"/>
        <v>2305</v>
      </c>
      <c r="R396" s="1">
        <f t="shared" si="18"/>
        <v>49</v>
      </c>
    </row>
    <row r="397" ht="15.75" customHeight="1">
      <c r="K397" s="1" t="str">
        <f>AVERAGE([1]ANNEALING!F394,[3]ANNEALING!F394,[4]ANNEALING!F394,[6]ANNEALING!F394)</f>
        <v>#ERROR!</v>
      </c>
      <c r="L397" s="1" t="str">
        <f>_xlfn.STDEV.S([1]ANNEALING!F394,[3]ANNEALING!F394,[4]ANNEALING!F394,[6]ANNEALING!F394)</f>
        <v>#ERROR!</v>
      </c>
      <c r="M397" s="1" t="str">
        <f>AVERAGE([1]ANNEALING!AK394,[3]ANNEALING!AK394,[4]ANNEALING!AK394,[6]ANNEALING!AK394)</f>
        <v>#ERROR!</v>
      </c>
      <c r="N397" s="1" t="str">
        <f>_xlfn.STDEV.S([1]ANNEALING!AK394,[3]ANNEALING!AK394,[4]ANNEALING!AK394,[6]ANNEALING!AK394)</f>
        <v>#ERROR!</v>
      </c>
      <c r="O397" s="1" t="str">
        <f>AVERAGE([1]ANNEALING!Z394,[3]ANNEALING!Z394,[4]ANNEALING!Z394,[6]ANNEALING!Z394)</f>
        <v>#ERROR!</v>
      </c>
      <c r="P397" s="1" t="str">
        <f>_xlfn.STDEV.S([1]ANNEALING!Z394,[3]ANNEALING!Z394,[4]ANNEALING!Z394,[6]ANNEALING!Z394)</f>
        <v>#ERROR!</v>
      </c>
      <c r="Q397" s="1">
        <f>Q396+55</f>
        <v>2360</v>
      </c>
      <c r="R397" s="1">
        <f>1</f>
        <v>1</v>
      </c>
    </row>
    <row r="398" ht="15.75" customHeight="1">
      <c r="K398" s="1" t="str">
        <f>AVERAGE([1]ANNEALING!F395,[3]ANNEALING!F395,[4]ANNEALING!F395,[6]ANNEALING!F395)</f>
        <v>#ERROR!</v>
      </c>
      <c r="L398" s="1" t="str">
        <f>_xlfn.STDEV.S([1]ANNEALING!F395,[3]ANNEALING!F395,[4]ANNEALING!F395,[6]ANNEALING!F395)</f>
        <v>#ERROR!</v>
      </c>
      <c r="M398" s="1" t="str">
        <f>AVERAGE([1]ANNEALING!AK395,[3]ANNEALING!AK395,[4]ANNEALING!AK395,[6]ANNEALING!AK395)</f>
        <v>#ERROR!</v>
      </c>
      <c r="N398" s="1" t="str">
        <f>_xlfn.STDEV.S([1]ANNEALING!AK395,[3]ANNEALING!AK395,[4]ANNEALING!AK395,[6]ANNEALING!AK395)</f>
        <v>#ERROR!</v>
      </c>
      <c r="O398" s="1" t="str">
        <f>AVERAGE([1]ANNEALING!Z395,[3]ANNEALING!Z395,[4]ANNEALING!Z395,[6]ANNEALING!Z395)</f>
        <v>#ERROR!</v>
      </c>
      <c r="P398" s="1" t="str">
        <f>_xlfn.STDEV.S([1]ANNEALING!Z395,[3]ANNEALING!Z395,[4]ANNEALING!Z395,[6]ANNEALING!Z395)</f>
        <v>#ERROR!</v>
      </c>
      <c r="Q398" s="1">
        <f t="shared" ref="Q398:Q445" si="19">Q397+5</f>
        <v>2365</v>
      </c>
      <c r="R398" s="1">
        <f t="shared" ref="R398:R445" si="20">1+R397</f>
        <v>2</v>
      </c>
    </row>
    <row r="399" ht="15.75" customHeight="1">
      <c r="K399" s="1" t="str">
        <f>AVERAGE([1]ANNEALING!F396,[3]ANNEALING!F396,[4]ANNEALING!F396,[6]ANNEALING!F396)</f>
        <v>#ERROR!</v>
      </c>
      <c r="L399" s="1" t="str">
        <f>_xlfn.STDEV.S([1]ANNEALING!F396,[3]ANNEALING!F396,[4]ANNEALING!F396,[6]ANNEALING!F396)</f>
        <v>#ERROR!</v>
      </c>
      <c r="M399" s="1" t="str">
        <f>AVERAGE([1]ANNEALING!AK396,[3]ANNEALING!AK396,[4]ANNEALING!AK396,[6]ANNEALING!AK396)</f>
        <v>#ERROR!</v>
      </c>
      <c r="N399" s="1" t="str">
        <f>_xlfn.STDEV.S([1]ANNEALING!AK396,[3]ANNEALING!AK396,[4]ANNEALING!AK396,[6]ANNEALING!AK396)</f>
        <v>#ERROR!</v>
      </c>
      <c r="O399" s="1" t="str">
        <f>AVERAGE([1]ANNEALING!Z396,[3]ANNEALING!Z396,[4]ANNEALING!Z396,[6]ANNEALING!Z396)</f>
        <v>#ERROR!</v>
      </c>
      <c r="P399" s="1" t="str">
        <f>_xlfn.STDEV.S([1]ANNEALING!Z396,[3]ANNEALING!Z396,[4]ANNEALING!Z396,[6]ANNEALING!Z396)</f>
        <v>#ERROR!</v>
      </c>
      <c r="Q399" s="1">
        <f t="shared" si="19"/>
        <v>2370</v>
      </c>
      <c r="R399" s="1">
        <f t="shared" si="20"/>
        <v>3</v>
      </c>
    </row>
    <row r="400" ht="15.75" customHeight="1">
      <c r="K400" s="1" t="str">
        <f>AVERAGE([1]ANNEALING!F397,[3]ANNEALING!F397,[4]ANNEALING!F397,[6]ANNEALING!F397)</f>
        <v>#ERROR!</v>
      </c>
      <c r="L400" s="1" t="str">
        <f>_xlfn.STDEV.S([1]ANNEALING!F397,[3]ANNEALING!F397,[4]ANNEALING!F397,[6]ANNEALING!F397)</f>
        <v>#ERROR!</v>
      </c>
      <c r="M400" s="1" t="str">
        <f>AVERAGE([1]ANNEALING!AK397,[3]ANNEALING!AK397,[4]ANNEALING!AK397,[6]ANNEALING!AK397)</f>
        <v>#ERROR!</v>
      </c>
      <c r="N400" s="1" t="str">
        <f>_xlfn.STDEV.S([1]ANNEALING!AK397,[3]ANNEALING!AK397,[4]ANNEALING!AK397,[6]ANNEALING!AK397)</f>
        <v>#ERROR!</v>
      </c>
      <c r="O400" s="1" t="str">
        <f>AVERAGE([1]ANNEALING!Z397,[3]ANNEALING!Z397,[4]ANNEALING!Z397,[6]ANNEALING!Z397)</f>
        <v>#ERROR!</v>
      </c>
      <c r="P400" s="1" t="str">
        <f>_xlfn.STDEV.S([1]ANNEALING!Z397,[3]ANNEALING!Z397,[4]ANNEALING!Z397,[6]ANNEALING!Z397)</f>
        <v>#ERROR!</v>
      </c>
      <c r="Q400" s="1">
        <f t="shared" si="19"/>
        <v>2375</v>
      </c>
      <c r="R400" s="1">
        <f t="shared" si="20"/>
        <v>4</v>
      </c>
    </row>
    <row r="401" ht="15.75" customHeight="1">
      <c r="K401" s="1" t="str">
        <f>AVERAGE([1]ANNEALING!F398,[3]ANNEALING!F398,[4]ANNEALING!F398,[6]ANNEALING!F398)</f>
        <v>#ERROR!</v>
      </c>
      <c r="L401" s="1" t="str">
        <f>_xlfn.STDEV.S([1]ANNEALING!F398,[3]ANNEALING!F398,[4]ANNEALING!F398,[6]ANNEALING!F398)</f>
        <v>#ERROR!</v>
      </c>
      <c r="M401" s="1" t="str">
        <f>AVERAGE([1]ANNEALING!AK398,[3]ANNEALING!AK398,[4]ANNEALING!AK398,[6]ANNEALING!AK398)</f>
        <v>#ERROR!</v>
      </c>
      <c r="N401" s="1" t="str">
        <f>_xlfn.STDEV.S([1]ANNEALING!AK398,[3]ANNEALING!AK398,[4]ANNEALING!AK398,[6]ANNEALING!AK398)</f>
        <v>#ERROR!</v>
      </c>
      <c r="O401" s="1" t="str">
        <f>AVERAGE([1]ANNEALING!Z398,[3]ANNEALING!Z398,[4]ANNEALING!Z398,[6]ANNEALING!Z398)</f>
        <v>#ERROR!</v>
      </c>
      <c r="P401" s="1" t="str">
        <f>_xlfn.STDEV.S([1]ANNEALING!Z398,[3]ANNEALING!Z398,[4]ANNEALING!Z398,[6]ANNEALING!Z398)</f>
        <v>#ERROR!</v>
      </c>
      <c r="Q401" s="1">
        <f t="shared" si="19"/>
        <v>2380</v>
      </c>
      <c r="R401" s="1">
        <f t="shared" si="20"/>
        <v>5</v>
      </c>
    </row>
    <row r="402" ht="15.75" customHeight="1">
      <c r="K402" s="1" t="str">
        <f>AVERAGE([1]ANNEALING!F399,[3]ANNEALING!F399,[4]ANNEALING!F399,[6]ANNEALING!F399)</f>
        <v>#ERROR!</v>
      </c>
      <c r="L402" s="1" t="str">
        <f>_xlfn.STDEV.S([1]ANNEALING!F399,[3]ANNEALING!F399,[4]ANNEALING!F399,[6]ANNEALING!F399)</f>
        <v>#ERROR!</v>
      </c>
      <c r="M402" s="1" t="str">
        <f>AVERAGE([1]ANNEALING!AK399,[3]ANNEALING!AK399,[4]ANNEALING!AK399,[6]ANNEALING!AK399)</f>
        <v>#ERROR!</v>
      </c>
      <c r="N402" s="1" t="str">
        <f>_xlfn.STDEV.S([1]ANNEALING!AK399,[3]ANNEALING!AK399,[4]ANNEALING!AK399,[6]ANNEALING!AK399)</f>
        <v>#ERROR!</v>
      </c>
      <c r="O402" s="1" t="str">
        <f>AVERAGE([1]ANNEALING!Z399,[3]ANNEALING!Z399,[4]ANNEALING!Z399,[6]ANNEALING!Z399)</f>
        <v>#ERROR!</v>
      </c>
      <c r="P402" s="1" t="str">
        <f>_xlfn.STDEV.S([1]ANNEALING!Z399,[3]ANNEALING!Z399,[4]ANNEALING!Z399,[6]ANNEALING!Z399)</f>
        <v>#ERROR!</v>
      </c>
      <c r="Q402" s="1">
        <f t="shared" si="19"/>
        <v>2385</v>
      </c>
      <c r="R402" s="1">
        <f t="shared" si="20"/>
        <v>6</v>
      </c>
    </row>
    <row r="403" ht="15.75" customHeight="1">
      <c r="K403" s="1" t="str">
        <f>AVERAGE([1]ANNEALING!F400,[3]ANNEALING!F400,[4]ANNEALING!F400,[6]ANNEALING!F400)</f>
        <v>#ERROR!</v>
      </c>
      <c r="L403" s="1" t="str">
        <f>_xlfn.STDEV.S([1]ANNEALING!F400,[3]ANNEALING!F400,[4]ANNEALING!F400,[6]ANNEALING!F400)</f>
        <v>#ERROR!</v>
      </c>
      <c r="M403" s="1" t="str">
        <f>AVERAGE([1]ANNEALING!AK400,[3]ANNEALING!AK400,[4]ANNEALING!AK400,[6]ANNEALING!AK400)</f>
        <v>#ERROR!</v>
      </c>
      <c r="N403" s="1" t="str">
        <f>_xlfn.STDEV.S([1]ANNEALING!AK400,[3]ANNEALING!AK400,[4]ANNEALING!AK400,[6]ANNEALING!AK400)</f>
        <v>#ERROR!</v>
      </c>
      <c r="O403" s="1" t="str">
        <f>AVERAGE([1]ANNEALING!Z400,[3]ANNEALING!Z400,[4]ANNEALING!Z400,[6]ANNEALING!Z400)</f>
        <v>#ERROR!</v>
      </c>
      <c r="P403" s="1" t="str">
        <f>_xlfn.STDEV.S([1]ANNEALING!Z400,[3]ANNEALING!Z400,[4]ANNEALING!Z400,[6]ANNEALING!Z400)</f>
        <v>#ERROR!</v>
      </c>
      <c r="Q403" s="1">
        <f t="shared" si="19"/>
        <v>2390</v>
      </c>
      <c r="R403" s="1">
        <f t="shared" si="20"/>
        <v>7</v>
      </c>
    </row>
    <row r="404" ht="15.75" customHeight="1">
      <c r="K404" s="1" t="str">
        <f>AVERAGE([1]ANNEALING!F401,[3]ANNEALING!F401,[4]ANNEALING!F401,[6]ANNEALING!F401)</f>
        <v>#ERROR!</v>
      </c>
      <c r="L404" s="1" t="str">
        <f>_xlfn.STDEV.S([1]ANNEALING!F401,[3]ANNEALING!F401,[4]ANNEALING!F401,[6]ANNEALING!F401)</f>
        <v>#ERROR!</v>
      </c>
      <c r="M404" s="1" t="str">
        <f>AVERAGE([1]ANNEALING!AK401,[3]ANNEALING!AK401,[4]ANNEALING!AK401,[6]ANNEALING!AK401)</f>
        <v>#ERROR!</v>
      </c>
      <c r="N404" s="1" t="str">
        <f>_xlfn.STDEV.S([1]ANNEALING!AK401,[3]ANNEALING!AK401,[4]ANNEALING!AK401,[6]ANNEALING!AK401)</f>
        <v>#ERROR!</v>
      </c>
      <c r="O404" s="1" t="str">
        <f>AVERAGE([1]ANNEALING!Z401,[3]ANNEALING!Z401,[4]ANNEALING!Z401,[6]ANNEALING!Z401)</f>
        <v>#ERROR!</v>
      </c>
      <c r="P404" s="1" t="str">
        <f>_xlfn.STDEV.S([1]ANNEALING!Z401,[3]ANNEALING!Z401,[4]ANNEALING!Z401,[6]ANNEALING!Z401)</f>
        <v>#ERROR!</v>
      </c>
      <c r="Q404" s="1">
        <f t="shared" si="19"/>
        <v>2395</v>
      </c>
      <c r="R404" s="1">
        <f t="shared" si="20"/>
        <v>8</v>
      </c>
    </row>
    <row r="405" ht="15.75" customHeight="1">
      <c r="K405" s="1" t="str">
        <f>AVERAGE([1]ANNEALING!F402,[3]ANNEALING!F402,[4]ANNEALING!F402,[6]ANNEALING!F402)</f>
        <v>#ERROR!</v>
      </c>
      <c r="L405" s="1" t="str">
        <f>_xlfn.STDEV.S([1]ANNEALING!F402,[3]ANNEALING!F402,[4]ANNEALING!F402,[6]ANNEALING!F402)</f>
        <v>#ERROR!</v>
      </c>
      <c r="M405" s="1" t="str">
        <f>AVERAGE([1]ANNEALING!AK402,[3]ANNEALING!AK402,[4]ANNEALING!AK402,[6]ANNEALING!AK402)</f>
        <v>#ERROR!</v>
      </c>
      <c r="N405" s="1" t="str">
        <f>_xlfn.STDEV.S([1]ANNEALING!AK402,[3]ANNEALING!AK402,[4]ANNEALING!AK402,[6]ANNEALING!AK402)</f>
        <v>#ERROR!</v>
      </c>
      <c r="O405" s="1" t="str">
        <f>AVERAGE([1]ANNEALING!Z402,[3]ANNEALING!Z402,[4]ANNEALING!Z402,[6]ANNEALING!Z402)</f>
        <v>#ERROR!</v>
      </c>
      <c r="P405" s="1" t="str">
        <f>_xlfn.STDEV.S([1]ANNEALING!Z402,[3]ANNEALING!Z402,[4]ANNEALING!Z402,[6]ANNEALING!Z402)</f>
        <v>#ERROR!</v>
      </c>
      <c r="Q405" s="1">
        <f t="shared" si="19"/>
        <v>2400</v>
      </c>
      <c r="R405" s="1">
        <f t="shared" si="20"/>
        <v>9</v>
      </c>
    </row>
    <row r="406" ht="15.75" customHeight="1">
      <c r="K406" s="1" t="str">
        <f>AVERAGE([1]ANNEALING!F403,[3]ANNEALING!F403,[4]ANNEALING!F403,[6]ANNEALING!F403)</f>
        <v>#ERROR!</v>
      </c>
      <c r="L406" s="1" t="str">
        <f>_xlfn.STDEV.S([1]ANNEALING!F403,[3]ANNEALING!F403,[4]ANNEALING!F403,[6]ANNEALING!F403)</f>
        <v>#ERROR!</v>
      </c>
      <c r="M406" s="1" t="str">
        <f>AVERAGE([1]ANNEALING!AK403,[3]ANNEALING!AK403,[4]ANNEALING!AK403,[6]ANNEALING!AK403)</f>
        <v>#ERROR!</v>
      </c>
      <c r="N406" s="1" t="str">
        <f>_xlfn.STDEV.S([1]ANNEALING!AK403,[3]ANNEALING!AK403,[4]ANNEALING!AK403,[6]ANNEALING!AK403)</f>
        <v>#ERROR!</v>
      </c>
      <c r="O406" s="1" t="str">
        <f>AVERAGE([1]ANNEALING!Z403,[3]ANNEALING!Z403,[4]ANNEALING!Z403,[6]ANNEALING!Z403)</f>
        <v>#ERROR!</v>
      </c>
      <c r="P406" s="1" t="str">
        <f>_xlfn.STDEV.S([1]ANNEALING!Z403,[3]ANNEALING!Z403,[4]ANNEALING!Z403,[6]ANNEALING!Z403)</f>
        <v>#ERROR!</v>
      </c>
      <c r="Q406" s="1">
        <f t="shared" si="19"/>
        <v>2405</v>
      </c>
      <c r="R406" s="1">
        <f t="shared" si="20"/>
        <v>10</v>
      </c>
    </row>
    <row r="407" ht="15.75" customHeight="1">
      <c r="K407" s="1" t="str">
        <f>AVERAGE([1]ANNEALING!F404,[3]ANNEALING!F404,[4]ANNEALING!F404,[6]ANNEALING!F404)</f>
        <v>#ERROR!</v>
      </c>
      <c r="L407" s="1" t="str">
        <f>_xlfn.STDEV.S([1]ANNEALING!F404,[3]ANNEALING!F404,[4]ANNEALING!F404,[6]ANNEALING!F404)</f>
        <v>#ERROR!</v>
      </c>
      <c r="M407" s="1" t="str">
        <f>AVERAGE([1]ANNEALING!AK404,[3]ANNEALING!AK404,[4]ANNEALING!AK404,[6]ANNEALING!AK404)</f>
        <v>#ERROR!</v>
      </c>
      <c r="N407" s="1" t="str">
        <f>_xlfn.STDEV.S([1]ANNEALING!AK404,[3]ANNEALING!AK404,[4]ANNEALING!AK404,[6]ANNEALING!AK404)</f>
        <v>#ERROR!</v>
      </c>
      <c r="O407" s="1" t="str">
        <f>AVERAGE([1]ANNEALING!Z404,[3]ANNEALING!Z404,[4]ANNEALING!Z404,[6]ANNEALING!Z404)</f>
        <v>#ERROR!</v>
      </c>
      <c r="P407" s="1" t="str">
        <f>_xlfn.STDEV.S([1]ANNEALING!Z404,[3]ANNEALING!Z404,[4]ANNEALING!Z404,[6]ANNEALING!Z404)</f>
        <v>#ERROR!</v>
      </c>
      <c r="Q407" s="1">
        <f t="shared" si="19"/>
        <v>2410</v>
      </c>
      <c r="R407" s="1">
        <f t="shared" si="20"/>
        <v>11</v>
      </c>
    </row>
    <row r="408" ht="15.75" customHeight="1">
      <c r="K408" s="1" t="str">
        <f>AVERAGE([1]ANNEALING!F405,[3]ANNEALING!F405,[4]ANNEALING!F405,[6]ANNEALING!F405)</f>
        <v>#ERROR!</v>
      </c>
      <c r="L408" s="1" t="str">
        <f>_xlfn.STDEV.S([1]ANNEALING!F405,[3]ANNEALING!F405,[4]ANNEALING!F405,[6]ANNEALING!F405)</f>
        <v>#ERROR!</v>
      </c>
      <c r="M408" s="1" t="str">
        <f>AVERAGE([1]ANNEALING!AK405,[3]ANNEALING!AK405,[4]ANNEALING!AK405,[6]ANNEALING!AK405)</f>
        <v>#ERROR!</v>
      </c>
      <c r="N408" s="1" t="str">
        <f>_xlfn.STDEV.S([1]ANNEALING!AK405,[3]ANNEALING!AK405,[4]ANNEALING!AK405,[6]ANNEALING!AK405)</f>
        <v>#ERROR!</v>
      </c>
      <c r="O408" s="1" t="str">
        <f>AVERAGE([1]ANNEALING!Z405,[3]ANNEALING!Z405,[4]ANNEALING!Z405,[6]ANNEALING!Z405)</f>
        <v>#ERROR!</v>
      </c>
      <c r="P408" s="1" t="str">
        <f>_xlfn.STDEV.S([1]ANNEALING!Z405,[3]ANNEALING!Z405,[4]ANNEALING!Z405,[6]ANNEALING!Z405)</f>
        <v>#ERROR!</v>
      </c>
      <c r="Q408" s="1">
        <f t="shared" si="19"/>
        <v>2415</v>
      </c>
      <c r="R408" s="1">
        <f t="shared" si="20"/>
        <v>12</v>
      </c>
    </row>
    <row r="409" ht="15.75" customHeight="1">
      <c r="K409" s="1" t="str">
        <f>AVERAGE([1]ANNEALING!F406,[3]ANNEALING!F406,[4]ANNEALING!F406,[6]ANNEALING!F406)</f>
        <v>#ERROR!</v>
      </c>
      <c r="L409" s="1" t="str">
        <f>_xlfn.STDEV.S([1]ANNEALING!F406,[3]ANNEALING!F406,[4]ANNEALING!F406,[6]ANNEALING!F406)</f>
        <v>#ERROR!</v>
      </c>
      <c r="M409" s="1" t="str">
        <f>AVERAGE([1]ANNEALING!AK406,[3]ANNEALING!AK406,[4]ANNEALING!AK406,[6]ANNEALING!AK406)</f>
        <v>#ERROR!</v>
      </c>
      <c r="N409" s="1" t="str">
        <f>_xlfn.STDEV.S([1]ANNEALING!AK406,[3]ANNEALING!AK406,[4]ANNEALING!AK406,[6]ANNEALING!AK406)</f>
        <v>#ERROR!</v>
      </c>
      <c r="O409" s="1" t="str">
        <f>AVERAGE([1]ANNEALING!Z406,[3]ANNEALING!Z406,[4]ANNEALING!Z406,[6]ANNEALING!Z406)</f>
        <v>#ERROR!</v>
      </c>
      <c r="P409" s="1" t="str">
        <f>_xlfn.STDEV.S([1]ANNEALING!Z406,[3]ANNEALING!Z406,[4]ANNEALING!Z406,[6]ANNEALING!Z406)</f>
        <v>#ERROR!</v>
      </c>
      <c r="Q409" s="1">
        <f t="shared" si="19"/>
        <v>2420</v>
      </c>
      <c r="R409" s="1">
        <f t="shared" si="20"/>
        <v>13</v>
      </c>
    </row>
    <row r="410" ht="15.75" customHeight="1">
      <c r="K410" s="1" t="str">
        <f>AVERAGE([1]ANNEALING!F407,[3]ANNEALING!F407,[4]ANNEALING!F407,[6]ANNEALING!F407)</f>
        <v>#ERROR!</v>
      </c>
      <c r="L410" s="1" t="str">
        <f>_xlfn.STDEV.S([1]ANNEALING!F407,[3]ANNEALING!F407,[4]ANNEALING!F407,[6]ANNEALING!F407)</f>
        <v>#ERROR!</v>
      </c>
      <c r="M410" s="1" t="str">
        <f>AVERAGE([1]ANNEALING!AK407,[3]ANNEALING!AK407,[4]ANNEALING!AK407,[6]ANNEALING!AK407)</f>
        <v>#ERROR!</v>
      </c>
      <c r="N410" s="1" t="str">
        <f>_xlfn.STDEV.S([1]ANNEALING!AK407,[3]ANNEALING!AK407,[4]ANNEALING!AK407,[6]ANNEALING!AK407)</f>
        <v>#ERROR!</v>
      </c>
      <c r="O410" s="1" t="str">
        <f>AVERAGE([1]ANNEALING!Z407,[3]ANNEALING!Z407,[4]ANNEALING!Z407,[6]ANNEALING!Z407)</f>
        <v>#ERROR!</v>
      </c>
      <c r="P410" s="1" t="str">
        <f>_xlfn.STDEV.S([1]ANNEALING!Z407,[3]ANNEALING!Z407,[4]ANNEALING!Z407,[6]ANNEALING!Z407)</f>
        <v>#ERROR!</v>
      </c>
      <c r="Q410" s="1">
        <f t="shared" si="19"/>
        <v>2425</v>
      </c>
      <c r="R410" s="1">
        <f t="shared" si="20"/>
        <v>14</v>
      </c>
    </row>
    <row r="411" ht="15.75" customHeight="1">
      <c r="K411" s="1" t="str">
        <f>AVERAGE([1]ANNEALING!F408,[3]ANNEALING!F408,[4]ANNEALING!F408,[6]ANNEALING!F408)</f>
        <v>#ERROR!</v>
      </c>
      <c r="L411" s="1" t="str">
        <f>_xlfn.STDEV.S([1]ANNEALING!F408,[3]ANNEALING!F408,[4]ANNEALING!F408,[6]ANNEALING!F408)</f>
        <v>#ERROR!</v>
      </c>
      <c r="M411" s="1" t="str">
        <f>AVERAGE([1]ANNEALING!AK408,[3]ANNEALING!AK408,[4]ANNEALING!AK408,[6]ANNEALING!AK408)</f>
        <v>#ERROR!</v>
      </c>
      <c r="N411" s="1" t="str">
        <f>_xlfn.STDEV.S([1]ANNEALING!AK408,[3]ANNEALING!AK408,[4]ANNEALING!AK408,[6]ANNEALING!AK408)</f>
        <v>#ERROR!</v>
      </c>
      <c r="O411" s="1" t="str">
        <f>AVERAGE([1]ANNEALING!Z408,[3]ANNEALING!Z408,[4]ANNEALING!Z408,[6]ANNEALING!Z408)</f>
        <v>#ERROR!</v>
      </c>
      <c r="P411" s="1" t="str">
        <f>_xlfn.STDEV.S([1]ANNEALING!Z408,[3]ANNEALING!Z408,[4]ANNEALING!Z408,[6]ANNEALING!Z408)</f>
        <v>#ERROR!</v>
      </c>
      <c r="Q411" s="1">
        <f t="shared" si="19"/>
        <v>2430</v>
      </c>
      <c r="R411" s="1">
        <f t="shared" si="20"/>
        <v>15</v>
      </c>
    </row>
    <row r="412" ht="15.75" customHeight="1">
      <c r="K412" s="1" t="str">
        <f>AVERAGE([1]ANNEALING!F409,[3]ANNEALING!F409,[4]ANNEALING!F409,[6]ANNEALING!F409)</f>
        <v>#ERROR!</v>
      </c>
      <c r="L412" s="1" t="str">
        <f>_xlfn.STDEV.S([1]ANNEALING!F409,[3]ANNEALING!F409,[4]ANNEALING!F409,[6]ANNEALING!F409)</f>
        <v>#ERROR!</v>
      </c>
      <c r="M412" s="1" t="str">
        <f>AVERAGE([1]ANNEALING!AK409,[3]ANNEALING!AK409,[4]ANNEALING!AK409,[6]ANNEALING!AK409)</f>
        <v>#ERROR!</v>
      </c>
      <c r="N412" s="1" t="str">
        <f>_xlfn.STDEV.S([1]ANNEALING!AK409,[3]ANNEALING!AK409,[4]ANNEALING!AK409,[6]ANNEALING!AK409)</f>
        <v>#ERROR!</v>
      </c>
      <c r="O412" s="1" t="str">
        <f>AVERAGE([1]ANNEALING!Z409,[3]ANNEALING!Z409,[4]ANNEALING!Z409,[6]ANNEALING!Z409)</f>
        <v>#ERROR!</v>
      </c>
      <c r="P412" s="1" t="str">
        <f>_xlfn.STDEV.S([1]ANNEALING!Z409,[3]ANNEALING!Z409,[4]ANNEALING!Z409,[6]ANNEALING!Z409)</f>
        <v>#ERROR!</v>
      </c>
      <c r="Q412" s="1">
        <f t="shared" si="19"/>
        <v>2435</v>
      </c>
      <c r="R412" s="1">
        <f t="shared" si="20"/>
        <v>16</v>
      </c>
    </row>
    <row r="413" ht="15.75" customHeight="1">
      <c r="K413" s="1" t="str">
        <f>AVERAGE([1]ANNEALING!F410,[3]ANNEALING!F410,[4]ANNEALING!F410,[6]ANNEALING!F410)</f>
        <v>#ERROR!</v>
      </c>
      <c r="L413" s="1" t="str">
        <f>_xlfn.STDEV.S([1]ANNEALING!F410,[3]ANNEALING!F410,[4]ANNEALING!F410,[6]ANNEALING!F410)</f>
        <v>#ERROR!</v>
      </c>
      <c r="M413" s="1" t="str">
        <f>AVERAGE([1]ANNEALING!AK410,[3]ANNEALING!AK410,[4]ANNEALING!AK410,[6]ANNEALING!AK410)</f>
        <v>#ERROR!</v>
      </c>
      <c r="N413" s="1" t="str">
        <f>_xlfn.STDEV.S([1]ANNEALING!AK410,[3]ANNEALING!AK410,[4]ANNEALING!AK410,[6]ANNEALING!AK410)</f>
        <v>#ERROR!</v>
      </c>
      <c r="O413" s="1" t="str">
        <f>AVERAGE([1]ANNEALING!Z410,[3]ANNEALING!Z410,[4]ANNEALING!Z410,[6]ANNEALING!Z410)</f>
        <v>#ERROR!</v>
      </c>
      <c r="P413" s="1" t="str">
        <f>_xlfn.STDEV.S([1]ANNEALING!Z410,[3]ANNEALING!Z410,[4]ANNEALING!Z410,[6]ANNEALING!Z410)</f>
        <v>#ERROR!</v>
      </c>
      <c r="Q413" s="1">
        <f t="shared" si="19"/>
        <v>2440</v>
      </c>
      <c r="R413" s="1">
        <f t="shared" si="20"/>
        <v>17</v>
      </c>
    </row>
    <row r="414" ht="15.75" customHeight="1">
      <c r="K414" s="1" t="str">
        <f>AVERAGE([1]ANNEALING!F411,[3]ANNEALING!F411,[4]ANNEALING!F411,[6]ANNEALING!F411)</f>
        <v>#ERROR!</v>
      </c>
      <c r="L414" s="1" t="str">
        <f>_xlfn.STDEV.S([1]ANNEALING!F411,[3]ANNEALING!F411,[4]ANNEALING!F411,[6]ANNEALING!F411)</f>
        <v>#ERROR!</v>
      </c>
      <c r="M414" s="1" t="str">
        <f>AVERAGE([1]ANNEALING!AK411,[3]ANNEALING!AK411,[4]ANNEALING!AK411,[6]ANNEALING!AK411)</f>
        <v>#ERROR!</v>
      </c>
      <c r="N414" s="1" t="str">
        <f>_xlfn.STDEV.S([1]ANNEALING!AK411,[3]ANNEALING!AK411,[4]ANNEALING!AK411,[6]ANNEALING!AK411)</f>
        <v>#ERROR!</v>
      </c>
      <c r="O414" s="1" t="str">
        <f>AVERAGE([1]ANNEALING!Z411,[3]ANNEALING!Z411,[4]ANNEALING!Z411,[6]ANNEALING!Z411)</f>
        <v>#ERROR!</v>
      </c>
      <c r="P414" s="1" t="str">
        <f>_xlfn.STDEV.S([1]ANNEALING!Z411,[3]ANNEALING!Z411,[4]ANNEALING!Z411,[6]ANNEALING!Z411)</f>
        <v>#ERROR!</v>
      </c>
      <c r="Q414" s="1">
        <f t="shared" si="19"/>
        <v>2445</v>
      </c>
      <c r="R414" s="1">
        <f t="shared" si="20"/>
        <v>18</v>
      </c>
    </row>
    <row r="415" ht="15.75" customHeight="1">
      <c r="K415" s="1" t="str">
        <f>AVERAGE([1]ANNEALING!F412,[3]ANNEALING!F412,[4]ANNEALING!F412,[6]ANNEALING!F412)</f>
        <v>#ERROR!</v>
      </c>
      <c r="L415" s="1" t="str">
        <f>_xlfn.STDEV.S([1]ANNEALING!F412,[3]ANNEALING!F412,[4]ANNEALING!F412,[6]ANNEALING!F412)</f>
        <v>#ERROR!</v>
      </c>
      <c r="M415" s="1" t="str">
        <f>AVERAGE([1]ANNEALING!AK412,[3]ANNEALING!AK412,[4]ANNEALING!AK412,[6]ANNEALING!AK412)</f>
        <v>#ERROR!</v>
      </c>
      <c r="N415" s="1" t="str">
        <f>_xlfn.STDEV.S([1]ANNEALING!AK412,[3]ANNEALING!AK412,[4]ANNEALING!AK412,[6]ANNEALING!AK412)</f>
        <v>#ERROR!</v>
      </c>
      <c r="O415" s="1" t="str">
        <f>AVERAGE([1]ANNEALING!Z412,[3]ANNEALING!Z412,[4]ANNEALING!Z412,[6]ANNEALING!Z412)</f>
        <v>#ERROR!</v>
      </c>
      <c r="P415" s="1" t="str">
        <f>_xlfn.STDEV.S([1]ANNEALING!Z412,[3]ANNEALING!Z412,[4]ANNEALING!Z412,[6]ANNEALING!Z412)</f>
        <v>#ERROR!</v>
      </c>
      <c r="Q415" s="1">
        <f t="shared" si="19"/>
        <v>2450</v>
      </c>
      <c r="R415" s="1">
        <f t="shared" si="20"/>
        <v>19</v>
      </c>
    </row>
    <row r="416" ht="15.75" customHeight="1">
      <c r="K416" s="1" t="str">
        <f>AVERAGE([1]ANNEALING!F413,[3]ANNEALING!F413,[4]ANNEALING!F413,[6]ANNEALING!F413)</f>
        <v>#ERROR!</v>
      </c>
      <c r="L416" s="1" t="str">
        <f>_xlfn.STDEV.S([1]ANNEALING!F413,[3]ANNEALING!F413,[4]ANNEALING!F413,[6]ANNEALING!F413)</f>
        <v>#ERROR!</v>
      </c>
      <c r="M416" s="1" t="str">
        <f>AVERAGE([1]ANNEALING!AK413,[3]ANNEALING!AK413,[4]ANNEALING!AK413,[6]ANNEALING!AK413)</f>
        <v>#ERROR!</v>
      </c>
      <c r="N416" s="1" t="str">
        <f>_xlfn.STDEV.S([1]ANNEALING!AK413,[3]ANNEALING!AK413,[4]ANNEALING!AK413,[6]ANNEALING!AK413)</f>
        <v>#ERROR!</v>
      </c>
      <c r="O416" s="1" t="str">
        <f>AVERAGE([1]ANNEALING!Z413,[3]ANNEALING!Z413,[4]ANNEALING!Z413,[6]ANNEALING!Z413)</f>
        <v>#ERROR!</v>
      </c>
      <c r="P416" s="1" t="str">
        <f>_xlfn.STDEV.S([1]ANNEALING!Z413,[3]ANNEALING!Z413,[4]ANNEALING!Z413,[6]ANNEALING!Z413)</f>
        <v>#ERROR!</v>
      </c>
      <c r="Q416" s="1">
        <f t="shared" si="19"/>
        <v>2455</v>
      </c>
      <c r="R416" s="1">
        <f t="shared" si="20"/>
        <v>20</v>
      </c>
    </row>
    <row r="417" ht="15.75" customHeight="1">
      <c r="K417" s="1" t="str">
        <f>AVERAGE([1]ANNEALING!F414,[3]ANNEALING!F414,[4]ANNEALING!F414,[6]ANNEALING!F414)</f>
        <v>#ERROR!</v>
      </c>
      <c r="L417" s="1" t="str">
        <f>_xlfn.STDEV.S([1]ANNEALING!F414,[3]ANNEALING!F414,[4]ANNEALING!F414,[6]ANNEALING!F414)</f>
        <v>#ERROR!</v>
      </c>
      <c r="M417" s="1" t="str">
        <f>AVERAGE([1]ANNEALING!AK414,[3]ANNEALING!AK414,[4]ANNEALING!AK414,[6]ANNEALING!AK414)</f>
        <v>#ERROR!</v>
      </c>
      <c r="N417" s="1" t="str">
        <f>_xlfn.STDEV.S([1]ANNEALING!AK414,[3]ANNEALING!AK414,[4]ANNEALING!AK414,[6]ANNEALING!AK414)</f>
        <v>#ERROR!</v>
      </c>
      <c r="O417" s="1" t="str">
        <f>AVERAGE([1]ANNEALING!Z414,[3]ANNEALING!Z414,[4]ANNEALING!Z414,[6]ANNEALING!Z414)</f>
        <v>#ERROR!</v>
      </c>
      <c r="P417" s="1" t="str">
        <f>_xlfn.STDEV.S([1]ANNEALING!Z414,[3]ANNEALING!Z414,[4]ANNEALING!Z414,[6]ANNEALING!Z414)</f>
        <v>#ERROR!</v>
      </c>
      <c r="Q417" s="1">
        <f t="shared" si="19"/>
        <v>2460</v>
      </c>
      <c r="R417" s="1">
        <f t="shared" si="20"/>
        <v>21</v>
      </c>
    </row>
    <row r="418" ht="15.75" customHeight="1">
      <c r="K418" s="1" t="str">
        <f>AVERAGE([1]ANNEALING!F415,[3]ANNEALING!F415,[4]ANNEALING!F415,[6]ANNEALING!F415)</f>
        <v>#ERROR!</v>
      </c>
      <c r="L418" s="1" t="str">
        <f>_xlfn.STDEV.S([1]ANNEALING!F415,[3]ANNEALING!F415,[4]ANNEALING!F415,[6]ANNEALING!F415)</f>
        <v>#ERROR!</v>
      </c>
      <c r="M418" s="1" t="str">
        <f>AVERAGE([1]ANNEALING!AK415,[3]ANNEALING!AK415,[4]ANNEALING!AK415,[6]ANNEALING!AK415)</f>
        <v>#ERROR!</v>
      </c>
      <c r="N418" s="1" t="str">
        <f>_xlfn.STDEV.S([1]ANNEALING!AK415,[3]ANNEALING!AK415,[4]ANNEALING!AK415,[6]ANNEALING!AK415)</f>
        <v>#ERROR!</v>
      </c>
      <c r="O418" s="1" t="str">
        <f>AVERAGE([1]ANNEALING!Z415,[3]ANNEALING!Z415,[4]ANNEALING!Z415,[6]ANNEALING!Z415)</f>
        <v>#ERROR!</v>
      </c>
      <c r="P418" s="1" t="str">
        <f>_xlfn.STDEV.S([1]ANNEALING!Z415,[3]ANNEALING!Z415,[4]ANNEALING!Z415,[6]ANNEALING!Z415)</f>
        <v>#ERROR!</v>
      </c>
      <c r="Q418" s="1">
        <f t="shared" si="19"/>
        <v>2465</v>
      </c>
      <c r="R418" s="1">
        <f t="shared" si="20"/>
        <v>22</v>
      </c>
    </row>
    <row r="419" ht="15.75" customHeight="1">
      <c r="K419" s="1" t="str">
        <f>AVERAGE([1]ANNEALING!F416,[3]ANNEALING!F416,[4]ANNEALING!F416,[6]ANNEALING!F416)</f>
        <v>#ERROR!</v>
      </c>
      <c r="L419" s="1" t="str">
        <f>_xlfn.STDEV.S([1]ANNEALING!F416,[3]ANNEALING!F416,[4]ANNEALING!F416,[6]ANNEALING!F416)</f>
        <v>#ERROR!</v>
      </c>
      <c r="M419" s="1" t="str">
        <f>AVERAGE([1]ANNEALING!AK416,[3]ANNEALING!AK416,[4]ANNEALING!AK416,[6]ANNEALING!AK416)</f>
        <v>#ERROR!</v>
      </c>
      <c r="N419" s="1" t="str">
        <f>_xlfn.STDEV.S([1]ANNEALING!AK416,[3]ANNEALING!AK416,[4]ANNEALING!AK416,[6]ANNEALING!AK416)</f>
        <v>#ERROR!</v>
      </c>
      <c r="O419" s="1" t="str">
        <f>AVERAGE([1]ANNEALING!Z416,[3]ANNEALING!Z416,[4]ANNEALING!Z416,[6]ANNEALING!Z416)</f>
        <v>#ERROR!</v>
      </c>
      <c r="P419" s="1" t="str">
        <f>_xlfn.STDEV.S([1]ANNEALING!Z416,[3]ANNEALING!Z416,[4]ANNEALING!Z416,[6]ANNEALING!Z416)</f>
        <v>#ERROR!</v>
      </c>
      <c r="Q419" s="1">
        <f t="shared" si="19"/>
        <v>2470</v>
      </c>
      <c r="R419" s="1">
        <f t="shared" si="20"/>
        <v>23</v>
      </c>
    </row>
    <row r="420" ht="15.75" customHeight="1">
      <c r="K420" s="1" t="str">
        <f>AVERAGE([1]ANNEALING!F417,[3]ANNEALING!F417,[4]ANNEALING!F417,[6]ANNEALING!F417)</f>
        <v>#ERROR!</v>
      </c>
      <c r="L420" s="1" t="str">
        <f>_xlfn.STDEV.S([1]ANNEALING!F417,[3]ANNEALING!F417,[4]ANNEALING!F417,[6]ANNEALING!F417)</f>
        <v>#ERROR!</v>
      </c>
      <c r="M420" s="1" t="str">
        <f>AVERAGE([1]ANNEALING!AK417,[3]ANNEALING!AK417,[4]ANNEALING!AK417,[6]ANNEALING!AK417)</f>
        <v>#ERROR!</v>
      </c>
      <c r="N420" s="1" t="str">
        <f>_xlfn.STDEV.S([1]ANNEALING!AK417,[3]ANNEALING!AK417,[4]ANNEALING!AK417,[6]ANNEALING!AK417)</f>
        <v>#ERROR!</v>
      </c>
      <c r="O420" s="1" t="str">
        <f>AVERAGE([1]ANNEALING!Z417,[3]ANNEALING!Z417,[4]ANNEALING!Z417,[6]ANNEALING!Z417)</f>
        <v>#ERROR!</v>
      </c>
      <c r="P420" s="1" t="str">
        <f>_xlfn.STDEV.S([1]ANNEALING!Z417,[3]ANNEALING!Z417,[4]ANNEALING!Z417,[6]ANNEALING!Z417)</f>
        <v>#ERROR!</v>
      </c>
      <c r="Q420" s="1">
        <f t="shared" si="19"/>
        <v>2475</v>
      </c>
      <c r="R420" s="1">
        <f t="shared" si="20"/>
        <v>24</v>
      </c>
    </row>
    <row r="421" ht="15.75" customHeight="1">
      <c r="K421" s="1" t="str">
        <f>AVERAGE([1]ANNEALING!F418,[3]ANNEALING!F418,[4]ANNEALING!F418,[6]ANNEALING!F418)</f>
        <v>#ERROR!</v>
      </c>
      <c r="L421" s="1" t="str">
        <f>_xlfn.STDEV.S([1]ANNEALING!F418,[3]ANNEALING!F418,[4]ANNEALING!F418,[6]ANNEALING!F418)</f>
        <v>#ERROR!</v>
      </c>
      <c r="M421" s="1" t="str">
        <f>AVERAGE([1]ANNEALING!AK418,[3]ANNEALING!AK418,[4]ANNEALING!AK418,[6]ANNEALING!AK418)</f>
        <v>#ERROR!</v>
      </c>
      <c r="N421" s="1" t="str">
        <f>_xlfn.STDEV.S([1]ANNEALING!AK418,[3]ANNEALING!AK418,[4]ANNEALING!AK418,[6]ANNEALING!AK418)</f>
        <v>#ERROR!</v>
      </c>
      <c r="O421" s="1" t="str">
        <f>AVERAGE([1]ANNEALING!Z418,[3]ANNEALING!Z418,[4]ANNEALING!Z418,[6]ANNEALING!Z418)</f>
        <v>#ERROR!</v>
      </c>
      <c r="P421" s="1" t="str">
        <f>_xlfn.STDEV.S([1]ANNEALING!Z418,[3]ANNEALING!Z418,[4]ANNEALING!Z418,[6]ANNEALING!Z418)</f>
        <v>#ERROR!</v>
      </c>
      <c r="Q421" s="1">
        <f t="shared" si="19"/>
        <v>2480</v>
      </c>
      <c r="R421" s="1">
        <f t="shared" si="20"/>
        <v>25</v>
      </c>
    </row>
    <row r="422" ht="15.75" customHeight="1">
      <c r="K422" s="1" t="str">
        <f>AVERAGE([1]ANNEALING!F419,[3]ANNEALING!F419,[4]ANNEALING!F419,[6]ANNEALING!F419)</f>
        <v>#ERROR!</v>
      </c>
      <c r="L422" s="1" t="str">
        <f>_xlfn.STDEV.S([1]ANNEALING!F419,[3]ANNEALING!F419,[4]ANNEALING!F419,[6]ANNEALING!F419)</f>
        <v>#ERROR!</v>
      </c>
      <c r="M422" s="1" t="str">
        <f>AVERAGE([1]ANNEALING!AK419,[3]ANNEALING!AK419,[4]ANNEALING!AK419,[6]ANNEALING!AK419)</f>
        <v>#ERROR!</v>
      </c>
      <c r="N422" s="1" t="str">
        <f>_xlfn.STDEV.S([1]ANNEALING!AK419,[3]ANNEALING!AK419,[4]ANNEALING!AK419,[6]ANNEALING!AK419)</f>
        <v>#ERROR!</v>
      </c>
      <c r="O422" s="1" t="str">
        <f>AVERAGE([1]ANNEALING!Z419,[3]ANNEALING!Z419,[4]ANNEALING!Z419,[6]ANNEALING!Z419)</f>
        <v>#ERROR!</v>
      </c>
      <c r="P422" s="1" t="str">
        <f>_xlfn.STDEV.S([1]ANNEALING!Z419,[3]ANNEALING!Z419,[4]ANNEALING!Z419,[6]ANNEALING!Z419)</f>
        <v>#ERROR!</v>
      </c>
      <c r="Q422" s="1">
        <f t="shared" si="19"/>
        <v>2485</v>
      </c>
      <c r="R422" s="1">
        <f t="shared" si="20"/>
        <v>26</v>
      </c>
    </row>
    <row r="423" ht="15.75" customHeight="1">
      <c r="K423" s="1" t="str">
        <f>AVERAGE([1]ANNEALING!F420,[3]ANNEALING!F420,[4]ANNEALING!F420,[6]ANNEALING!F420)</f>
        <v>#ERROR!</v>
      </c>
      <c r="L423" s="1" t="str">
        <f>_xlfn.STDEV.S([1]ANNEALING!F420,[3]ANNEALING!F420,[4]ANNEALING!F420,[6]ANNEALING!F420)</f>
        <v>#ERROR!</v>
      </c>
      <c r="M423" s="1" t="str">
        <f>AVERAGE([1]ANNEALING!AK420,[3]ANNEALING!AK420,[4]ANNEALING!AK420,[6]ANNEALING!AK420)</f>
        <v>#ERROR!</v>
      </c>
      <c r="N423" s="1" t="str">
        <f>_xlfn.STDEV.S([1]ANNEALING!AK420,[3]ANNEALING!AK420,[4]ANNEALING!AK420,[6]ANNEALING!AK420)</f>
        <v>#ERROR!</v>
      </c>
      <c r="O423" s="1" t="str">
        <f>AVERAGE([1]ANNEALING!Z420,[3]ANNEALING!Z420,[4]ANNEALING!Z420,[6]ANNEALING!Z420)</f>
        <v>#ERROR!</v>
      </c>
      <c r="P423" s="1" t="str">
        <f>_xlfn.STDEV.S([1]ANNEALING!Z420,[3]ANNEALING!Z420,[4]ANNEALING!Z420,[6]ANNEALING!Z420)</f>
        <v>#ERROR!</v>
      </c>
      <c r="Q423" s="1">
        <f t="shared" si="19"/>
        <v>2490</v>
      </c>
      <c r="R423" s="1">
        <f t="shared" si="20"/>
        <v>27</v>
      </c>
    </row>
    <row r="424" ht="15.75" customHeight="1">
      <c r="K424" s="1" t="str">
        <f>AVERAGE([1]ANNEALING!F421,[3]ANNEALING!F421,[4]ANNEALING!F421,[6]ANNEALING!F421)</f>
        <v>#ERROR!</v>
      </c>
      <c r="L424" s="1" t="str">
        <f>_xlfn.STDEV.S([1]ANNEALING!F421,[3]ANNEALING!F421,[4]ANNEALING!F421,[6]ANNEALING!F421)</f>
        <v>#ERROR!</v>
      </c>
      <c r="M424" s="1" t="str">
        <f>AVERAGE([1]ANNEALING!AK421,[3]ANNEALING!AK421,[4]ANNEALING!AK421,[6]ANNEALING!AK421)</f>
        <v>#ERROR!</v>
      </c>
      <c r="N424" s="1" t="str">
        <f>_xlfn.STDEV.S([1]ANNEALING!AK421,[3]ANNEALING!AK421,[4]ANNEALING!AK421,[6]ANNEALING!AK421)</f>
        <v>#ERROR!</v>
      </c>
      <c r="O424" s="1" t="str">
        <f>AVERAGE([1]ANNEALING!Z421,[3]ANNEALING!Z421,[4]ANNEALING!Z421,[6]ANNEALING!Z421)</f>
        <v>#ERROR!</v>
      </c>
      <c r="P424" s="1" t="str">
        <f>_xlfn.STDEV.S([1]ANNEALING!Z421,[3]ANNEALING!Z421,[4]ANNEALING!Z421,[6]ANNEALING!Z421)</f>
        <v>#ERROR!</v>
      </c>
      <c r="Q424" s="1">
        <f t="shared" si="19"/>
        <v>2495</v>
      </c>
      <c r="R424" s="1">
        <f t="shared" si="20"/>
        <v>28</v>
      </c>
    </row>
    <row r="425" ht="15.75" customHeight="1">
      <c r="K425" s="1" t="str">
        <f>AVERAGE([1]ANNEALING!F422,[3]ANNEALING!F422,[4]ANNEALING!F422,[6]ANNEALING!F422)</f>
        <v>#ERROR!</v>
      </c>
      <c r="L425" s="1" t="str">
        <f>_xlfn.STDEV.S([1]ANNEALING!F422,[3]ANNEALING!F422,[4]ANNEALING!F422,[6]ANNEALING!F422)</f>
        <v>#ERROR!</v>
      </c>
      <c r="M425" s="1" t="str">
        <f>AVERAGE([1]ANNEALING!AK422,[3]ANNEALING!AK422,[4]ANNEALING!AK422,[6]ANNEALING!AK422)</f>
        <v>#ERROR!</v>
      </c>
      <c r="N425" s="1" t="str">
        <f>_xlfn.STDEV.S([1]ANNEALING!AK422,[3]ANNEALING!AK422,[4]ANNEALING!AK422,[6]ANNEALING!AK422)</f>
        <v>#ERROR!</v>
      </c>
      <c r="O425" s="1" t="str">
        <f>AVERAGE([1]ANNEALING!Z422,[3]ANNEALING!Z422,[4]ANNEALING!Z422,[6]ANNEALING!Z422)</f>
        <v>#ERROR!</v>
      </c>
      <c r="P425" s="1" t="str">
        <f>_xlfn.STDEV.S([1]ANNEALING!Z422,[3]ANNEALING!Z422,[4]ANNEALING!Z422,[6]ANNEALING!Z422)</f>
        <v>#ERROR!</v>
      </c>
      <c r="Q425" s="1">
        <f t="shared" si="19"/>
        <v>2500</v>
      </c>
      <c r="R425" s="1">
        <f t="shared" si="20"/>
        <v>29</v>
      </c>
    </row>
    <row r="426" ht="15.75" customHeight="1">
      <c r="K426" s="1" t="str">
        <f>AVERAGE([1]ANNEALING!F423,[3]ANNEALING!F423,[4]ANNEALING!F423,[6]ANNEALING!F423)</f>
        <v>#ERROR!</v>
      </c>
      <c r="L426" s="1" t="str">
        <f>_xlfn.STDEV.S([1]ANNEALING!F423,[3]ANNEALING!F423,[4]ANNEALING!F423,[6]ANNEALING!F423)</f>
        <v>#ERROR!</v>
      </c>
      <c r="M426" s="1" t="str">
        <f>AVERAGE([1]ANNEALING!AK423,[3]ANNEALING!AK423,[4]ANNEALING!AK423,[6]ANNEALING!AK423)</f>
        <v>#ERROR!</v>
      </c>
      <c r="N426" s="1" t="str">
        <f>_xlfn.STDEV.S([1]ANNEALING!AK423,[3]ANNEALING!AK423,[4]ANNEALING!AK423,[6]ANNEALING!AK423)</f>
        <v>#ERROR!</v>
      </c>
      <c r="O426" s="1" t="str">
        <f>AVERAGE([1]ANNEALING!Z423,[3]ANNEALING!Z423,[4]ANNEALING!Z423,[6]ANNEALING!Z423)</f>
        <v>#ERROR!</v>
      </c>
      <c r="P426" s="1" t="str">
        <f>_xlfn.STDEV.S([1]ANNEALING!Z423,[3]ANNEALING!Z423,[4]ANNEALING!Z423,[6]ANNEALING!Z423)</f>
        <v>#ERROR!</v>
      </c>
      <c r="Q426" s="1">
        <f t="shared" si="19"/>
        <v>2505</v>
      </c>
      <c r="R426" s="1">
        <f t="shared" si="20"/>
        <v>30</v>
      </c>
    </row>
    <row r="427" ht="15.75" customHeight="1">
      <c r="K427" s="1" t="str">
        <f>AVERAGE([1]ANNEALING!F424,[3]ANNEALING!F424,[4]ANNEALING!F424,[6]ANNEALING!F424)</f>
        <v>#ERROR!</v>
      </c>
      <c r="L427" s="1" t="str">
        <f>_xlfn.STDEV.S([1]ANNEALING!F424,[3]ANNEALING!F424,[4]ANNEALING!F424,[6]ANNEALING!F424)</f>
        <v>#ERROR!</v>
      </c>
      <c r="M427" s="1" t="str">
        <f>AVERAGE([1]ANNEALING!AK424,[3]ANNEALING!AK424,[4]ANNEALING!AK424,[6]ANNEALING!AK424)</f>
        <v>#ERROR!</v>
      </c>
      <c r="N427" s="1" t="str">
        <f>_xlfn.STDEV.S([1]ANNEALING!AK424,[3]ANNEALING!AK424,[4]ANNEALING!AK424,[6]ANNEALING!AK424)</f>
        <v>#ERROR!</v>
      </c>
      <c r="O427" s="1" t="str">
        <f>AVERAGE([1]ANNEALING!Z424,[3]ANNEALING!Z424,[4]ANNEALING!Z424,[6]ANNEALING!Z424)</f>
        <v>#ERROR!</v>
      </c>
      <c r="P427" s="1" t="str">
        <f>_xlfn.STDEV.S([1]ANNEALING!Z424,[3]ANNEALING!Z424,[4]ANNEALING!Z424,[6]ANNEALING!Z424)</f>
        <v>#ERROR!</v>
      </c>
      <c r="Q427" s="1">
        <f t="shared" si="19"/>
        <v>2510</v>
      </c>
      <c r="R427" s="1">
        <f t="shared" si="20"/>
        <v>31</v>
      </c>
    </row>
    <row r="428" ht="15.75" customHeight="1">
      <c r="K428" s="1" t="str">
        <f>AVERAGE([1]ANNEALING!F425,[3]ANNEALING!F425,[4]ANNEALING!F425,[6]ANNEALING!F425)</f>
        <v>#ERROR!</v>
      </c>
      <c r="L428" s="1" t="str">
        <f>_xlfn.STDEV.S([1]ANNEALING!F425,[3]ANNEALING!F425,[4]ANNEALING!F425,[6]ANNEALING!F425)</f>
        <v>#ERROR!</v>
      </c>
      <c r="M428" s="1" t="str">
        <f>AVERAGE([1]ANNEALING!AK425,[3]ANNEALING!AK425,[4]ANNEALING!AK425,[6]ANNEALING!AK425)</f>
        <v>#ERROR!</v>
      </c>
      <c r="N428" s="1" t="str">
        <f>_xlfn.STDEV.S([1]ANNEALING!AK425,[3]ANNEALING!AK425,[4]ANNEALING!AK425,[6]ANNEALING!AK425)</f>
        <v>#ERROR!</v>
      </c>
      <c r="O428" s="1" t="str">
        <f>AVERAGE([1]ANNEALING!Z425,[3]ANNEALING!Z425,[4]ANNEALING!Z425,[6]ANNEALING!Z425)</f>
        <v>#ERROR!</v>
      </c>
      <c r="P428" s="1" t="str">
        <f>_xlfn.STDEV.S([1]ANNEALING!Z425,[3]ANNEALING!Z425,[4]ANNEALING!Z425,[6]ANNEALING!Z425)</f>
        <v>#ERROR!</v>
      </c>
      <c r="Q428" s="1">
        <f t="shared" si="19"/>
        <v>2515</v>
      </c>
      <c r="R428" s="1">
        <f t="shared" si="20"/>
        <v>32</v>
      </c>
    </row>
    <row r="429" ht="15.75" customHeight="1">
      <c r="K429" s="1" t="str">
        <f>AVERAGE([1]ANNEALING!F426,[3]ANNEALING!F426,[4]ANNEALING!F426,[6]ANNEALING!F426)</f>
        <v>#ERROR!</v>
      </c>
      <c r="L429" s="1" t="str">
        <f>_xlfn.STDEV.S([1]ANNEALING!F426,[3]ANNEALING!F426,[4]ANNEALING!F426,[6]ANNEALING!F426)</f>
        <v>#ERROR!</v>
      </c>
      <c r="M429" s="1" t="str">
        <f>AVERAGE([1]ANNEALING!AK426,[3]ANNEALING!AK426,[4]ANNEALING!AK426,[6]ANNEALING!AK426)</f>
        <v>#ERROR!</v>
      </c>
      <c r="N429" s="1" t="str">
        <f>_xlfn.STDEV.S([1]ANNEALING!AK426,[3]ANNEALING!AK426,[4]ANNEALING!AK426,[6]ANNEALING!AK426)</f>
        <v>#ERROR!</v>
      </c>
      <c r="O429" s="1" t="str">
        <f>AVERAGE([1]ANNEALING!Z426,[3]ANNEALING!Z426,[4]ANNEALING!Z426,[6]ANNEALING!Z426)</f>
        <v>#ERROR!</v>
      </c>
      <c r="P429" s="1" t="str">
        <f>_xlfn.STDEV.S([1]ANNEALING!Z426,[3]ANNEALING!Z426,[4]ANNEALING!Z426,[6]ANNEALING!Z426)</f>
        <v>#ERROR!</v>
      </c>
      <c r="Q429" s="1">
        <f t="shared" si="19"/>
        <v>2520</v>
      </c>
      <c r="R429" s="1">
        <f t="shared" si="20"/>
        <v>33</v>
      </c>
    </row>
    <row r="430" ht="15.75" customHeight="1">
      <c r="K430" s="1" t="str">
        <f>AVERAGE([1]ANNEALING!F427,[3]ANNEALING!F427,[4]ANNEALING!F427,[6]ANNEALING!F427)</f>
        <v>#ERROR!</v>
      </c>
      <c r="L430" s="1" t="str">
        <f>_xlfn.STDEV.S([1]ANNEALING!F427,[3]ANNEALING!F427,[4]ANNEALING!F427,[6]ANNEALING!F427)</f>
        <v>#ERROR!</v>
      </c>
      <c r="M430" s="1" t="str">
        <f>AVERAGE([1]ANNEALING!AK427,[3]ANNEALING!AK427,[4]ANNEALING!AK427,[6]ANNEALING!AK427)</f>
        <v>#ERROR!</v>
      </c>
      <c r="N430" s="1" t="str">
        <f>_xlfn.STDEV.S([1]ANNEALING!AK427,[3]ANNEALING!AK427,[4]ANNEALING!AK427,[6]ANNEALING!AK427)</f>
        <v>#ERROR!</v>
      </c>
      <c r="O430" s="1" t="str">
        <f>AVERAGE([1]ANNEALING!Z427,[3]ANNEALING!Z427,[4]ANNEALING!Z427,[6]ANNEALING!Z427)</f>
        <v>#ERROR!</v>
      </c>
      <c r="P430" s="1" t="str">
        <f>_xlfn.STDEV.S([1]ANNEALING!Z427,[3]ANNEALING!Z427,[4]ANNEALING!Z427,[6]ANNEALING!Z427)</f>
        <v>#ERROR!</v>
      </c>
      <c r="Q430" s="1">
        <f t="shared" si="19"/>
        <v>2525</v>
      </c>
      <c r="R430" s="1">
        <f t="shared" si="20"/>
        <v>34</v>
      </c>
    </row>
    <row r="431" ht="15.75" customHeight="1">
      <c r="K431" s="1" t="str">
        <f>AVERAGE([1]ANNEALING!F428,[3]ANNEALING!F428,[4]ANNEALING!F428,[6]ANNEALING!F428)</f>
        <v>#ERROR!</v>
      </c>
      <c r="L431" s="1" t="str">
        <f>_xlfn.STDEV.S([1]ANNEALING!F428,[3]ANNEALING!F428,[4]ANNEALING!F428,[6]ANNEALING!F428)</f>
        <v>#ERROR!</v>
      </c>
      <c r="M431" s="1" t="str">
        <f>AVERAGE([1]ANNEALING!AK428,[3]ANNEALING!AK428,[4]ANNEALING!AK428,[6]ANNEALING!AK428)</f>
        <v>#ERROR!</v>
      </c>
      <c r="N431" s="1" t="str">
        <f>_xlfn.STDEV.S([1]ANNEALING!AK428,[3]ANNEALING!AK428,[4]ANNEALING!AK428,[6]ANNEALING!AK428)</f>
        <v>#ERROR!</v>
      </c>
      <c r="O431" s="1" t="str">
        <f>AVERAGE([1]ANNEALING!Z428,[3]ANNEALING!Z428,[4]ANNEALING!Z428,[6]ANNEALING!Z428)</f>
        <v>#ERROR!</v>
      </c>
      <c r="P431" s="1" t="str">
        <f>_xlfn.STDEV.S([1]ANNEALING!Z428,[3]ANNEALING!Z428,[4]ANNEALING!Z428,[6]ANNEALING!Z428)</f>
        <v>#ERROR!</v>
      </c>
      <c r="Q431" s="1">
        <f t="shared" si="19"/>
        <v>2530</v>
      </c>
      <c r="R431" s="1">
        <f t="shared" si="20"/>
        <v>35</v>
      </c>
    </row>
    <row r="432" ht="15.75" customHeight="1">
      <c r="K432" s="1" t="str">
        <f>AVERAGE([1]ANNEALING!F429,[3]ANNEALING!F429,[4]ANNEALING!F429,[6]ANNEALING!F429)</f>
        <v>#ERROR!</v>
      </c>
      <c r="L432" s="1" t="str">
        <f>_xlfn.STDEV.S([1]ANNEALING!F429,[3]ANNEALING!F429,[4]ANNEALING!F429,[6]ANNEALING!F429)</f>
        <v>#ERROR!</v>
      </c>
      <c r="M432" s="1" t="str">
        <f>AVERAGE([1]ANNEALING!AK429,[3]ANNEALING!AK429,[4]ANNEALING!AK429,[6]ANNEALING!AK429)</f>
        <v>#ERROR!</v>
      </c>
      <c r="N432" s="1" t="str">
        <f>_xlfn.STDEV.S([1]ANNEALING!AK429,[3]ANNEALING!AK429,[4]ANNEALING!AK429,[6]ANNEALING!AK429)</f>
        <v>#ERROR!</v>
      </c>
      <c r="O432" s="1" t="str">
        <f>AVERAGE([1]ANNEALING!Z429,[3]ANNEALING!Z429,[4]ANNEALING!Z429,[6]ANNEALING!Z429)</f>
        <v>#ERROR!</v>
      </c>
      <c r="P432" s="1" t="str">
        <f>_xlfn.STDEV.S([1]ANNEALING!Z429,[3]ANNEALING!Z429,[4]ANNEALING!Z429,[6]ANNEALING!Z429)</f>
        <v>#ERROR!</v>
      </c>
      <c r="Q432" s="1">
        <f t="shared" si="19"/>
        <v>2535</v>
      </c>
      <c r="R432" s="1">
        <f t="shared" si="20"/>
        <v>36</v>
      </c>
    </row>
    <row r="433" ht="15.75" customHeight="1">
      <c r="K433" s="1" t="str">
        <f>AVERAGE([1]ANNEALING!F430,[3]ANNEALING!F430,[4]ANNEALING!F430,[6]ANNEALING!F430)</f>
        <v>#ERROR!</v>
      </c>
      <c r="L433" s="1" t="str">
        <f>_xlfn.STDEV.S([1]ANNEALING!F430,[3]ANNEALING!F430,[4]ANNEALING!F430,[6]ANNEALING!F430)</f>
        <v>#ERROR!</v>
      </c>
      <c r="M433" s="1" t="str">
        <f>AVERAGE([1]ANNEALING!AK430,[3]ANNEALING!AK430,[4]ANNEALING!AK430,[6]ANNEALING!AK430)</f>
        <v>#ERROR!</v>
      </c>
      <c r="N433" s="1" t="str">
        <f>_xlfn.STDEV.S([1]ANNEALING!AK430,[3]ANNEALING!AK430,[4]ANNEALING!AK430,[6]ANNEALING!AK430)</f>
        <v>#ERROR!</v>
      </c>
      <c r="O433" s="1" t="str">
        <f>AVERAGE([1]ANNEALING!Z430,[3]ANNEALING!Z430,[4]ANNEALING!Z430,[6]ANNEALING!Z430)</f>
        <v>#ERROR!</v>
      </c>
      <c r="P433" s="1" t="str">
        <f>_xlfn.STDEV.S([1]ANNEALING!Z430,[3]ANNEALING!Z430,[4]ANNEALING!Z430,[6]ANNEALING!Z430)</f>
        <v>#ERROR!</v>
      </c>
      <c r="Q433" s="1">
        <f t="shared" si="19"/>
        <v>2540</v>
      </c>
      <c r="R433" s="1">
        <f t="shared" si="20"/>
        <v>37</v>
      </c>
    </row>
    <row r="434" ht="15.75" customHeight="1">
      <c r="K434" s="1" t="str">
        <f>AVERAGE([1]ANNEALING!F431,[3]ANNEALING!F431,[4]ANNEALING!F431,[6]ANNEALING!F431)</f>
        <v>#ERROR!</v>
      </c>
      <c r="L434" s="1" t="str">
        <f>_xlfn.STDEV.S([1]ANNEALING!F431,[3]ANNEALING!F431,[4]ANNEALING!F431,[6]ANNEALING!F431)</f>
        <v>#ERROR!</v>
      </c>
      <c r="M434" s="1" t="str">
        <f>AVERAGE([1]ANNEALING!AK431,[3]ANNEALING!AK431,[4]ANNEALING!AK431,[6]ANNEALING!AK431)</f>
        <v>#ERROR!</v>
      </c>
      <c r="N434" s="1" t="str">
        <f>_xlfn.STDEV.S([1]ANNEALING!AK431,[3]ANNEALING!AK431,[4]ANNEALING!AK431,[6]ANNEALING!AK431)</f>
        <v>#ERROR!</v>
      </c>
      <c r="O434" s="1" t="str">
        <f>AVERAGE([1]ANNEALING!Z431,[3]ANNEALING!Z431,[4]ANNEALING!Z431,[6]ANNEALING!Z431)</f>
        <v>#ERROR!</v>
      </c>
      <c r="P434" s="1" t="str">
        <f>_xlfn.STDEV.S([1]ANNEALING!Z431,[3]ANNEALING!Z431,[4]ANNEALING!Z431,[6]ANNEALING!Z431)</f>
        <v>#ERROR!</v>
      </c>
      <c r="Q434" s="1">
        <f t="shared" si="19"/>
        <v>2545</v>
      </c>
      <c r="R434" s="1">
        <f t="shared" si="20"/>
        <v>38</v>
      </c>
    </row>
    <row r="435" ht="15.75" customHeight="1">
      <c r="K435" s="1" t="str">
        <f>AVERAGE([1]ANNEALING!F432,[3]ANNEALING!F432,[4]ANNEALING!F432,[6]ANNEALING!F432)</f>
        <v>#ERROR!</v>
      </c>
      <c r="L435" s="1" t="str">
        <f>_xlfn.STDEV.S([1]ANNEALING!F432,[3]ANNEALING!F432,[4]ANNEALING!F432,[6]ANNEALING!F432)</f>
        <v>#ERROR!</v>
      </c>
      <c r="M435" s="1" t="str">
        <f>AVERAGE([1]ANNEALING!AK432,[3]ANNEALING!AK432,[4]ANNEALING!AK432,[6]ANNEALING!AK432)</f>
        <v>#ERROR!</v>
      </c>
      <c r="N435" s="1" t="str">
        <f>_xlfn.STDEV.S([1]ANNEALING!AK432,[3]ANNEALING!AK432,[4]ANNEALING!AK432,[6]ANNEALING!AK432)</f>
        <v>#ERROR!</v>
      </c>
      <c r="O435" s="1" t="str">
        <f>AVERAGE([1]ANNEALING!Z432,[3]ANNEALING!Z432,[4]ANNEALING!Z432,[6]ANNEALING!Z432)</f>
        <v>#ERROR!</v>
      </c>
      <c r="P435" s="1" t="str">
        <f>_xlfn.STDEV.S([1]ANNEALING!Z432,[3]ANNEALING!Z432,[4]ANNEALING!Z432,[6]ANNEALING!Z432)</f>
        <v>#ERROR!</v>
      </c>
      <c r="Q435" s="1">
        <f t="shared" si="19"/>
        <v>2550</v>
      </c>
      <c r="R435" s="1">
        <f t="shared" si="20"/>
        <v>39</v>
      </c>
    </row>
    <row r="436" ht="15.75" customHeight="1">
      <c r="K436" s="1" t="str">
        <f>AVERAGE([1]ANNEALING!F433,[3]ANNEALING!F433,[4]ANNEALING!F433,[6]ANNEALING!F433)</f>
        <v>#ERROR!</v>
      </c>
      <c r="L436" s="1" t="str">
        <f>_xlfn.STDEV.S([1]ANNEALING!F433,[3]ANNEALING!F433,[4]ANNEALING!F433,[6]ANNEALING!F433)</f>
        <v>#ERROR!</v>
      </c>
      <c r="M436" s="1" t="str">
        <f>AVERAGE([1]ANNEALING!AK433,[3]ANNEALING!AK433,[4]ANNEALING!AK433,[6]ANNEALING!AK433)</f>
        <v>#ERROR!</v>
      </c>
      <c r="N436" s="1" t="str">
        <f>_xlfn.STDEV.S([1]ANNEALING!AK433,[3]ANNEALING!AK433,[4]ANNEALING!AK433,[6]ANNEALING!AK433)</f>
        <v>#ERROR!</v>
      </c>
      <c r="O436" s="1" t="str">
        <f>AVERAGE([1]ANNEALING!Z433,[3]ANNEALING!Z433,[4]ANNEALING!Z433,[6]ANNEALING!Z433)</f>
        <v>#ERROR!</v>
      </c>
      <c r="P436" s="1" t="str">
        <f>_xlfn.STDEV.S([1]ANNEALING!Z433,[3]ANNEALING!Z433,[4]ANNEALING!Z433,[6]ANNEALING!Z433)</f>
        <v>#ERROR!</v>
      </c>
      <c r="Q436" s="1">
        <f t="shared" si="19"/>
        <v>2555</v>
      </c>
      <c r="R436" s="1">
        <f t="shared" si="20"/>
        <v>40</v>
      </c>
    </row>
    <row r="437" ht="15.75" customHeight="1">
      <c r="K437" s="1" t="str">
        <f>AVERAGE([1]ANNEALING!F434,[3]ANNEALING!F434,[4]ANNEALING!F434,[6]ANNEALING!F434)</f>
        <v>#ERROR!</v>
      </c>
      <c r="L437" s="1" t="str">
        <f>_xlfn.STDEV.S([1]ANNEALING!F434,[3]ANNEALING!F434,[4]ANNEALING!F434,[6]ANNEALING!F434)</f>
        <v>#ERROR!</v>
      </c>
      <c r="M437" s="1" t="str">
        <f>AVERAGE([1]ANNEALING!AK434,[3]ANNEALING!AK434,[4]ANNEALING!AK434,[6]ANNEALING!AK434)</f>
        <v>#ERROR!</v>
      </c>
      <c r="N437" s="1" t="str">
        <f>_xlfn.STDEV.S([1]ANNEALING!AK434,[3]ANNEALING!AK434,[4]ANNEALING!AK434,[6]ANNEALING!AK434)</f>
        <v>#ERROR!</v>
      </c>
      <c r="O437" s="1" t="str">
        <f>AVERAGE([1]ANNEALING!Z434,[3]ANNEALING!Z434,[4]ANNEALING!Z434,[6]ANNEALING!Z434)</f>
        <v>#ERROR!</v>
      </c>
      <c r="P437" s="1" t="str">
        <f>_xlfn.STDEV.S([1]ANNEALING!Z434,[3]ANNEALING!Z434,[4]ANNEALING!Z434,[6]ANNEALING!Z434)</f>
        <v>#ERROR!</v>
      </c>
      <c r="Q437" s="1">
        <f t="shared" si="19"/>
        <v>2560</v>
      </c>
      <c r="R437" s="1">
        <f t="shared" si="20"/>
        <v>41</v>
      </c>
    </row>
    <row r="438" ht="15.75" customHeight="1">
      <c r="K438" s="1" t="str">
        <f>AVERAGE([1]ANNEALING!F435,[3]ANNEALING!F435,[4]ANNEALING!F435,[6]ANNEALING!F435)</f>
        <v>#ERROR!</v>
      </c>
      <c r="L438" s="1" t="str">
        <f>_xlfn.STDEV.S([1]ANNEALING!F435,[3]ANNEALING!F435,[4]ANNEALING!F435,[6]ANNEALING!F435)</f>
        <v>#ERROR!</v>
      </c>
      <c r="M438" s="1" t="str">
        <f>AVERAGE([1]ANNEALING!AK435,[3]ANNEALING!AK435,[4]ANNEALING!AK435,[6]ANNEALING!AK435)</f>
        <v>#ERROR!</v>
      </c>
      <c r="N438" s="1" t="str">
        <f>_xlfn.STDEV.S([1]ANNEALING!AK435,[3]ANNEALING!AK435,[4]ANNEALING!AK435,[6]ANNEALING!AK435)</f>
        <v>#ERROR!</v>
      </c>
      <c r="O438" s="1" t="str">
        <f>AVERAGE([1]ANNEALING!Z435,[3]ANNEALING!Z435,[4]ANNEALING!Z435,[6]ANNEALING!Z435)</f>
        <v>#ERROR!</v>
      </c>
      <c r="P438" s="1" t="str">
        <f>_xlfn.STDEV.S([1]ANNEALING!Z435,[3]ANNEALING!Z435,[4]ANNEALING!Z435,[6]ANNEALING!Z435)</f>
        <v>#ERROR!</v>
      </c>
      <c r="Q438" s="1">
        <f t="shared" si="19"/>
        <v>2565</v>
      </c>
      <c r="R438" s="1">
        <f t="shared" si="20"/>
        <v>42</v>
      </c>
    </row>
    <row r="439" ht="15.75" customHeight="1">
      <c r="K439" s="1" t="str">
        <f>AVERAGE([1]ANNEALING!F436,[3]ANNEALING!F436,[4]ANNEALING!F436,[6]ANNEALING!F436)</f>
        <v>#ERROR!</v>
      </c>
      <c r="L439" s="1" t="str">
        <f>_xlfn.STDEV.S([1]ANNEALING!F436,[3]ANNEALING!F436,[4]ANNEALING!F436,[6]ANNEALING!F436)</f>
        <v>#ERROR!</v>
      </c>
      <c r="M439" s="1" t="str">
        <f>AVERAGE([1]ANNEALING!AK436,[3]ANNEALING!AK436,[4]ANNEALING!AK436,[6]ANNEALING!AK436)</f>
        <v>#ERROR!</v>
      </c>
      <c r="N439" s="1" t="str">
        <f>_xlfn.STDEV.S([1]ANNEALING!AK436,[3]ANNEALING!AK436,[4]ANNEALING!AK436,[6]ANNEALING!AK436)</f>
        <v>#ERROR!</v>
      </c>
      <c r="O439" s="1" t="str">
        <f>AVERAGE([1]ANNEALING!Z436,[3]ANNEALING!Z436,[4]ANNEALING!Z436,[6]ANNEALING!Z436)</f>
        <v>#ERROR!</v>
      </c>
      <c r="P439" s="1" t="str">
        <f>_xlfn.STDEV.S([1]ANNEALING!Z436,[3]ANNEALING!Z436,[4]ANNEALING!Z436,[6]ANNEALING!Z436)</f>
        <v>#ERROR!</v>
      </c>
      <c r="Q439" s="1">
        <f t="shared" si="19"/>
        <v>2570</v>
      </c>
      <c r="R439" s="1">
        <f t="shared" si="20"/>
        <v>43</v>
      </c>
    </row>
    <row r="440" ht="15.75" customHeight="1">
      <c r="K440" s="1" t="str">
        <f>AVERAGE([1]ANNEALING!F437,[3]ANNEALING!F437,[4]ANNEALING!F437,[6]ANNEALING!F437)</f>
        <v>#ERROR!</v>
      </c>
      <c r="L440" s="1" t="str">
        <f>_xlfn.STDEV.S([1]ANNEALING!F437,[3]ANNEALING!F437,[4]ANNEALING!F437,[6]ANNEALING!F437)</f>
        <v>#ERROR!</v>
      </c>
      <c r="M440" s="1" t="str">
        <f>AVERAGE([1]ANNEALING!AK437,[3]ANNEALING!AK437,[4]ANNEALING!AK437,[6]ANNEALING!AK437)</f>
        <v>#ERROR!</v>
      </c>
      <c r="N440" s="1" t="str">
        <f>_xlfn.STDEV.S([1]ANNEALING!AK437,[3]ANNEALING!AK437,[4]ANNEALING!AK437,[6]ANNEALING!AK437)</f>
        <v>#ERROR!</v>
      </c>
      <c r="O440" s="1" t="str">
        <f>AVERAGE([1]ANNEALING!Z437,[3]ANNEALING!Z437,[4]ANNEALING!Z437,[6]ANNEALING!Z437)</f>
        <v>#ERROR!</v>
      </c>
      <c r="P440" s="1" t="str">
        <f>_xlfn.STDEV.S([1]ANNEALING!Z437,[3]ANNEALING!Z437,[4]ANNEALING!Z437,[6]ANNEALING!Z437)</f>
        <v>#ERROR!</v>
      </c>
      <c r="Q440" s="1">
        <f t="shared" si="19"/>
        <v>2575</v>
      </c>
      <c r="R440" s="1">
        <f t="shared" si="20"/>
        <v>44</v>
      </c>
    </row>
    <row r="441" ht="15.75" customHeight="1">
      <c r="K441" s="1" t="str">
        <f>AVERAGE([1]ANNEALING!F438,[3]ANNEALING!F438,[4]ANNEALING!F438,[6]ANNEALING!F438)</f>
        <v>#ERROR!</v>
      </c>
      <c r="L441" s="1" t="str">
        <f>_xlfn.STDEV.S([1]ANNEALING!F438,[3]ANNEALING!F438,[4]ANNEALING!F438,[6]ANNEALING!F438)</f>
        <v>#ERROR!</v>
      </c>
      <c r="M441" s="1" t="str">
        <f>AVERAGE([1]ANNEALING!AK438,[3]ANNEALING!AK438,[4]ANNEALING!AK438,[6]ANNEALING!AK438)</f>
        <v>#ERROR!</v>
      </c>
      <c r="N441" s="1" t="str">
        <f>_xlfn.STDEV.S([1]ANNEALING!AK438,[3]ANNEALING!AK438,[4]ANNEALING!AK438,[6]ANNEALING!AK438)</f>
        <v>#ERROR!</v>
      </c>
      <c r="O441" s="1" t="str">
        <f>AVERAGE([1]ANNEALING!Z438,[3]ANNEALING!Z438,[4]ANNEALING!Z438,[6]ANNEALING!Z438)</f>
        <v>#ERROR!</v>
      </c>
      <c r="P441" s="1" t="str">
        <f>_xlfn.STDEV.S([1]ANNEALING!Z438,[3]ANNEALING!Z438,[4]ANNEALING!Z438,[6]ANNEALING!Z438)</f>
        <v>#ERROR!</v>
      </c>
      <c r="Q441" s="1">
        <f t="shared" si="19"/>
        <v>2580</v>
      </c>
      <c r="R441" s="1">
        <f t="shared" si="20"/>
        <v>45</v>
      </c>
    </row>
    <row r="442" ht="15.75" customHeight="1">
      <c r="K442" s="1" t="str">
        <f>AVERAGE([1]ANNEALING!F439,[3]ANNEALING!F439,[4]ANNEALING!F439,[6]ANNEALING!F439)</f>
        <v>#ERROR!</v>
      </c>
      <c r="L442" s="1" t="str">
        <f>_xlfn.STDEV.S([1]ANNEALING!F439,[3]ANNEALING!F439,[4]ANNEALING!F439,[6]ANNEALING!F439)</f>
        <v>#ERROR!</v>
      </c>
      <c r="M442" s="1" t="str">
        <f>AVERAGE([1]ANNEALING!AK439,[3]ANNEALING!AK439,[4]ANNEALING!AK439,[6]ANNEALING!AK439)</f>
        <v>#ERROR!</v>
      </c>
      <c r="N442" s="1" t="str">
        <f>_xlfn.STDEV.S([1]ANNEALING!AK439,[3]ANNEALING!AK439,[4]ANNEALING!AK439,[6]ANNEALING!AK439)</f>
        <v>#ERROR!</v>
      </c>
      <c r="O442" s="1" t="str">
        <f>AVERAGE([1]ANNEALING!Z439,[3]ANNEALING!Z439,[4]ANNEALING!Z439,[6]ANNEALING!Z439)</f>
        <v>#ERROR!</v>
      </c>
      <c r="P442" s="1" t="str">
        <f>_xlfn.STDEV.S([1]ANNEALING!Z439,[3]ANNEALING!Z439,[4]ANNEALING!Z439,[6]ANNEALING!Z439)</f>
        <v>#ERROR!</v>
      </c>
      <c r="Q442" s="1">
        <f t="shared" si="19"/>
        <v>2585</v>
      </c>
      <c r="R442" s="1">
        <f t="shared" si="20"/>
        <v>46</v>
      </c>
    </row>
    <row r="443" ht="15.75" customHeight="1">
      <c r="K443" s="1" t="str">
        <f>AVERAGE([1]ANNEALING!F440,[3]ANNEALING!F440,[4]ANNEALING!F440,[6]ANNEALING!F440)</f>
        <v>#ERROR!</v>
      </c>
      <c r="L443" s="1" t="str">
        <f>_xlfn.STDEV.S([1]ANNEALING!F440,[3]ANNEALING!F440,[4]ANNEALING!F440,[6]ANNEALING!F440)</f>
        <v>#ERROR!</v>
      </c>
      <c r="M443" s="1" t="str">
        <f>AVERAGE([1]ANNEALING!AK440,[3]ANNEALING!AK440,[4]ANNEALING!AK440,[6]ANNEALING!AK440)</f>
        <v>#ERROR!</v>
      </c>
      <c r="N443" s="1" t="str">
        <f>_xlfn.STDEV.S([1]ANNEALING!AK440,[3]ANNEALING!AK440,[4]ANNEALING!AK440,[6]ANNEALING!AK440)</f>
        <v>#ERROR!</v>
      </c>
      <c r="O443" s="1" t="str">
        <f>AVERAGE([1]ANNEALING!Z440,[3]ANNEALING!Z440,[4]ANNEALING!Z440,[6]ANNEALING!Z440)</f>
        <v>#ERROR!</v>
      </c>
      <c r="P443" s="1" t="str">
        <f>_xlfn.STDEV.S([1]ANNEALING!Z440,[3]ANNEALING!Z440,[4]ANNEALING!Z440,[6]ANNEALING!Z440)</f>
        <v>#ERROR!</v>
      </c>
      <c r="Q443" s="1">
        <f t="shared" si="19"/>
        <v>2590</v>
      </c>
      <c r="R443" s="1">
        <f t="shared" si="20"/>
        <v>47</v>
      </c>
    </row>
    <row r="444" ht="15.75" customHeight="1">
      <c r="K444" s="1" t="str">
        <f>AVERAGE([1]ANNEALING!F441,[3]ANNEALING!F441,[4]ANNEALING!F441,[6]ANNEALING!F441)</f>
        <v>#ERROR!</v>
      </c>
      <c r="L444" s="1" t="str">
        <f>_xlfn.STDEV.S([1]ANNEALING!F441,[3]ANNEALING!F441,[4]ANNEALING!F441,[6]ANNEALING!F441)</f>
        <v>#ERROR!</v>
      </c>
      <c r="M444" s="1" t="str">
        <f>AVERAGE([1]ANNEALING!AK441,[3]ANNEALING!AK441,[4]ANNEALING!AK441,[6]ANNEALING!AK441)</f>
        <v>#ERROR!</v>
      </c>
      <c r="N444" s="1" t="str">
        <f>_xlfn.STDEV.S([1]ANNEALING!AK441,[3]ANNEALING!AK441,[4]ANNEALING!AK441,[6]ANNEALING!AK441)</f>
        <v>#ERROR!</v>
      </c>
      <c r="O444" s="1" t="str">
        <f>AVERAGE([1]ANNEALING!Z441,[3]ANNEALING!Z441,[4]ANNEALING!Z441,[6]ANNEALING!Z441)</f>
        <v>#ERROR!</v>
      </c>
      <c r="P444" s="1" t="str">
        <f>_xlfn.STDEV.S([1]ANNEALING!Z441,[3]ANNEALING!Z441,[4]ANNEALING!Z441,[6]ANNEALING!Z441)</f>
        <v>#ERROR!</v>
      </c>
      <c r="Q444" s="1">
        <f t="shared" si="19"/>
        <v>2595</v>
      </c>
      <c r="R444" s="1">
        <f t="shared" si="20"/>
        <v>48</v>
      </c>
    </row>
    <row r="445" ht="15.75" customHeight="1">
      <c r="K445" s="1" t="str">
        <f>AVERAGE([1]ANNEALING!F442,[3]ANNEALING!F442,[4]ANNEALING!F442,[6]ANNEALING!F442)</f>
        <v>#ERROR!</v>
      </c>
      <c r="M445" s="1" t="str">
        <f>AVERAGE([1]ANNEALING!AK442,[3]ANNEALING!AK442,[4]ANNEALING!AK442,[6]ANNEALING!AK442)</f>
        <v>#ERROR!</v>
      </c>
      <c r="N445" s="1" t="str">
        <f>_xlfn.STDEV.S([1]ANNEALING!AK442,[3]ANNEALING!AK442,[4]ANNEALING!AK442,[6]ANNEALING!AK442)</f>
        <v>#ERROR!</v>
      </c>
      <c r="O445" s="1" t="str">
        <f>AVERAGE([1]ANNEALING!Z442,[3]ANNEALING!Z442,[4]ANNEALING!Z442,[6]ANNEALING!Z442)</f>
        <v>#ERROR!</v>
      </c>
      <c r="P445" s="1" t="str">
        <f>_xlfn.STDEV.S([1]ANNEALING!Z442,[3]ANNEALING!Z442,[4]ANNEALING!Z442,[6]ANNEALING!Z442)</f>
        <v>#ERROR!</v>
      </c>
      <c r="Q445" s="1">
        <f t="shared" si="19"/>
        <v>2600</v>
      </c>
      <c r="R445" s="1">
        <f t="shared" si="20"/>
        <v>49</v>
      </c>
    </row>
    <row r="446" ht="15.75" customHeight="1">
      <c r="K446" s="1" t="str">
        <f>AVERAGE([1]ANNEALING!F443,[3]ANNEALING!F443,[4]ANNEALING!F443,[6]ANNEALING!F443)</f>
        <v>#ERROR!</v>
      </c>
      <c r="L446" s="1" t="str">
        <f>_xlfn.STDEV.S([1]ANNEALING!F443,[3]ANNEALING!F443,[4]ANNEALING!F443,[6]ANNEALING!F443)</f>
        <v>#ERROR!</v>
      </c>
      <c r="M446" s="1" t="str">
        <f>AVERAGE([1]ANNEALING!AK443,[3]ANNEALING!AK443,[4]ANNEALING!AK443,[6]ANNEALING!AK443)</f>
        <v>#ERROR!</v>
      </c>
      <c r="N446" s="1" t="str">
        <f>_xlfn.STDEV.S([1]ANNEALING!AK443,[3]ANNEALING!AK443,[4]ANNEALING!AK443,[6]ANNEALING!AK443)</f>
        <v>#ERROR!</v>
      </c>
      <c r="O446" s="1" t="str">
        <f>AVERAGE([1]ANNEALING!Z443,[3]ANNEALING!Z443,[4]ANNEALING!Z443,[6]ANNEALING!Z443)</f>
        <v>#ERROR!</v>
      </c>
      <c r="P446" s="1" t="str">
        <f>_xlfn.STDEV.S([1]ANNEALING!Z443,[3]ANNEALING!Z443,[4]ANNEALING!Z443,[6]ANNEALING!Z443)</f>
        <v>#ERROR!</v>
      </c>
      <c r="Q446" s="1">
        <f>Q445+55</f>
        <v>2655</v>
      </c>
      <c r="R446" s="1">
        <f>1</f>
        <v>1</v>
      </c>
    </row>
    <row r="447" ht="15.75" customHeight="1">
      <c r="K447" s="1" t="str">
        <f>AVERAGE([1]ANNEALING!F444,[3]ANNEALING!F444,[4]ANNEALING!F444,[6]ANNEALING!F444)</f>
        <v>#ERROR!</v>
      </c>
      <c r="L447" s="1" t="str">
        <f>_xlfn.STDEV.S([1]ANNEALING!F444,[3]ANNEALING!F444,[4]ANNEALING!F444,[6]ANNEALING!F444)</f>
        <v>#ERROR!</v>
      </c>
      <c r="M447" s="1" t="str">
        <f>AVERAGE([1]ANNEALING!AK444,[3]ANNEALING!AK444,[4]ANNEALING!AK444,[6]ANNEALING!AK444)</f>
        <v>#ERROR!</v>
      </c>
      <c r="N447" s="1" t="str">
        <f>_xlfn.STDEV.S([1]ANNEALING!AK444,[3]ANNEALING!AK444,[4]ANNEALING!AK444,[6]ANNEALING!AK444)</f>
        <v>#ERROR!</v>
      </c>
      <c r="O447" s="1" t="str">
        <f>AVERAGE([1]ANNEALING!Z444,[3]ANNEALING!Z444,[4]ANNEALING!Z444,[6]ANNEALING!Z444)</f>
        <v>#ERROR!</v>
      </c>
      <c r="P447" s="1" t="str">
        <f>_xlfn.STDEV.S([1]ANNEALING!Z444,[3]ANNEALING!Z444,[4]ANNEALING!Z444,[6]ANNEALING!Z444)</f>
        <v>#ERROR!</v>
      </c>
      <c r="Q447" s="1">
        <f t="shared" ref="Q447:Q494" si="21">Q446+5</f>
        <v>2660</v>
      </c>
      <c r="R447" s="1">
        <f t="shared" ref="R447:R494" si="22">1+R446</f>
        <v>2</v>
      </c>
    </row>
    <row r="448" ht="15.75" customHeight="1">
      <c r="K448" s="1" t="str">
        <f>AVERAGE([1]ANNEALING!F445,[3]ANNEALING!F445,[4]ANNEALING!F445,[6]ANNEALING!F445)</f>
        <v>#ERROR!</v>
      </c>
      <c r="L448" s="1" t="str">
        <f>_xlfn.STDEV.S([1]ANNEALING!F445,[3]ANNEALING!F445,[4]ANNEALING!F445,[6]ANNEALING!F445)</f>
        <v>#ERROR!</v>
      </c>
      <c r="M448" s="1" t="str">
        <f>AVERAGE([1]ANNEALING!AK445,[3]ANNEALING!AK445,[4]ANNEALING!AK445,[6]ANNEALING!AK445)</f>
        <v>#ERROR!</v>
      </c>
      <c r="N448" s="1" t="str">
        <f>_xlfn.STDEV.S([1]ANNEALING!AK445,[3]ANNEALING!AK445,[4]ANNEALING!AK445,[6]ANNEALING!AK445)</f>
        <v>#ERROR!</v>
      </c>
      <c r="O448" s="1" t="str">
        <f>AVERAGE([1]ANNEALING!Z445,[3]ANNEALING!Z445,[4]ANNEALING!Z445,[6]ANNEALING!Z445)</f>
        <v>#ERROR!</v>
      </c>
      <c r="P448" s="1" t="str">
        <f>_xlfn.STDEV.S([1]ANNEALING!Z445,[3]ANNEALING!Z445,[4]ANNEALING!Z445,[6]ANNEALING!Z445)</f>
        <v>#ERROR!</v>
      </c>
      <c r="Q448" s="1">
        <f t="shared" si="21"/>
        <v>2665</v>
      </c>
      <c r="R448" s="1">
        <f t="shared" si="22"/>
        <v>3</v>
      </c>
    </row>
    <row r="449" ht="15.75" customHeight="1">
      <c r="K449" s="1" t="str">
        <f>AVERAGE([1]ANNEALING!F446,[3]ANNEALING!F446,[4]ANNEALING!F446,[6]ANNEALING!F446)</f>
        <v>#ERROR!</v>
      </c>
      <c r="L449" s="1" t="str">
        <f>_xlfn.STDEV.S([1]ANNEALING!F446,[3]ANNEALING!F446,[4]ANNEALING!F446,[6]ANNEALING!F446)</f>
        <v>#ERROR!</v>
      </c>
      <c r="M449" s="1" t="str">
        <f>AVERAGE([1]ANNEALING!AK446,[3]ANNEALING!AK446,[4]ANNEALING!AK446,[6]ANNEALING!AK446)</f>
        <v>#ERROR!</v>
      </c>
      <c r="N449" s="1" t="str">
        <f>_xlfn.STDEV.S([1]ANNEALING!AK446,[3]ANNEALING!AK446,[4]ANNEALING!AK446,[6]ANNEALING!AK446)</f>
        <v>#ERROR!</v>
      </c>
      <c r="O449" s="1" t="str">
        <f>AVERAGE([1]ANNEALING!Z446,[3]ANNEALING!Z446,[4]ANNEALING!Z446,[6]ANNEALING!Z446)</f>
        <v>#ERROR!</v>
      </c>
      <c r="P449" s="1" t="str">
        <f>_xlfn.STDEV.S([1]ANNEALING!Z446,[3]ANNEALING!Z446,[4]ANNEALING!Z446,[6]ANNEALING!Z446)</f>
        <v>#ERROR!</v>
      </c>
      <c r="Q449" s="1">
        <f t="shared" si="21"/>
        <v>2670</v>
      </c>
      <c r="R449" s="1">
        <f t="shared" si="22"/>
        <v>4</v>
      </c>
    </row>
    <row r="450" ht="15.75" customHeight="1">
      <c r="K450" s="1" t="str">
        <f>AVERAGE([1]ANNEALING!F447,[3]ANNEALING!F447,[4]ANNEALING!F447,[6]ANNEALING!F447)</f>
        <v>#ERROR!</v>
      </c>
      <c r="L450" s="1" t="str">
        <f>_xlfn.STDEV.S([1]ANNEALING!F447,[3]ANNEALING!F447,[4]ANNEALING!F447,[6]ANNEALING!F447)</f>
        <v>#ERROR!</v>
      </c>
      <c r="M450" s="1" t="str">
        <f>AVERAGE([1]ANNEALING!AK447,[3]ANNEALING!AK447,[4]ANNEALING!AK447,[6]ANNEALING!AK447)</f>
        <v>#ERROR!</v>
      </c>
      <c r="N450" s="1" t="str">
        <f>_xlfn.STDEV.S([1]ANNEALING!AK447,[3]ANNEALING!AK447,[4]ANNEALING!AK447,[6]ANNEALING!AK447)</f>
        <v>#ERROR!</v>
      </c>
      <c r="O450" s="1" t="str">
        <f>AVERAGE([1]ANNEALING!Z447,[3]ANNEALING!Z447,[4]ANNEALING!Z447,[6]ANNEALING!Z447)</f>
        <v>#ERROR!</v>
      </c>
      <c r="P450" s="1" t="str">
        <f>_xlfn.STDEV.S([1]ANNEALING!Z447,[3]ANNEALING!Z447,[4]ANNEALING!Z447,[6]ANNEALING!Z447)</f>
        <v>#ERROR!</v>
      </c>
      <c r="Q450" s="1">
        <f t="shared" si="21"/>
        <v>2675</v>
      </c>
      <c r="R450" s="1">
        <f t="shared" si="22"/>
        <v>5</v>
      </c>
    </row>
    <row r="451" ht="15.75" customHeight="1">
      <c r="K451" s="1" t="str">
        <f>AVERAGE([1]ANNEALING!F448,[3]ANNEALING!F448,[4]ANNEALING!F448,[6]ANNEALING!F448)</f>
        <v>#ERROR!</v>
      </c>
      <c r="L451" s="1" t="str">
        <f>_xlfn.STDEV.S([1]ANNEALING!F448,[3]ANNEALING!F448,[4]ANNEALING!F448,[6]ANNEALING!F448)</f>
        <v>#ERROR!</v>
      </c>
      <c r="M451" s="1" t="str">
        <f>AVERAGE([1]ANNEALING!AK448,[3]ANNEALING!AK448,[4]ANNEALING!AK448,[6]ANNEALING!AK448)</f>
        <v>#ERROR!</v>
      </c>
      <c r="N451" s="1" t="str">
        <f>_xlfn.STDEV.S([1]ANNEALING!AK448,[3]ANNEALING!AK448,[4]ANNEALING!AK448,[6]ANNEALING!AK448)</f>
        <v>#ERROR!</v>
      </c>
      <c r="O451" s="1" t="str">
        <f>AVERAGE([1]ANNEALING!Z448,[3]ANNEALING!Z448,[4]ANNEALING!Z448,[6]ANNEALING!Z448)</f>
        <v>#ERROR!</v>
      </c>
      <c r="P451" s="1" t="str">
        <f>_xlfn.STDEV.S([1]ANNEALING!Z448,[3]ANNEALING!Z448,[4]ANNEALING!Z448,[6]ANNEALING!Z448)</f>
        <v>#ERROR!</v>
      </c>
      <c r="Q451" s="1">
        <f t="shared" si="21"/>
        <v>2680</v>
      </c>
      <c r="R451" s="1">
        <f t="shared" si="22"/>
        <v>6</v>
      </c>
    </row>
    <row r="452" ht="15.75" customHeight="1">
      <c r="K452" s="1" t="str">
        <f>AVERAGE([1]ANNEALING!F449,[3]ANNEALING!F449,[4]ANNEALING!F449,[6]ANNEALING!F449)</f>
        <v>#ERROR!</v>
      </c>
      <c r="L452" s="1" t="str">
        <f>_xlfn.STDEV.S([1]ANNEALING!F449,[3]ANNEALING!F449,[4]ANNEALING!F449,[6]ANNEALING!F449)</f>
        <v>#ERROR!</v>
      </c>
      <c r="M452" s="1" t="str">
        <f>AVERAGE([1]ANNEALING!AK449,[3]ANNEALING!AK449,[4]ANNEALING!AK449,[6]ANNEALING!AK449)</f>
        <v>#ERROR!</v>
      </c>
      <c r="N452" s="1" t="str">
        <f>_xlfn.STDEV.S([1]ANNEALING!AK449,[3]ANNEALING!AK449,[4]ANNEALING!AK449,[6]ANNEALING!AK449)</f>
        <v>#ERROR!</v>
      </c>
      <c r="O452" s="1" t="str">
        <f>AVERAGE([1]ANNEALING!Z449,[3]ANNEALING!Z449,[4]ANNEALING!Z449,[6]ANNEALING!Z449)</f>
        <v>#ERROR!</v>
      </c>
      <c r="P452" s="1" t="str">
        <f>_xlfn.STDEV.S([1]ANNEALING!Z449,[3]ANNEALING!Z449,[4]ANNEALING!Z449,[6]ANNEALING!Z449)</f>
        <v>#ERROR!</v>
      </c>
      <c r="Q452" s="1">
        <f t="shared" si="21"/>
        <v>2685</v>
      </c>
      <c r="R452" s="1">
        <f t="shared" si="22"/>
        <v>7</v>
      </c>
    </row>
    <row r="453" ht="15.75" customHeight="1">
      <c r="K453" s="1" t="str">
        <f>AVERAGE([1]ANNEALING!F450,[3]ANNEALING!F450,[4]ANNEALING!F450,[6]ANNEALING!F450)</f>
        <v>#ERROR!</v>
      </c>
      <c r="L453" s="1" t="str">
        <f>_xlfn.STDEV.S([1]ANNEALING!F450,[3]ANNEALING!F450,[4]ANNEALING!F450,[6]ANNEALING!F450)</f>
        <v>#ERROR!</v>
      </c>
      <c r="M453" s="1" t="str">
        <f>AVERAGE([1]ANNEALING!AK450,[3]ANNEALING!AK450,[4]ANNEALING!AK450,[6]ANNEALING!AK450)</f>
        <v>#ERROR!</v>
      </c>
      <c r="N453" s="1" t="str">
        <f>_xlfn.STDEV.S([1]ANNEALING!AK450,[3]ANNEALING!AK450,[4]ANNEALING!AK450,[6]ANNEALING!AK450)</f>
        <v>#ERROR!</v>
      </c>
      <c r="O453" s="1" t="str">
        <f>AVERAGE([1]ANNEALING!Z450,[3]ANNEALING!Z450,[4]ANNEALING!Z450,[6]ANNEALING!Z450)</f>
        <v>#ERROR!</v>
      </c>
      <c r="P453" s="1" t="str">
        <f>_xlfn.STDEV.S([1]ANNEALING!Z450,[3]ANNEALING!Z450,[4]ANNEALING!Z450,[6]ANNEALING!Z450)</f>
        <v>#ERROR!</v>
      </c>
      <c r="Q453" s="1">
        <f t="shared" si="21"/>
        <v>2690</v>
      </c>
      <c r="R453" s="1">
        <f t="shared" si="22"/>
        <v>8</v>
      </c>
    </row>
    <row r="454" ht="15.75" customHeight="1">
      <c r="K454" s="1" t="str">
        <f>AVERAGE([1]ANNEALING!F451,[3]ANNEALING!F451,[4]ANNEALING!F451,[6]ANNEALING!F451)</f>
        <v>#ERROR!</v>
      </c>
      <c r="L454" s="1" t="str">
        <f>_xlfn.STDEV.S([1]ANNEALING!F451,[3]ANNEALING!F451,[4]ANNEALING!F451,[6]ANNEALING!F451)</f>
        <v>#ERROR!</v>
      </c>
      <c r="M454" s="1" t="str">
        <f>AVERAGE([1]ANNEALING!AK451,[3]ANNEALING!AK451,[4]ANNEALING!AK451,[6]ANNEALING!AK451)</f>
        <v>#ERROR!</v>
      </c>
      <c r="N454" s="1" t="str">
        <f>_xlfn.STDEV.S([1]ANNEALING!AK451,[3]ANNEALING!AK451,[4]ANNEALING!AK451,[6]ANNEALING!AK451)</f>
        <v>#ERROR!</v>
      </c>
      <c r="O454" s="1" t="str">
        <f>AVERAGE([1]ANNEALING!Z451,[3]ANNEALING!Z451,[4]ANNEALING!Z451,[6]ANNEALING!Z451)</f>
        <v>#ERROR!</v>
      </c>
      <c r="P454" s="1" t="str">
        <f>_xlfn.STDEV.S([1]ANNEALING!Z451,[3]ANNEALING!Z451,[4]ANNEALING!Z451,[6]ANNEALING!Z451)</f>
        <v>#ERROR!</v>
      </c>
      <c r="Q454" s="1">
        <f t="shared" si="21"/>
        <v>2695</v>
      </c>
      <c r="R454" s="1">
        <f t="shared" si="22"/>
        <v>9</v>
      </c>
    </row>
    <row r="455" ht="15.75" customHeight="1">
      <c r="K455" s="1" t="str">
        <f>AVERAGE([1]ANNEALING!F452,[3]ANNEALING!F452,[4]ANNEALING!F452,[6]ANNEALING!F452)</f>
        <v>#ERROR!</v>
      </c>
      <c r="L455" s="1" t="str">
        <f>_xlfn.STDEV.S([1]ANNEALING!F452,[3]ANNEALING!F452,[4]ANNEALING!F452,[6]ANNEALING!F452)</f>
        <v>#ERROR!</v>
      </c>
      <c r="M455" s="1" t="str">
        <f>AVERAGE([1]ANNEALING!AK452,[3]ANNEALING!AK452,[4]ANNEALING!AK452,[6]ANNEALING!AK452)</f>
        <v>#ERROR!</v>
      </c>
      <c r="N455" s="1" t="str">
        <f>_xlfn.STDEV.S([1]ANNEALING!AK452,[3]ANNEALING!AK452,[4]ANNEALING!AK452,[6]ANNEALING!AK452)</f>
        <v>#ERROR!</v>
      </c>
      <c r="O455" s="1" t="str">
        <f>AVERAGE([1]ANNEALING!Z452,[3]ANNEALING!Z452,[4]ANNEALING!Z452,[6]ANNEALING!Z452)</f>
        <v>#ERROR!</v>
      </c>
      <c r="P455" s="1" t="str">
        <f>_xlfn.STDEV.S([1]ANNEALING!Z452,[3]ANNEALING!Z452,[4]ANNEALING!Z452,[6]ANNEALING!Z452)</f>
        <v>#ERROR!</v>
      </c>
      <c r="Q455" s="1">
        <f t="shared" si="21"/>
        <v>2700</v>
      </c>
      <c r="R455" s="1">
        <f t="shared" si="22"/>
        <v>10</v>
      </c>
    </row>
    <row r="456" ht="15.75" customHeight="1">
      <c r="K456" s="1" t="str">
        <f>AVERAGE([1]ANNEALING!F453,[3]ANNEALING!F453,[4]ANNEALING!F453,[6]ANNEALING!F453)</f>
        <v>#ERROR!</v>
      </c>
      <c r="L456" s="1" t="str">
        <f>_xlfn.STDEV.S([1]ANNEALING!F453,[3]ANNEALING!F453,[4]ANNEALING!F453,[6]ANNEALING!F453)</f>
        <v>#ERROR!</v>
      </c>
      <c r="M456" s="1" t="str">
        <f>AVERAGE([1]ANNEALING!AK453,[3]ANNEALING!AK453,[4]ANNEALING!AK453,[6]ANNEALING!AK453)</f>
        <v>#ERROR!</v>
      </c>
      <c r="N456" s="1" t="str">
        <f>_xlfn.STDEV.S([1]ANNEALING!AK453,[3]ANNEALING!AK453,[4]ANNEALING!AK453,[6]ANNEALING!AK453)</f>
        <v>#ERROR!</v>
      </c>
      <c r="O456" s="1" t="str">
        <f>AVERAGE([1]ANNEALING!Z453,[3]ANNEALING!Z453,[4]ANNEALING!Z453,[6]ANNEALING!Z453)</f>
        <v>#ERROR!</v>
      </c>
      <c r="P456" s="1" t="str">
        <f>_xlfn.STDEV.S([1]ANNEALING!Z453,[3]ANNEALING!Z453,[4]ANNEALING!Z453,[6]ANNEALING!Z453)</f>
        <v>#ERROR!</v>
      </c>
      <c r="Q456" s="1">
        <f t="shared" si="21"/>
        <v>2705</v>
      </c>
      <c r="R456" s="1">
        <f t="shared" si="22"/>
        <v>11</v>
      </c>
    </row>
    <row r="457" ht="15.75" customHeight="1">
      <c r="K457" s="1" t="str">
        <f>AVERAGE([1]ANNEALING!F454,[3]ANNEALING!F454,[4]ANNEALING!F454,[6]ANNEALING!F454)</f>
        <v>#ERROR!</v>
      </c>
      <c r="L457" s="1" t="str">
        <f>_xlfn.STDEV.S([1]ANNEALING!F454,[3]ANNEALING!F454,[4]ANNEALING!F454,[6]ANNEALING!F454)</f>
        <v>#ERROR!</v>
      </c>
      <c r="M457" s="1" t="str">
        <f>AVERAGE([1]ANNEALING!AK454,[3]ANNEALING!AK454,[4]ANNEALING!AK454,[6]ANNEALING!AK454)</f>
        <v>#ERROR!</v>
      </c>
      <c r="N457" s="1" t="str">
        <f>_xlfn.STDEV.S([1]ANNEALING!AK454,[3]ANNEALING!AK454,[4]ANNEALING!AK454,[6]ANNEALING!AK454)</f>
        <v>#ERROR!</v>
      </c>
      <c r="O457" s="1" t="str">
        <f>AVERAGE([1]ANNEALING!Z454,[3]ANNEALING!Z454,[4]ANNEALING!Z454,[6]ANNEALING!Z454)</f>
        <v>#ERROR!</v>
      </c>
      <c r="P457" s="1" t="str">
        <f>_xlfn.STDEV.S([1]ANNEALING!Z454,[3]ANNEALING!Z454,[4]ANNEALING!Z454,[6]ANNEALING!Z454)</f>
        <v>#ERROR!</v>
      </c>
      <c r="Q457" s="1">
        <f t="shared" si="21"/>
        <v>2710</v>
      </c>
      <c r="R457" s="1">
        <f t="shared" si="22"/>
        <v>12</v>
      </c>
    </row>
    <row r="458" ht="15.75" customHeight="1">
      <c r="K458" s="1" t="str">
        <f>AVERAGE([1]ANNEALING!F455,[3]ANNEALING!F455,[4]ANNEALING!F455,[6]ANNEALING!F455)</f>
        <v>#ERROR!</v>
      </c>
      <c r="L458" s="1" t="str">
        <f>_xlfn.STDEV.S([1]ANNEALING!F455,[3]ANNEALING!F455,[4]ANNEALING!F455,[6]ANNEALING!F455)</f>
        <v>#ERROR!</v>
      </c>
      <c r="M458" s="1" t="str">
        <f>AVERAGE([1]ANNEALING!AK455,[3]ANNEALING!AK455,[4]ANNEALING!AK455,[6]ANNEALING!AK455)</f>
        <v>#ERROR!</v>
      </c>
      <c r="N458" s="1" t="str">
        <f>_xlfn.STDEV.S([1]ANNEALING!AK455,[3]ANNEALING!AK455,[4]ANNEALING!AK455,[6]ANNEALING!AK455)</f>
        <v>#ERROR!</v>
      </c>
      <c r="O458" s="1" t="str">
        <f>AVERAGE([1]ANNEALING!Z455,[3]ANNEALING!Z455,[4]ANNEALING!Z455,[6]ANNEALING!Z455)</f>
        <v>#ERROR!</v>
      </c>
      <c r="P458" s="1" t="str">
        <f>_xlfn.STDEV.S([1]ANNEALING!Z455,[3]ANNEALING!Z455,[4]ANNEALING!Z455,[6]ANNEALING!Z455)</f>
        <v>#ERROR!</v>
      </c>
      <c r="Q458" s="1">
        <f t="shared" si="21"/>
        <v>2715</v>
      </c>
      <c r="R458" s="1">
        <f t="shared" si="22"/>
        <v>13</v>
      </c>
    </row>
    <row r="459" ht="15.75" customHeight="1">
      <c r="K459" s="1" t="str">
        <f>AVERAGE([1]ANNEALING!F456,[3]ANNEALING!F456,[4]ANNEALING!F456,[6]ANNEALING!F456)</f>
        <v>#ERROR!</v>
      </c>
      <c r="L459" s="1" t="str">
        <f>_xlfn.STDEV.S([1]ANNEALING!F456,[3]ANNEALING!F456,[4]ANNEALING!F456,[6]ANNEALING!F456)</f>
        <v>#ERROR!</v>
      </c>
      <c r="M459" s="1" t="str">
        <f>AVERAGE([1]ANNEALING!AK456,[3]ANNEALING!AK456,[4]ANNEALING!AK456,[6]ANNEALING!AK456)</f>
        <v>#ERROR!</v>
      </c>
      <c r="N459" s="1" t="str">
        <f>_xlfn.STDEV.S([1]ANNEALING!AK456,[3]ANNEALING!AK456,[4]ANNEALING!AK456,[6]ANNEALING!AK456)</f>
        <v>#ERROR!</v>
      </c>
      <c r="O459" s="1" t="str">
        <f>AVERAGE([1]ANNEALING!Z456,[3]ANNEALING!Z456,[4]ANNEALING!Z456,[6]ANNEALING!Z456)</f>
        <v>#ERROR!</v>
      </c>
      <c r="P459" s="1" t="str">
        <f>_xlfn.STDEV.S([1]ANNEALING!Z456,[3]ANNEALING!Z456,[4]ANNEALING!Z456,[6]ANNEALING!Z456)</f>
        <v>#ERROR!</v>
      </c>
      <c r="Q459" s="1">
        <f t="shared" si="21"/>
        <v>2720</v>
      </c>
      <c r="R459" s="1">
        <f t="shared" si="22"/>
        <v>14</v>
      </c>
    </row>
    <row r="460" ht="15.75" customHeight="1">
      <c r="K460" s="1" t="str">
        <f>AVERAGE([1]ANNEALING!F457,[3]ANNEALING!F457,[4]ANNEALING!F457,[6]ANNEALING!F457)</f>
        <v>#ERROR!</v>
      </c>
      <c r="L460" s="1" t="str">
        <f>_xlfn.STDEV.S([1]ANNEALING!F457,[3]ANNEALING!F457,[4]ANNEALING!F457,[6]ANNEALING!F457)</f>
        <v>#ERROR!</v>
      </c>
      <c r="M460" s="1" t="str">
        <f>AVERAGE([1]ANNEALING!AK457,[3]ANNEALING!AK457,[4]ANNEALING!AK457,[6]ANNEALING!AK457)</f>
        <v>#ERROR!</v>
      </c>
      <c r="N460" s="1" t="str">
        <f>_xlfn.STDEV.S([1]ANNEALING!AK457,[3]ANNEALING!AK457,[4]ANNEALING!AK457,[6]ANNEALING!AK457)</f>
        <v>#ERROR!</v>
      </c>
      <c r="O460" s="1" t="str">
        <f>AVERAGE([1]ANNEALING!Z457,[3]ANNEALING!Z457,[4]ANNEALING!Z457,[6]ANNEALING!Z457)</f>
        <v>#ERROR!</v>
      </c>
      <c r="P460" s="1" t="str">
        <f>_xlfn.STDEV.S([1]ANNEALING!Z457,[3]ANNEALING!Z457,[4]ANNEALING!Z457,[6]ANNEALING!Z457)</f>
        <v>#ERROR!</v>
      </c>
      <c r="Q460" s="1">
        <f t="shared" si="21"/>
        <v>2725</v>
      </c>
      <c r="R460" s="1">
        <f t="shared" si="22"/>
        <v>15</v>
      </c>
    </row>
    <row r="461" ht="15.75" customHeight="1">
      <c r="K461" s="1" t="str">
        <f>AVERAGE([1]ANNEALING!F458,[3]ANNEALING!F458,[4]ANNEALING!F458,[6]ANNEALING!F458)</f>
        <v>#ERROR!</v>
      </c>
      <c r="L461" s="1" t="str">
        <f>_xlfn.STDEV.S([1]ANNEALING!F458,[3]ANNEALING!F458,[4]ANNEALING!F458,[6]ANNEALING!F458)</f>
        <v>#ERROR!</v>
      </c>
      <c r="M461" s="1" t="str">
        <f>AVERAGE([1]ANNEALING!AK458,[3]ANNEALING!AK458,[4]ANNEALING!AK458,[6]ANNEALING!AK458)</f>
        <v>#ERROR!</v>
      </c>
      <c r="N461" s="1" t="str">
        <f>_xlfn.STDEV.S([1]ANNEALING!AK458,[3]ANNEALING!AK458,[4]ANNEALING!AK458,[6]ANNEALING!AK458)</f>
        <v>#ERROR!</v>
      </c>
      <c r="O461" s="1" t="str">
        <f>AVERAGE([1]ANNEALING!Z458,[3]ANNEALING!Z458,[4]ANNEALING!Z458,[6]ANNEALING!Z458)</f>
        <v>#ERROR!</v>
      </c>
      <c r="P461" s="1" t="str">
        <f>_xlfn.STDEV.S([1]ANNEALING!Z458,[3]ANNEALING!Z458,[4]ANNEALING!Z458,[6]ANNEALING!Z458)</f>
        <v>#ERROR!</v>
      </c>
      <c r="Q461" s="1">
        <f t="shared" si="21"/>
        <v>2730</v>
      </c>
      <c r="R461" s="1">
        <f t="shared" si="22"/>
        <v>16</v>
      </c>
    </row>
    <row r="462" ht="15.75" customHeight="1">
      <c r="K462" s="1" t="str">
        <f>AVERAGE([1]ANNEALING!F459,[3]ANNEALING!F459,[4]ANNEALING!F459,[6]ANNEALING!F459)</f>
        <v>#ERROR!</v>
      </c>
      <c r="L462" s="1" t="str">
        <f>_xlfn.STDEV.S([1]ANNEALING!F459,[3]ANNEALING!F459,[4]ANNEALING!F459,[6]ANNEALING!F459)</f>
        <v>#ERROR!</v>
      </c>
      <c r="M462" s="1" t="str">
        <f>AVERAGE([1]ANNEALING!AK459,[3]ANNEALING!AK459,[4]ANNEALING!AK459,[6]ANNEALING!AK459)</f>
        <v>#ERROR!</v>
      </c>
      <c r="N462" s="1" t="str">
        <f>_xlfn.STDEV.S([1]ANNEALING!AK459,[3]ANNEALING!AK459,[4]ANNEALING!AK459,[6]ANNEALING!AK459)</f>
        <v>#ERROR!</v>
      </c>
      <c r="O462" s="1" t="str">
        <f>AVERAGE([1]ANNEALING!Z459,[3]ANNEALING!Z459,[4]ANNEALING!Z459,[6]ANNEALING!Z459)</f>
        <v>#ERROR!</v>
      </c>
      <c r="P462" s="1" t="str">
        <f>_xlfn.STDEV.S([1]ANNEALING!Z459,[3]ANNEALING!Z459,[4]ANNEALING!Z459,[6]ANNEALING!Z459)</f>
        <v>#ERROR!</v>
      </c>
      <c r="Q462" s="1">
        <f t="shared" si="21"/>
        <v>2735</v>
      </c>
      <c r="R462" s="1">
        <f t="shared" si="22"/>
        <v>17</v>
      </c>
    </row>
    <row r="463" ht="15.75" customHeight="1">
      <c r="K463" s="1" t="str">
        <f>AVERAGE([1]ANNEALING!F460,[3]ANNEALING!F460,[4]ANNEALING!F460,[6]ANNEALING!F460)</f>
        <v>#ERROR!</v>
      </c>
      <c r="L463" s="1" t="str">
        <f>_xlfn.STDEV.S([1]ANNEALING!F460,[3]ANNEALING!F460,[4]ANNEALING!F460,[6]ANNEALING!F460)</f>
        <v>#ERROR!</v>
      </c>
      <c r="M463" s="1" t="str">
        <f>AVERAGE([1]ANNEALING!AK460,[3]ANNEALING!AK460,[4]ANNEALING!AK460,[6]ANNEALING!AK460)</f>
        <v>#ERROR!</v>
      </c>
      <c r="N463" s="1" t="str">
        <f>_xlfn.STDEV.S([1]ANNEALING!AK460,[3]ANNEALING!AK460,[4]ANNEALING!AK460,[6]ANNEALING!AK460)</f>
        <v>#ERROR!</v>
      </c>
      <c r="O463" s="1" t="str">
        <f>AVERAGE([1]ANNEALING!Z460,[3]ANNEALING!Z460,[4]ANNEALING!Z460,[6]ANNEALING!Z460)</f>
        <v>#ERROR!</v>
      </c>
      <c r="P463" s="1" t="str">
        <f>_xlfn.STDEV.S([1]ANNEALING!Z460,[3]ANNEALING!Z460,[4]ANNEALING!Z460,[6]ANNEALING!Z460)</f>
        <v>#ERROR!</v>
      </c>
      <c r="Q463" s="1">
        <f t="shared" si="21"/>
        <v>2740</v>
      </c>
      <c r="R463" s="1">
        <f t="shared" si="22"/>
        <v>18</v>
      </c>
    </row>
    <row r="464" ht="15.75" customHeight="1">
      <c r="K464" s="1" t="str">
        <f>AVERAGE([1]ANNEALING!F461,[3]ANNEALING!F461,[4]ANNEALING!F461,[6]ANNEALING!F461)</f>
        <v>#ERROR!</v>
      </c>
      <c r="L464" s="1" t="str">
        <f>_xlfn.STDEV.S([1]ANNEALING!F461,[3]ANNEALING!F461,[4]ANNEALING!F461,[6]ANNEALING!F461)</f>
        <v>#ERROR!</v>
      </c>
      <c r="M464" s="1" t="str">
        <f>AVERAGE([1]ANNEALING!AK461,[3]ANNEALING!AK461,[4]ANNEALING!AK461,[6]ANNEALING!AK461)</f>
        <v>#ERROR!</v>
      </c>
      <c r="N464" s="1" t="str">
        <f>_xlfn.STDEV.S([1]ANNEALING!AK461,[3]ANNEALING!AK461,[4]ANNEALING!AK461,[6]ANNEALING!AK461)</f>
        <v>#ERROR!</v>
      </c>
      <c r="O464" s="1" t="str">
        <f>AVERAGE([1]ANNEALING!Z461,[3]ANNEALING!Z461,[4]ANNEALING!Z461,[6]ANNEALING!Z461)</f>
        <v>#ERROR!</v>
      </c>
      <c r="P464" s="1" t="str">
        <f>_xlfn.STDEV.S([1]ANNEALING!Z461,[3]ANNEALING!Z461,[4]ANNEALING!Z461,[6]ANNEALING!Z461)</f>
        <v>#ERROR!</v>
      </c>
      <c r="Q464" s="1">
        <f t="shared" si="21"/>
        <v>2745</v>
      </c>
      <c r="R464" s="1">
        <f t="shared" si="22"/>
        <v>19</v>
      </c>
    </row>
    <row r="465" ht="15.75" customHeight="1">
      <c r="K465" s="1" t="str">
        <f>AVERAGE([1]ANNEALING!F462,[3]ANNEALING!F462,[4]ANNEALING!F462,[6]ANNEALING!F462)</f>
        <v>#ERROR!</v>
      </c>
      <c r="L465" s="1" t="str">
        <f>_xlfn.STDEV.S([1]ANNEALING!F462,[3]ANNEALING!F462,[4]ANNEALING!F462,[6]ANNEALING!F462)</f>
        <v>#ERROR!</v>
      </c>
      <c r="M465" s="1" t="str">
        <f>AVERAGE([1]ANNEALING!AK462,[3]ANNEALING!AK462,[4]ANNEALING!AK462,[6]ANNEALING!AK462)</f>
        <v>#ERROR!</v>
      </c>
      <c r="N465" s="1" t="str">
        <f>_xlfn.STDEV.S([1]ANNEALING!AK462,[3]ANNEALING!AK462,[4]ANNEALING!AK462,[6]ANNEALING!AK462)</f>
        <v>#ERROR!</v>
      </c>
      <c r="O465" s="1" t="str">
        <f>AVERAGE([1]ANNEALING!Z462,[3]ANNEALING!Z462,[4]ANNEALING!Z462,[6]ANNEALING!Z462)</f>
        <v>#ERROR!</v>
      </c>
      <c r="P465" s="1" t="str">
        <f>_xlfn.STDEV.S([1]ANNEALING!Z462,[3]ANNEALING!Z462,[4]ANNEALING!Z462,[6]ANNEALING!Z462)</f>
        <v>#ERROR!</v>
      </c>
      <c r="Q465" s="1">
        <f t="shared" si="21"/>
        <v>2750</v>
      </c>
      <c r="R465" s="1">
        <f t="shared" si="22"/>
        <v>20</v>
      </c>
    </row>
    <row r="466" ht="15.75" customHeight="1">
      <c r="K466" s="1" t="str">
        <f>AVERAGE([1]ANNEALING!F463,[3]ANNEALING!F463,[4]ANNEALING!F463,[6]ANNEALING!F463)</f>
        <v>#ERROR!</v>
      </c>
      <c r="L466" s="1" t="str">
        <f>_xlfn.STDEV.S([1]ANNEALING!F463,[3]ANNEALING!F463,[4]ANNEALING!F463,[6]ANNEALING!F463)</f>
        <v>#ERROR!</v>
      </c>
      <c r="M466" s="1" t="str">
        <f>AVERAGE([1]ANNEALING!AK463,[3]ANNEALING!AK463,[4]ANNEALING!AK463,[6]ANNEALING!AK463)</f>
        <v>#ERROR!</v>
      </c>
      <c r="N466" s="1" t="str">
        <f>_xlfn.STDEV.S([1]ANNEALING!AK463,[3]ANNEALING!AK463,[4]ANNEALING!AK463,[6]ANNEALING!AK463)</f>
        <v>#ERROR!</v>
      </c>
      <c r="O466" s="1" t="str">
        <f>AVERAGE([1]ANNEALING!Z463,[3]ANNEALING!Z463,[4]ANNEALING!Z463,[6]ANNEALING!Z463)</f>
        <v>#ERROR!</v>
      </c>
      <c r="P466" s="1" t="str">
        <f>_xlfn.STDEV.S([1]ANNEALING!Z463,[3]ANNEALING!Z463,[4]ANNEALING!Z463,[6]ANNEALING!Z463)</f>
        <v>#ERROR!</v>
      </c>
      <c r="Q466" s="1">
        <f t="shared" si="21"/>
        <v>2755</v>
      </c>
      <c r="R466" s="1">
        <f t="shared" si="22"/>
        <v>21</v>
      </c>
    </row>
    <row r="467" ht="15.75" customHeight="1">
      <c r="K467" s="1" t="str">
        <f>AVERAGE([1]ANNEALING!F464,[3]ANNEALING!F464,[4]ANNEALING!F464,[6]ANNEALING!F464)</f>
        <v>#ERROR!</v>
      </c>
      <c r="L467" s="1" t="str">
        <f>_xlfn.STDEV.S([1]ANNEALING!F464,[3]ANNEALING!F464,[4]ANNEALING!F464,[6]ANNEALING!F464)</f>
        <v>#ERROR!</v>
      </c>
      <c r="M467" s="1" t="str">
        <f>AVERAGE([1]ANNEALING!AK464,[3]ANNEALING!AK464,[4]ANNEALING!AK464,[6]ANNEALING!AK464)</f>
        <v>#ERROR!</v>
      </c>
      <c r="N467" s="1" t="str">
        <f>_xlfn.STDEV.S([1]ANNEALING!AK464,[3]ANNEALING!AK464,[4]ANNEALING!AK464,[6]ANNEALING!AK464)</f>
        <v>#ERROR!</v>
      </c>
      <c r="O467" s="1" t="str">
        <f>AVERAGE([1]ANNEALING!Z464,[3]ANNEALING!Z464,[4]ANNEALING!Z464,[6]ANNEALING!Z464)</f>
        <v>#ERROR!</v>
      </c>
      <c r="P467" s="1" t="str">
        <f>_xlfn.STDEV.S([1]ANNEALING!Z464,[3]ANNEALING!Z464,[4]ANNEALING!Z464,[6]ANNEALING!Z464)</f>
        <v>#ERROR!</v>
      </c>
      <c r="Q467" s="1">
        <f t="shared" si="21"/>
        <v>2760</v>
      </c>
      <c r="R467" s="1">
        <f t="shared" si="22"/>
        <v>22</v>
      </c>
    </row>
    <row r="468" ht="15.75" customHeight="1">
      <c r="K468" s="1" t="str">
        <f>AVERAGE([1]ANNEALING!F465,[3]ANNEALING!F465,[4]ANNEALING!F465,[6]ANNEALING!F465)</f>
        <v>#ERROR!</v>
      </c>
      <c r="L468" s="1" t="str">
        <f>_xlfn.STDEV.S([1]ANNEALING!F465,[3]ANNEALING!F465,[4]ANNEALING!F465,[6]ANNEALING!F465)</f>
        <v>#ERROR!</v>
      </c>
      <c r="M468" s="1" t="str">
        <f>AVERAGE([1]ANNEALING!AK465,[3]ANNEALING!AK465,[4]ANNEALING!AK465,[6]ANNEALING!AK465)</f>
        <v>#ERROR!</v>
      </c>
      <c r="N468" s="1" t="str">
        <f>_xlfn.STDEV.S([1]ANNEALING!AK465,[3]ANNEALING!AK465,[4]ANNEALING!AK465,[6]ANNEALING!AK465)</f>
        <v>#ERROR!</v>
      </c>
      <c r="O468" s="1" t="str">
        <f>AVERAGE([1]ANNEALING!Z465,[3]ANNEALING!Z465,[4]ANNEALING!Z465,[6]ANNEALING!Z465)</f>
        <v>#ERROR!</v>
      </c>
      <c r="P468" s="1" t="str">
        <f>_xlfn.STDEV.S([1]ANNEALING!Z465,[3]ANNEALING!Z465,[4]ANNEALING!Z465,[6]ANNEALING!Z465)</f>
        <v>#ERROR!</v>
      </c>
      <c r="Q468" s="1">
        <f t="shared" si="21"/>
        <v>2765</v>
      </c>
      <c r="R468" s="1">
        <f t="shared" si="22"/>
        <v>23</v>
      </c>
    </row>
    <row r="469" ht="15.75" customHeight="1">
      <c r="K469" s="1" t="str">
        <f>AVERAGE([1]ANNEALING!F466,[3]ANNEALING!F466,[4]ANNEALING!F466,[6]ANNEALING!F466)</f>
        <v>#ERROR!</v>
      </c>
      <c r="L469" s="1" t="str">
        <f>_xlfn.STDEV.S([1]ANNEALING!F466,[3]ANNEALING!F466,[4]ANNEALING!F466,[6]ANNEALING!F466)</f>
        <v>#ERROR!</v>
      </c>
      <c r="M469" s="1" t="str">
        <f>AVERAGE([1]ANNEALING!AK466,[3]ANNEALING!AK466,[4]ANNEALING!AK466,[6]ANNEALING!AK466)</f>
        <v>#ERROR!</v>
      </c>
      <c r="N469" s="1" t="str">
        <f>_xlfn.STDEV.S([1]ANNEALING!AK466,[3]ANNEALING!AK466,[4]ANNEALING!AK466,[6]ANNEALING!AK466)</f>
        <v>#ERROR!</v>
      </c>
      <c r="O469" s="1" t="str">
        <f>AVERAGE([1]ANNEALING!Z466,[3]ANNEALING!Z466,[4]ANNEALING!Z466,[6]ANNEALING!Z466)</f>
        <v>#ERROR!</v>
      </c>
      <c r="P469" s="1" t="str">
        <f>_xlfn.STDEV.S([1]ANNEALING!Z466,[3]ANNEALING!Z466,[4]ANNEALING!Z466,[6]ANNEALING!Z466)</f>
        <v>#ERROR!</v>
      </c>
      <c r="Q469" s="1">
        <f t="shared" si="21"/>
        <v>2770</v>
      </c>
      <c r="R469" s="1">
        <f t="shared" si="22"/>
        <v>24</v>
      </c>
    </row>
    <row r="470" ht="15.75" customHeight="1">
      <c r="K470" s="1" t="str">
        <f>AVERAGE([1]ANNEALING!F467,[3]ANNEALING!F467,[4]ANNEALING!F467,[6]ANNEALING!F467)</f>
        <v>#ERROR!</v>
      </c>
      <c r="L470" s="1" t="str">
        <f>_xlfn.STDEV.S([1]ANNEALING!F467,[3]ANNEALING!F467,[4]ANNEALING!F467,[6]ANNEALING!F467)</f>
        <v>#ERROR!</v>
      </c>
      <c r="M470" s="1" t="str">
        <f>AVERAGE([1]ANNEALING!AK467,[3]ANNEALING!AK467,[4]ANNEALING!AK467,[6]ANNEALING!AK467)</f>
        <v>#ERROR!</v>
      </c>
      <c r="N470" s="1" t="str">
        <f>_xlfn.STDEV.S([1]ANNEALING!AK467,[3]ANNEALING!AK467,[4]ANNEALING!AK467,[6]ANNEALING!AK467)</f>
        <v>#ERROR!</v>
      </c>
      <c r="O470" s="1" t="str">
        <f>AVERAGE([1]ANNEALING!Z467,[3]ANNEALING!Z467,[4]ANNEALING!Z467,[6]ANNEALING!Z467)</f>
        <v>#ERROR!</v>
      </c>
      <c r="P470" s="1" t="str">
        <f>_xlfn.STDEV.S([1]ANNEALING!Z467,[3]ANNEALING!Z467,[4]ANNEALING!Z467,[6]ANNEALING!Z467)</f>
        <v>#ERROR!</v>
      </c>
      <c r="Q470" s="1">
        <f t="shared" si="21"/>
        <v>2775</v>
      </c>
      <c r="R470" s="1">
        <f t="shared" si="22"/>
        <v>25</v>
      </c>
    </row>
    <row r="471" ht="15.75" customHeight="1">
      <c r="K471" s="1" t="str">
        <f>AVERAGE([1]ANNEALING!F468,[3]ANNEALING!F468,[4]ANNEALING!F468,[6]ANNEALING!F468)</f>
        <v>#ERROR!</v>
      </c>
      <c r="L471" s="1" t="str">
        <f>_xlfn.STDEV.S([1]ANNEALING!F468,[3]ANNEALING!F468,[4]ANNEALING!F468,[6]ANNEALING!F468)</f>
        <v>#ERROR!</v>
      </c>
      <c r="M471" s="1" t="str">
        <f>AVERAGE([1]ANNEALING!AK468,[3]ANNEALING!AK468,[4]ANNEALING!AK468,[6]ANNEALING!AK468)</f>
        <v>#ERROR!</v>
      </c>
      <c r="N471" s="1" t="str">
        <f>_xlfn.STDEV.S([1]ANNEALING!AK468,[3]ANNEALING!AK468,[4]ANNEALING!AK468,[6]ANNEALING!AK468)</f>
        <v>#ERROR!</v>
      </c>
      <c r="O471" s="1" t="str">
        <f>AVERAGE([1]ANNEALING!Z468,[3]ANNEALING!Z468,[4]ANNEALING!Z468,[6]ANNEALING!Z468)</f>
        <v>#ERROR!</v>
      </c>
      <c r="P471" s="1" t="str">
        <f>_xlfn.STDEV.S([1]ANNEALING!Z468,[3]ANNEALING!Z468,[4]ANNEALING!Z468,[6]ANNEALING!Z468)</f>
        <v>#ERROR!</v>
      </c>
      <c r="Q471" s="1">
        <f t="shared" si="21"/>
        <v>2780</v>
      </c>
      <c r="R471" s="1">
        <f t="shared" si="22"/>
        <v>26</v>
      </c>
    </row>
    <row r="472" ht="15.75" customHeight="1">
      <c r="K472" s="1" t="str">
        <f>AVERAGE([1]ANNEALING!F469,[3]ANNEALING!F469,[4]ANNEALING!F469,[6]ANNEALING!F469)</f>
        <v>#ERROR!</v>
      </c>
      <c r="L472" s="1" t="str">
        <f>_xlfn.STDEV.S([1]ANNEALING!F469,[3]ANNEALING!F469,[4]ANNEALING!F469,[6]ANNEALING!F469)</f>
        <v>#ERROR!</v>
      </c>
      <c r="M472" s="1" t="str">
        <f>AVERAGE([1]ANNEALING!AK469,[3]ANNEALING!AK469,[4]ANNEALING!AK469,[6]ANNEALING!AK469)</f>
        <v>#ERROR!</v>
      </c>
      <c r="N472" s="1" t="str">
        <f>_xlfn.STDEV.S([1]ANNEALING!AK469,[3]ANNEALING!AK469,[4]ANNEALING!AK469,[6]ANNEALING!AK469)</f>
        <v>#ERROR!</v>
      </c>
      <c r="O472" s="1" t="str">
        <f>AVERAGE([1]ANNEALING!Z469,[3]ANNEALING!Z469,[4]ANNEALING!Z469,[6]ANNEALING!Z469)</f>
        <v>#ERROR!</v>
      </c>
      <c r="P472" s="1" t="str">
        <f>_xlfn.STDEV.S([1]ANNEALING!Z469,[3]ANNEALING!Z469,[4]ANNEALING!Z469,[6]ANNEALING!Z469)</f>
        <v>#ERROR!</v>
      </c>
      <c r="Q472" s="1">
        <f t="shared" si="21"/>
        <v>2785</v>
      </c>
      <c r="R472" s="1">
        <f t="shared" si="22"/>
        <v>27</v>
      </c>
    </row>
    <row r="473" ht="15.75" customHeight="1">
      <c r="K473" s="1" t="str">
        <f>AVERAGE([1]ANNEALING!F470,[3]ANNEALING!F470,[4]ANNEALING!F470,[6]ANNEALING!F470)</f>
        <v>#ERROR!</v>
      </c>
      <c r="L473" s="1" t="str">
        <f>_xlfn.STDEV.S([1]ANNEALING!F470,[3]ANNEALING!F470,[4]ANNEALING!F470,[6]ANNEALING!F470)</f>
        <v>#ERROR!</v>
      </c>
      <c r="M473" s="1" t="str">
        <f>AVERAGE([1]ANNEALING!AK470,[3]ANNEALING!AK470,[4]ANNEALING!AK470,[6]ANNEALING!AK470)</f>
        <v>#ERROR!</v>
      </c>
      <c r="N473" s="1" t="str">
        <f>_xlfn.STDEV.S([1]ANNEALING!AK470,[3]ANNEALING!AK470,[4]ANNEALING!AK470,[6]ANNEALING!AK470)</f>
        <v>#ERROR!</v>
      </c>
      <c r="O473" s="1" t="str">
        <f>AVERAGE([1]ANNEALING!Z470,[3]ANNEALING!Z470,[4]ANNEALING!Z470,[6]ANNEALING!Z470)</f>
        <v>#ERROR!</v>
      </c>
      <c r="P473" s="1" t="str">
        <f>_xlfn.STDEV.S([1]ANNEALING!Z470,[3]ANNEALING!Z470,[4]ANNEALING!Z470,[6]ANNEALING!Z470)</f>
        <v>#ERROR!</v>
      </c>
      <c r="Q473" s="1">
        <f t="shared" si="21"/>
        <v>2790</v>
      </c>
      <c r="R473" s="1">
        <f t="shared" si="22"/>
        <v>28</v>
      </c>
    </row>
    <row r="474" ht="15.75" customHeight="1">
      <c r="K474" s="1" t="str">
        <f>AVERAGE([1]ANNEALING!F471,[3]ANNEALING!F471,[4]ANNEALING!F471,[6]ANNEALING!F471)</f>
        <v>#ERROR!</v>
      </c>
      <c r="L474" s="1" t="str">
        <f>_xlfn.STDEV.S([1]ANNEALING!F471,[3]ANNEALING!F471,[4]ANNEALING!F471,[6]ANNEALING!F471)</f>
        <v>#ERROR!</v>
      </c>
      <c r="M474" s="1" t="str">
        <f>AVERAGE([1]ANNEALING!AK471,[3]ANNEALING!AK471,[4]ANNEALING!AK471,[6]ANNEALING!AK471)</f>
        <v>#ERROR!</v>
      </c>
      <c r="N474" s="1" t="str">
        <f>_xlfn.STDEV.S([1]ANNEALING!AK471,[3]ANNEALING!AK471,[4]ANNEALING!AK471,[6]ANNEALING!AK471)</f>
        <v>#ERROR!</v>
      </c>
      <c r="O474" s="1" t="str">
        <f>AVERAGE([1]ANNEALING!Z471,[3]ANNEALING!Z471,[4]ANNEALING!Z471,[6]ANNEALING!Z471)</f>
        <v>#ERROR!</v>
      </c>
      <c r="P474" s="1" t="str">
        <f>_xlfn.STDEV.S([1]ANNEALING!Z471,[3]ANNEALING!Z471,[4]ANNEALING!Z471,[6]ANNEALING!Z471)</f>
        <v>#ERROR!</v>
      </c>
      <c r="Q474" s="1">
        <f t="shared" si="21"/>
        <v>2795</v>
      </c>
      <c r="R474" s="1">
        <f t="shared" si="22"/>
        <v>29</v>
      </c>
    </row>
    <row r="475" ht="15.75" customHeight="1">
      <c r="K475" s="1" t="str">
        <f>AVERAGE([1]ANNEALING!F472,[3]ANNEALING!F472,[4]ANNEALING!F472,[6]ANNEALING!F472)</f>
        <v>#ERROR!</v>
      </c>
      <c r="L475" s="1" t="str">
        <f>_xlfn.STDEV.S([1]ANNEALING!F472,[3]ANNEALING!F472,[4]ANNEALING!F472,[6]ANNEALING!F472)</f>
        <v>#ERROR!</v>
      </c>
      <c r="M475" s="1" t="str">
        <f>AVERAGE([1]ANNEALING!AK472,[3]ANNEALING!AK472,[4]ANNEALING!AK472,[6]ANNEALING!AK472)</f>
        <v>#ERROR!</v>
      </c>
      <c r="N475" s="1" t="str">
        <f>_xlfn.STDEV.S([1]ANNEALING!AK472,[3]ANNEALING!AK472,[4]ANNEALING!AK472,[6]ANNEALING!AK472)</f>
        <v>#ERROR!</v>
      </c>
      <c r="O475" s="1" t="str">
        <f>AVERAGE([1]ANNEALING!Z472,[3]ANNEALING!Z472,[4]ANNEALING!Z472,[6]ANNEALING!Z472)</f>
        <v>#ERROR!</v>
      </c>
      <c r="P475" s="1" t="str">
        <f>_xlfn.STDEV.S([1]ANNEALING!Z472,[3]ANNEALING!Z472,[4]ANNEALING!Z472,[6]ANNEALING!Z472)</f>
        <v>#ERROR!</v>
      </c>
      <c r="Q475" s="1">
        <f t="shared" si="21"/>
        <v>2800</v>
      </c>
      <c r="R475" s="1">
        <f t="shared" si="22"/>
        <v>30</v>
      </c>
    </row>
    <row r="476" ht="15.75" customHeight="1">
      <c r="K476" s="1" t="str">
        <f>AVERAGE([1]ANNEALING!F473,[3]ANNEALING!F473,[4]ANNEALING!F473,[6]ANNEALING!F473)</f>
        <v>#ERROR!</v>
      </c>
      <c r="L476" s="1" t="str">
        <f>_xlfn.STDEV.S([1]ANNEALING!F473,[3]ANNEALING!F473,[4]ANNEALING!F473,[6]ANNEALING!F473)</f>
        <v>#ERROR!</v>
      </c>
      <c r="M476" s="1" t="str">
        <f>AVERAGE([1]ANNEALING!AK473,[3]ANNEALING!AK473,[4]ANNEALING!AK473,[6]ANNEALING!AK473)</f>
        <v>#ERROR!</v>
      </c>
      <c r="N476" s="1" t="str">
        <f>_xlfn.STDEV.S([1]ANNEALING!AK473,[3]ANNEALING!AK473,[4]ANNEALING!AK473,[6]ANNEALING!AK473)</f>
        <v>#ERROR!</v>
      </c>
      <c r="O476" s="1" t="str">
        <f>AVERAGE([1]ANNEALING!Z473,[3]ANNEALING!Z473,[4]ANNEALING!Z473,[6]ANNEALING!Z473)</f>
        <v>#ERROR!</v>
      </c>
      <c r="P476" s="1" t="str">
        <f>_xlfn.STDEV.S([1]ANNEALING!Z473,[3]ANNEALING!Z473,[4]ANNEALING!Z473,[6]ANNEALING!Z473)</f>
        <v>#ERROR!</v>
      </c>
      <c r="Q476" s="1">
        <f t="shared" si="21"/>
        <v>2805</v>
      </c>
      <c r="R476" s="1">
        <f t="shared" si="22"/>
        <v>31</v>
      </c>
    </row>
    <row r="477" ht="15.75" customHeight="1">
      <c r="K477" s="1" t="str">
        <f>AVERAGE([1]ANNEALING!F474,[3]ANNEALING!F474,[4]ANNEALING!F474,[6]ANNEALING!F474)</f>
        <v>#ERROR!</v>
      </c>
      <c r="L477" s="1" t="str">
        <f>_xlfn.STDEV.S([1]ANNEALING!F474,[3]ANNEALING!F474,[4]ANNEALING!F474,[6]ANNEALING!F474)</f>
        <v>#ERROR!</v>
      </c>
      <c r="M477" s="1" t="str">
        <f>AVERAGE([1]ANNEALING!AK474,[3]ANNEALING!AK474,[4]ANNEALING!AK474,[6]ANNEALING!AK474)</f>
        <v>#ERROR!</v>
      </c>
      <c r="N477" s="1" t="str">
        <f>_xlfn.STDEV.S([1]ANNEALING!AK474,[3]ANNEALING!AK474,[4]ANNEALING!AK474,[6]ANNEALING!AK474)</f>
        <v>#ERROR!</v>
      </c>
      <c r="O477" s="1" t="str">
        <f>AVERAGE([1]ANNEALING!Z474,[3]ANNEALING!Z474,[4]ANNEALING!Z474,[6]ANNEALING!Z474)</f>
        <v>#ERROR!</v>
      </c>
      <c r="P477" s="1" t="str">
        <f>_xlfn.STDEV.S([1]ANNEALING!Z474,[3]ANNEALING!Z474,[4]ANNEALING!Z474,[6]ANNEALING!Z474)</f>
        <v>#ERROR!</v>
      </c>
      <c r="Q477" s="1">
        <f t="shared" si="21"/>
        <v>2810</v>
      </c>
      <c r="R477" s="1">
        <f t="shared" si="22"/>
        <v>32</v>
      </c>
    </row>
    <row r="478" ht="15.75" customHeight="1">
      <c r="K478" s="1" t="str">
        <f>AVERAGE([1]ANNEALING!F475,[3]ANNEALING!F475,[4]ANNEALING!F475,[6]ANNEALING!F475)</f>
        <v>#ERROR!</v>
      </c>
      <c r="L478" s="1" t="str">
        <f>_xlfn.STDEV.S([1]ANNEALING!F475,[3]ANNEALING!F475,[4]ANNEALING!F475,[6]ANNEALING!F475)</f>
        <v>#ERROR!</v>
      </c>
      <c r="M478" s="1" t="str">
        <f>AVERAGE([1]ANNEALING!AK475,[3]ANNEALING!AK475,[4]ANNEALING!AK475,[6]ANNEALING!AK475)</f>
        <v>#ERROR!</v>
      </c>
      <c r="N478" s="1" t="str">
        <f>_xlfn.STDEV.S([1]ANNEALING!AK475,[3]ANNEALING!AK475,[4]ANNEALING!AK475,[6]ANNEALING!AK475)</f>
        <v>#ERROR!</v>
      </c>
      <c r="O478" s="1" t="str">
        <f>AVERAGE([1]ANNEALING!Z475,[3]ANNEALING!Z475,[4]ANNEALING!Z475,[6]ANNEALING!Z475)</f>
        <v>#ERROR!</v>
      </c>
      <c r="P478" s="1" t="str">
        <f>_xlfn.STDEV.S([1]ANNEALING!Z475,[3]ANNEALING!Z475,[4]ANNEALING!Z475,[6]ANNEALING!Z475)</f>
        <v>#ERROR!</v>
      </c>
      <c r="Q478" s="1">
        <f t="shared" si="21"/>
        <v>2815</v>
      </c>
      <c r="R478" s="1">
        <f t="shared" si="22"/>
        <v>33</v>
      </c>
    </row>
    <row r="479" ht="15.75" customHeight="1">
      <c r="K479" s="1" t="str">
        <f>AVERAGE([1]ANNEALING!F476,[3]ANNEALING!F476,[4]ANNEALING!F476,[6]ANNEALING!F476)</f>
        <v>#ERROR!</v>
      </c>
      <c r="L479" s="1" t="str">
        <f>_xlfn.STDEV.S([1]ANNEALING!F476,[3]ANNEALING!F476,[4]ANNEALING!F476,[6]ANNEALING!F476)</f>
        <v>#ERROR!</v>
      </c>
      <c r="M479" s="1" t="str">
        <f>AVERAGE([1]ANNEALING!AK476,[3]ANNEALING!AK476,[4]ANNEALING!AK476,[6]ANNEALING!AK476)</f>
        <v>#ERROR!</v>
      </c>
      <c r="N479" s="1" t="str">
        <f>_xlfn.STDEV.S([1]ANNEALING!AK476,[3]ANNEALING!AK476,[4]ANNEALING!AK476,[6]ANNEALING!AK476)</f>
        <v>#ERROR!</v>
      </c>
      <c r="O479" s="1" t="str">
        <f>AVERAGE([1]ANNEALING!Z476,[3]ANNEALING!Z476,[4]ANNEALING!Z476,[6]ANNEALING!Z476)</f>
        <v>#ERROR!</v>
      </c>
      <c r="P479" s="1" t="str">
        <f>_xlfn.STDEV.S([1]ANNEALING!Z476,[3]ANNEALING!Z476,[4]ANNEALING!Z476,[6]ANNEALING!Z476)</f>
        <v>#ERROR!</v>
      </c>
      <c r="Q479" s="1">
        <f t="shared" si="21"/>
        <v>2820</v>
      </c>
      <c r="R479" s="1">
        <f t="shared" si="22"/>
        <v>34</v>
      </c>
    </row>
    <row r="480" ht="15.75" customHeight="1">
      <c r="K480" s="1" t="str">
        <f>AVERAGE([1]ANNEALING!F477,[3]ANNEALING!F477,[4]ANNEALING!F477,[6]ANNEALING!F477)</f>
        <v>#ERROR!</v>
      </c>
      <c r="L480" s="1" t="str">
        <f>_xlfn.STDEV.S([1]ANNEALING!F477,[3]ANNEALING!F477,[4]ANNEALING!F477,[6]ANNEALING!F477)</f>
        <v>#ERROR!</v>
      </c>
      <c r="M480" s="1" t="str">
        <f>AVERAGE([1]ANNEALING!AK477,[3]ANNEALING!AK477,[4]ANNEALING!AK477,[6]ANNEALING!AK477)</f>
        <v>#ERROR!</v>
      </c>
      <c r="N480" s="1" t="str">
        <f>_xlfn.STDEV.S([1]ANNEALING!AK477,[3]ANNEALING!AK477,[4]ANNEALING!AK477,[6]ANNEALING!AK477)</f>
        <v>#ERROR!</v>
      </c>
      <c r="O480" s="1" t="str">
        <f>AVERAGE([1]ANNEALING!Z477,[3]ANNEALING!Z477,[4]ANNEALING!Z477,[6]ANNEALING!Z477)</f>
        <v>#ERROR!</v>
      </c>
      <c r="P480" s="1" t="str">
        <f>_xlfn.STDEV.S([1]ANNEALING!Z477,[3]ANNEALING!Z477,[4]ANNEALING!Z477,[6]ANNEALING!Z477)</f>
        <v>#ERROR!</v>
      </c>
      <c r="Q480" s="1">
        <f t="shared" si="21"/>
        <v>2825</v>
      </c>
      <c r="R480" s="1">
        <f t="shared" si="22"/>
        <v>35</v>
      </c>
    </row>
    <row r="481" ht="15.75" customHeight="1">
      <c r="K481" s="1" t="str">
        <f>AVERAGE([1]ANNEALING!F478,[3]ANNEALING!F478,[4]ANNEALING!F478,[6]ANNEALING!F478)</f>
        <v>#ERROR!</v>
      </c>
      <c r="L481" s="1" t="str">
        <f>_xlfn.STDEV.S([1]ANNEALING!F478,[3]ANNEALING!F478,[4]ANNEALING!F478,[6]ANNEALING!F478)</f>
        <v>#ERROR!</v>
      </c>
      <c r="M481" s="1" t="str">
        <f>AVERAGE([1]ANNEALING!AK478,[3]ANNEALING!AK478,[4]ANNEALING!AK478,[6]ANNEALING!AK478)</f>
        <v>#ERROR!</v>
      </c>
      <c r="N481" s="1" t="str">
        <f>_xlfn.STDEV.S([1]ANNEALING!AK478,[3]ANNEALING!AK478,[4]ANNEALING!AK478,[6]ANNEALING!AK478)</f>
        <v>#ERROR!</v>
      </c>
      <c r="O481" s="1" t="str">
        <f>AVERAGE([1]ANNEALING!Z478,[3]ANNEALING!Z478,[4]ANNEALING!Z478,[6]ANNEALING!Z478)</f>
        <v>#ERROR!</v>
      </c>
      <c r="P481" s="1" t="str">
        <f>_xlfn.STDEV.S([1]ANNEALING!Z478,[3]ANNEALING!Z478,[4]ANNEALING!Z478,[6]ANNEALING!Z478)</f>
        <v>#ERROR!</v>
      </c>
      <c r="Q481" s="1">
        <f t="shared" si="21"/>
        <v>2830</v>
      </c>
      <c r="R481" s="1">
        <f t="shared" si="22"/>
        <v>36</v>
      </c>
    </row>
    <row r="482" ht="15.75" customHeight="1">
      <c r="K482" s="1" t="str">
        <f>AVERAGE([1]ANNEALING!F479,[3]ANNEALING!F479,[4]ANNEALING!F479,[6]ANNEALING!F479)</f>
        <v>#ERROR!</v>
      </c>
      <c r="L482" s="1" t="str">
        <f>_xlfn.STDEV.S([1]ANNEALING!F479,[3]ANNEALING!F479,[4]ANNEALING!F479,[6]ANNEALING!F479)</f>
        <v>#ERROR!</v>
      </c>
      <c r="M482" s="1" t="str">
        <f>AVERAGE([1]ANNEALING!AK479,[3]ANNEALING!AK479,[4]ANNEALING!AK479,[6]ANNEALING!AK479)</f>
        <v>#ERROR!</v>
      </c>
      <c r="N482" s="1" t="str">
        <f>_xlfn.STDEV.S([1]ANNEALING!AK479,[3]ANNEALING!AK479,[4]ANNEALING!AK479,[6]ANNEALING!AK479)</f>
        <v>#ERROR!</v>
      </c>
      <c r="O482" s="1" t="str">
        <f>AVERAGE([1]ANNEALING!Z479,[3]ANNEALING!Z479,[4]ANNEALING!Z479,[6]ANNEALING!Z479)</f>
        <v>#ERROR!</v>
      </c>
      <c r="P482" s="1" t="str">
        <f>_xlfn.STDEV.S([1]ANNEALING!Z479,[3]ANNEALING!Z479,[4]ANNEALING!Z479,[6]ANNEALING!Z479)</f>
        <v>#ERROR!</v>
      </c>
      <c r="Q482" s="1">
        <f t="shared" si="21"/>
        <v>2835</v>
      </c>
      <c r="R482" s="1">
        <f t="shared" si="22"/>
        <v>37</v>
      </c>
    </row>
    <row r="483" ht="15.75" customHeight="1">
      <c r="K483" s="1" t="str">
        <f>AVERAGE([1]ANNEALING!F480,[3]ANNEALING!F480,[4]ANNEALING!F480,[6]ANNEALING!F480)</f>
        <v>#ERROR!</v>
      </c>
      <c r="L483" s="1" t="str">
        <f>_xlfn.STDEV.S([1]ANNEALING!F480,[3]ANNEALING!F480,[4]ANNEALING!F480,[6]ANNEALING!F480)</f>
        <v>#ERROR!</v>
      </c>
      <c r="M483" s="1" t="str">
        <f>AVERAGE([1]ANNEALING!AK480,[3]ANNEALING!AK480,[4]ANNEALING!AK480,[6]ANNEALING!AK480)</f>
        <v>#ERROR!</v>
      </c>
      <c r="N483" s="1" t="str">
        <f>_xlfn.STDEV.S([1]ANNEALING!AK480,[3]ANNEALING!AK480,[4]ANNEALING!AK480,[6]ANNEALING!AK480)</f>
        <v>#ERROR!</v>
      </c>
      <c r="O483" s="1" t="str">
        <f>AVERAGE([1]ANNEALING!Z480,[3]ANNEALING!Z480,[4]ANNEALING!Z480,[6]ANNEALING!Z480)</f>
        <v>#ERROR!</v>
      </c>
      <c r="P483" s="1" t="str">
        <f>_xlfn.STDEV.S([1]ANNEALING!Z480,[3]ANNEALING!Z480,[4]ANNEALING!Z480,[6]ANNEALING!Z480)</f>
        <v>#ERROR!</v>
      </c>
      <c r="Q483" s="1">
        <f t="shared" si="21"/>
        <v>2840</v>
      </c>
      <c r="R483" s="1">
        <f t="shared" si="22"/>
        <v>38</v>
      </c>
    </row>
    <row r="484" ht="15.75" customHeight="1">
      <c r="K484" s="1" t="str">
        <f>AVERAGE([1]ANNEALING!F481,[3]ANNEALING!F481,[4]ANNEALING!F481,[6]ANNEALING!F481)</f>
        <v>#ERROR!</v>
      </c>
      <c r="L484" s="1" t="str">
        <f>_xlfn.STDEV.S([1]ANNEALING!F481,[3]ANNEALING!F481,[4]ANNEALING!F481,[6]ANNEALING!F481)</f>
        <v>#ERROR!</v>
      </c>
      <c r="M484" s="1" t="str">
        <f>AVERAGE([1]ANNEALING!AK481,[3]ANNEALING!AK481,[4]ANNEALING!AK481,[6]ANNEALING!AK481)</f>
        <v>#ERROR!</v>
      </c>
      <c r="N484" s="1" t="str">
        <f>_xlfn.STDEV.S([1]ANNEALING!AK481,[3]ANNEALING!AK481,[4]ANNEALING!AK481,[6]ANNEALING!AK481)</f>
        <v>#ERROR!</v>
      </c>
      <c r="O484" s="1" t="str">
        <f>AVERAGE([1]ANNEALING!Z481,[3]ANNEALING!Z481,[4]ANNEALING!Z481,[6]ANNEALING!Z481)</f>
        <v>#ERROR!</v>
      </c>
      <c r="P484" s="1" t="str">
        <f>_xlfn.STDEV.S([1]ANNEALING!Z481,[3]ANNEALING!Z481,[4]ANNEALING!Z481,[6]ANNEALING!Z481)</f>
        <v>#ERROR!</v>
      </c>
      <c r="Q484" s="1">
        <f t="shared" si="21"/>
        <v>2845</v>
      </c>
      <c r="R484" s="1">
        <f t="shared" si="22"/>
        <v>39</v>
      </c>
    </row>
    <row r="485" ht="15.75" customHeight="1">
      <c r="K485" s="1" t="str">
        <f>AVERAGE([1]ANNEALING!F482,[3]ANNEALING!F482,[4]ANNEALING!F482,[6]ANNEALING!F482)</f>
        <v>#ERROR!</v>
      </c>
      <c r="L485" s="1" t="str">
        <f>_xlfn.STDEV.S([1]ANNEALING!F482,[3]ANNEALING!F482,[4]ANNEALING!F482,[6]ANNEALING!F482)</f>
        <v>#ERROR!</v>
      </c>
      <c r="M485" s="1" t="str">
        <f>AVERAGE([1]ANNEALING!AK482,[3]ANNEALING!AK482,[4]ANNEALING!AK482,[6]ANNEALING!AK482)</f>
        <v>#ERROR!</v>
      </c>
      <c r="N485" s="1" t="str">
        <f>_xlfn.STDEV.S([1]ANNEALING!AK482,[3]ANNEALING!AK482,[4]ANNEALING!AK482,[6]ANNEALING!AK482)</f>
        <v>#ERROR!</v>
      </c>
      <c r="O485" s="1" t="str">
        <f>AVERAGE([1]ANNEALING!Z482,[3]ANNEALING!Z482,[4]ANNEALING!Z482,[6]ANNEALING!Z482)</f>
        <v>#ERROR!</v>
      </c>
      <c r="P485" s="1" t="str">
        <f>_xlfn.STDEV.S([1]ANNEALING!Z482,[3]ANNEALING!Z482,[4]ANNEALING!Z482,[6]ANNEALING!Z482)</f>
        <v>#ERROR!</v>
      </c>
      <c r="Q485" s="1">
        <f t="shared" si="21"/>
        <v>2850</v>
      </c>
      <c r="R485" s="1">
        <f t="shared" si="22"/>
        <v>40</v>
      </c>
    </row>
    <row r="486" ht="15.75" customHeight="1">
      <c r="K486" s="1" t="str">
        <f>AVERAGE([1]ANNEALING!F483,[3]ANNEALING!F483,[4]ANNEALING!F483,[6]ANNEALING!F483)</f>
        <v>#ERROR!</v>
      </c>
      <c r="L486" s="1" t="str">
        <f>_xlfn.STDEV.S([1]ANNEALING!F483,[3]ANNEALING!F483,[4]ANNEALING!F483,[6]ANNEALING!F483)</f>
        <v>#ERROR!</v>
      </c>
      <c r="M486" s="1" t="str">
        <f>AVERAGE([1]ANNEALING!AK483,[3]ANNEALING!AK483,[4]ANNEALING!AK483,[6]ANNEALING!AK483)</f>
        <v>#ERROR!</v>
      </c>
      <c r="N486" s="1" t="str">
        <f>_xlfn.STDEV.S([1]ANNEALING!AK483,[3]ANNEALING!AK483,[4]ANNEALING!AK483,[6]ANNEALING!AK483)</f>
        <v>#ERROR!</v>
      </c>
      <c r="O486" s="1" t="str">
        <f>AVERAGE([1]ANNEALING!Z483,[3]ANNEALING!Z483,[4]ANNEALING!Z483,[6]ANNEALING!Z483)</f>
        <v>#ERROR!</v>
      </c>
      <c r="P486" s="1" t="str">
        <f>_xlfn.STDEV.S([1]ANNEALING!Z483,[3]ANNEALING!Z483,[4]ANNEALING!Z483,[6]ANNEALING!Z483)</f>
        <v>#ERROR!</v>
      </c>
      <c r="Q486" s="1">
        <f t="shared" si="21"/>
        <v>2855</v>
      </c>
      <c r="R486" s="1">
        <f t="shared" si="22"/>
        <v>41</v>
      </c>
    </row>
    <row r="487" ht="15.75" customHeight="1">
      <c r="K487" s="1" t="str">
        <f>AVERAGE([1]ANNEALING!F484,[3]ANNEALING!F484,[4]ANNEALING!F484,[6]ANNEALING!F484)</f>
        <v>#ERROR!</v>
      </c>
      <c r="L487" s="1" t="str">
        <f>_xlfn.STDEV.S([1]ANNEALING!F484,[3]ANNEALING!F484,[4]ANNEALING!F484,[6]ANNEALING!F484)</f>
        <v>#ERROR!</v>
      </c>
      <c r="M487" s="1" t="str">
        <f>AVERAGE([1]ANNEALING!AK484,[3]ANNEALING!AK484,[4]ANNEALING!AK484,[6]ANNEALING!AK484)</f>
        <v>#ERROR!</v>
      </c>
      <c r="N487" s="1" t="str">
        <f>_xlfn.STDEV.S([1]ANNEALING!AK484,[3]ANNEALING!AK484,[4]ANNEALING!AK484,[6]ANNEALING!AK484)</f>
        <v>#ERROR!</v>
      </c>
      <c r="O487" s="1" t="str">
        <f>AVERAGE([1]ANNEALING!Z484,[3]ANNEALING!Z484,[4]ANNEALING!Z484,[6]ANNEALING!Z484)</f>
        <v>#ERROR!</v>
      </c>
      <c r="P487" s="1" t="str">
        <f>_xlfn.STDEV.S([1]ANNEALING!Z484,[3]ANNEALING!Z484,[4]ANNEALING!Z484,[6]ANNEALING!Z484)</f>
        <v>#ERROR!</v>
      </c>
      <c r="Q487" s="1">
        <f t="shared" si="21"/>
        <v>2860</v>
      </c>
      <c r="R487" s="1">
        <f t="shared" si="22"/>
        <v>42</v>
      </c>
    </row>
    <row r="488" ht="15.75" customHeight="1">
      <c r="K488" s="1" t="str">
        <f>AVERAGE([1]ANNEALING!F485,[3]ANNEALING!F485,[4]ANNEALING!F485,[6]ANNEALING!F485)</f>
        <v>#ERROR!</v>
      </c>
      <c r="L488" s="1" t="str">
        <f>_xlfn.STDEV.S([1]ANNEALING!F485,[3]ANNEALING!F485,[4]ANNEALING!F485,[6]ANNEALING!F485)</f>
        <v>#ERROR!</v>
      </c>
      <c r="M488" s="1" t="str">
        <f>AVERAGE([1]ANNEALING!AK485,[3]ANNEALING!AK485,[4]ANNEALING!AK485,[6]ANNEALING!AK485)</f>
        <v>#ERROR!</v>
      </c>
      <c r="N488" s="1" t="str">
        <f>_xlfn.STDEV.S([1]ANNEALING!AK485,[3]ANNEALING!AK485,[4]ANNEALING!AK485,[6]ANNEALING!AK485)</f>
        <v>#ERROR!</v>
      </c>
      <c r="O488" s="1" t="str">
        <f>AVERAGE([1]ANNEALING!Z485,[3]ANNEALING!Z485,[4]ANNEALING!Z485,[6]ANNEALING!Z485)</f>
        <v>#ERROR!</v>
      </c>
      <c r="P488" s="1" t="str">
        <f>_xlfn.STDEV.S([1]ANNEALING!Z485,[3]ANNEALING!Z485,[4]ANNEALING!Z485,[6]ANNEALING!Z485)</f>
        <v>#ERROR!</v>
      </c>
      <c r="Q488" s="1">
        <f t="shared" si="21"/>
        <v>2865</v>
      </c>
      <c r="R488" s="1">
        <f t="shared" si="22"/>
        <v>43</v>
      </c>
    </row>
    <row r="489" ht="15.75" customHeight="1">
      <c r="K489" s="1" t="str">
        <f>AVERAGE([1]ANNEALING!F486,[3]ANNEALING!F486,[4]ANNEALING!F486,[6]ANNEALING!F486)</f>
        <v>#ERROR!</v>
      </c>
      <c r="L489" s="1" t="str">
        <f>_xlfn.STDEV.S([1]ANNEALING!F486,[3]ANNEALING!F486,[4]ANNEALING!F486,[6]ANNEALING!F486)</f>
        <v>#ERROR!</v>
      </c>
      <c r="M489" s="1" t="str">
        <f>AVERAGE([1]ANNEALING!AK486,[3]ANNEALING!AK486,[4]ANNEALING!AK486,[6]ANNEALING!AK486)</f>
        <v>#ERROR!</v>
      </c>
      <c r="N489" s="1" t="str">
        <f>_xlfn.STDEV.S([1]ANNEALING!AK486,[3]ANNEALING!AK486,[4]ANNEALING!AK486,[6]ANNEALING!AK486)</f>
        <v>#ERROR!</v>
      </c>
      <c r="O489" s="1" t="str">
        <f>AVERAGE([1]ANNEALING!Z486,[3]ANNEALING!Z486,[4]ANNEALING!Z486,[6]ANNEALING!Z486)</f>
        <v>#ERROR!</v>
      </c>
      <c r="P489" s="1" t="str">
        <f>_xlfn.STDEV.S([1]ANNEALING!Z486,[3]ANNEALING!Z486,[4]ANNEALING!Z486,[6]ANNEALING!Z486)</f>
        <v>#ERROR!</v>
      </c>
      <c r="Q489" s="1">
        <f t="shared" si="21"/>
        <v>2870</v>
      </c>
      <c r="R489" s="1">
        <f t="shared" si="22"/>
        <v>44</v>
      </c>
    </row>
    <row r="490" ht="15.75" customHeight="1">
      <c r="K490" s="1" t="str">
        <f>AVERAGE([1]ANNEALING!F487,[3]ANNEALING!F487,[4]ANNEALING!F487,[6]ANNEALING!F487)</f>
        <v>#ERROR!</v>
      </c>
      <c r="L490" s="1" t="str">
        <f>_xlfn.STDEV.S([1]ANNEALING!F487,[3]ANNEALING!F487,[4]ANNEALING!F487,[6]ANNEALING!F487)</f>
        <v>#ERROR!</v>
      </c>
      <c r="M490" s="1" t="str">
        <f>AVERAGE([1]ANNEALING!AK487,[3]ANNEALING!AK487,[4]ANNEALING!AK487,[6]ANNEALING!AK487)</f>
        <v>#ERROR!</v>
      </c>
      <c r="N490" s="1" t="str">
        <f>_xlfn.STDEV.S([1]ANNEALING!AK487,[3]ANNEALING!AK487,[4]ANNEALING!AK487,[6]ANNEALING!AK487)</f>
        <v>#ERROR!</v>
      </c>
      <c r="O490" s="1" t="str">
        <f>AVERAGE([1]ANNEALING!Z487,[3]ANNEALING!Z487,[4]ANNEALING!Z487,[6]ANNEALING!Z487)</f>
        <v>#ERROR!</v>
      </c>
      <c r="P490" s="1" t="str">
        <f>_xlfn.STDEV.S([1]ANNEALING!Z487,[3]ANNEALING!Z487,[4]ANNEALING!Z487,[6]ANNEALING!Z487)</f>
        <v>#ERROR!</v>
      </c>
      <c r="Q490" s="1">
        <f t="shared" si="21"/>
        <v>2875</v>
      </c>
      <c r="R490" s="1">
        <f t="shared" si="22"/>
        <v>45</v>
      </c>
    </row>
    <row r="491" ht="15.75" customHeight="1">
      <c r="K491" s="1" t="str">
        <f>AVERAGE([1]ANNEALING!F488,[3]ANNEALING!F488,[4]ANNEALING!F488,[6]ANNEALING!F488)</f>
        <v>#ERROR!</v>
      </c>
      <c r="L491" s="1" t="str">
        <f>_xlfn.STDEV.S([1]ANNEALING!F488,[3]ANNEALING!F488,[4]ANNEALING!F488,[6]ANNEALING!F488)</f>
        <v>#ERROR!</v>
      </c>
      <c r="M491" s="1" t="str">
        <f>AVERAGE([1]ANNEALING!AK488,[3]ANNEALING!AK488,[4]ANNEALING!AK488,[6]ANNEALING!AK488)</f>
        <v>#ERROR!</v>
      </c>
      <c r="N491" s="1" t="str">
        <f>_xlfn.STDEV.S([1]ANNEALING!AK488,[3]ANNEALING!AK488,[4]ANNEALING!AK488,[6]ANNEALING!AK488)</f>
        <v>#ERROR!</v>
      </c>
      <c r="O491" s="1" t="str">
        <f>AVERAGE([1]ANNEALING!Z488,[3]ANNEALING!Z488,[4]ANNEALING!Z488,[6]ANNEALING!Z488)</f>
        <v>#ERROR!</v>
      </c>
      <c r="P491" s="1" t="str">
        <f>_xlfn.STDEV.S([1]ANNEALING!Z488,[3]ANNEALING!Z488,[4]ANNEALING!Z488,[6]ANNEALING!Z488)</f>
        <v>#ERROR!</v>
      </c>
      <c r="Q491" s="1">
        <f t="shared" si="21"/>
        <v>2880</v>
      </c>
      <c r="R491" s="1">
        <f t="shared" si="22"/>
        <v>46</v>
      </c>
    </row>
    <row r="492" ht="15.75" customHeight="1">
      <c r="K492" s="1" t="str">
        <f>AVERAGE([1]ANNEALING!F489,[3]ANNEALING!F489,[4]ANNEALING!F489,[6]ANNEALING!F489)</f>
        <v>#ERROR!</v>
      </c>
      <c r="L492" s="1" t="str">
        <f>_xlfn.STDEV.S([1]ANNEALING!F489,[3]ANNEALING!F489,[4]ANNEALING!F489,[6]ANNEALING!F489)</f>
        <v>#ERROR!</v>
      </c>
      <c r="M492" s="1" t="str">
        <f>AVERAGE([1]ANNEALING!AK489,[3]ANNEALING!AK489,[4]ANNEALING!AK489,[6]ANNEALING!AK489)</f>
        <v>#ERROR!</v>
      </c>
      <c r="N492" s="1" t="str">
        <f>_xlfn.STDEV.S([1]ANNEALING!AK489,[3]ANNEALING!AK489,[4]ANNEALING!AK489,[6]ANNEALING!AK489)</f>
        <v>#ERROR!</v>
      </c>
      <c r="O492" s="1" t="str">
        <f>AVERAGE([1]ANNEALING!Z489,[3]ANNEALING!Z489,[4]ANNEALING!Z489,[6]ANNEALING!Z489)</f>
        <v>#ERROR!</v>
      </c>
      <c r="P492" s="1" t="str">
        <f>_xlfn.STDEV.S([1]ANNEALING!Z489,[3]ANNEALING!Z489,[4]ANNEALING!Z489,[6]ANNEALING!Z489)</f>
        <v>#ERROR!</v>
      </c>
      <c r="Q492" s="1">
        <f t="shared" si="21"/>
        <v>2885</v>
      </c>
      <c r="R492" s="1">
        <f t="shared" si="22"/>
        <v>47</v>
      </c>
    </row>
    <row r="493" ht="15.75" customHeight="1">
      <c r="K493" s="1" t="str">
        <f>AVERAGE([1]ANNEALING!F490,[3]ANNEALING!F490,[4]ANNEALING!F490,[6]ANNEALING!F490)</f>
        <v>#ERROR!</v>
      </c>
      <c r="L493" s="1" t="str">
        <f>_xlfn.STDEV.S([1]ANNEALING!F490,[3]ANNEALING!F490,[4]ANNEALING!F490,[6]ANNEALING!F490)</f>
        <v>#ERROR!</v>
      </c>
      <c r="M493" s="1" t="str">
        <f>AVERAGE([1]ANNEALING!AK490,[3]ANNEALING!AK490,[4]ANNEALING!AK490,[6]ANNEALING!AK490)</f>
        <v>#ERROR!</v>
      </c>
      <c r="N493" s="1" t="str">
        <f>_xlfn.STDEV.S([1]ANNEALING!AK490,[3]ANNEALING!AK490,[4]ANNEALING!AK490,[6]ANNEALING!AK490)</f>
        <v>#ERROR!</v>
      </c>
      <c r="O493" s="1" t="str">
        <f>AVERAGE([1]ANNEALING!Z490,[3]ANNEALING!Z490,[4]ANNEALING!Z490,[6]ANNEALING!Z490)</f>
        <v>#ERROR!</v>
      </c>
      <c r="P493" s="1" t="str">
        <f>_xlfn.STDEV.S([1]ANNEALING!Z490,[3]ANNEALING!Z490,[4]ANNEALING!Z490,[6]ANNEALING!Z490)</f>
        <v>#ERROR!</v>
      </c>
      <c r="Q493" s="1">
        <f t="shared" si="21"/>
        <v>2890</v>
      </c>
      <c r="R493" s="1">
        <f t="shared" si="22"/>
        <v>48</v>
      </c>
    </row>
    <row r="494" ht="15.75" customHeight="1">
      <c r="K494" s="1" t="str">
        <f>AVERAGE([1]ANNEALING!F491,[3]ANNEALING!F491,[4]ANNEALING!F491,[6]ANNEALING!F491)</f>
        <v>#ERROR!</v>
      </c>
      <c r="M494" s="1" t="str">
        <f>AVERAGE([1]ANNEALING!AK491,[3]ANNEALING!AK491,[4]ANNEALING!AK491,[6]ANNEALING!AK491)</f>
        <v>#ERROR!</v>
      </c>
      <c r="N494" s="1" t="str">
        <f>_xlfn.STDEV.S([1]ANNEALING!AK491,[3]ANNEALING!AK491,[4]ANNEALING!AK491,[6]ANNEALING!AK491)</f>
        <v>#ERROR!</v>
      </c>
      <c r="O494" s="1" t="str">
        <f>AVERAGE([1]ANNEALING!Z491,[3]ANNEALING!Z491,[4]ANNEALING!Z491,[6]ANNEALING!Z491)</f>
        <v>#ERROR!</v>
      </c>
      <c r="P494" s="1" t="str">
        <f>_xlfn.STDEV.S([1]ANNEALING!Z491,[3]ANNEALING!Z491,[4]ANNEALING!Z491,[6]ANNEALING!Z491)</f>
        <v>#ERROR!</v>
      </c>
      <c r="Q494" s="1">
        <f t="shared" si="21"/>
        <v>2895</v>
      </c>
      <c r="R494" s="1">
        <f t="shared" si="22"/>
        <v>49</v>
      </c>
    </row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2021-04-04T12:38:46Z</dcterms:created>
  <dc:creator>Spyros Ploussiou</dc:creator>
</cp:coreProperties>
</file>