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pan.lixuan.xyz-old\02-项目+作品+笔记\98-项目\2021-01-16-张群-简单版\网页-2021-03-13\"/>
    </mc:Choice>
  </mc:AlternateContent>
  <xr:revisionPtr revIDLastSave="0" documentId="13_ncr:1_{650BBBD4-5B5D-4B97-A55F-7B4E3D4C180C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指标" sheetId="1" r:id="rId1"/>
    <sheet name="生成参数" sheetId="2" r:id="rId2"/>
  </sheets>
  <calcPr calcId="191029"/>
</workbook>
</file>

<file path=xl/calcChain.xml><?xml version="1.0" encoding="utf-8"?>
<calcChain xmlns="http://schemas.openxmlformats.org/spreadsheetml/2006/main">
  <c r="L3" i="2" l="1"/>
  <c r="M3" i="2" s="1"/>
  <c r="L4" i="2"/>
  <c r="M4" i="2" s="1"/>
  <c r="L5" i="2"/>
  <c r="M5" i="2" s="1"/>
  <c r="L6" i="2"/>
  <c r="M6" i="2" s="1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2" i="2"/>
  <c r="M2" i="2" s="1"/>
  <c r="J3" i="1"/>
  <c r="J4" i="1"/>
  <c r="J5" i="1"/>
  <c r="J6" i="1"/>
  <c r="J7" i="1"/>
  <c r="J8" i="1"/>
  <c r="J9" i="1"/>
  <c r="J10" i="1"/>
  <c r="J11" i="1"/>
  <c r="J12" i="1"/>
  <c r="J2" i="1"/>
  <c r="I5" i="1"/>
  <c r="I12" i="1"/>
  <c r="I4" i="1"/>
  <c r="I7" i="1"/>
  <c r="I3" i="1"/>
  <c r="I10" i="1"/>
  <c r="I6" i="1"/>
  <c r="I11" i="1"/>
  <c r="I8" i="1"/>
  <c r="I9" i="1"/>
  <c r="I2" i="1"/>
</calcChain>
</file>

<file path=xl/sharedStrings.xml><?xml version="1.0" encoding="utf-8"?>
<sst xmlns="http://schemas.openxmlformats.org/spreadsheetml/2006/main" count="171" uniqueCount="58">
  <si>
    <t>原指标</t>
  </si>
  <si>
    <t>指标中文名称</t>
  </si>
  <si>
    <t>指标英文全称</t>
  </si>
  <si>
    <t>指标英文缩写</t>
  </si>
  <si>
    <t>指标单位</t>
  </si>
  <si>
    <t>Oxalic acid</t>
  </si>
  <si>
    <t>无</t>
  </si>
  <si>
    <t>Succinic acid</t>
  </si>
  <si>
    <t>Thymine</t>
  </si>
  <si>
    <t>GABA</t>
  </si>
  <si>
    <t>Quinolinic acid</t>
  </si>
  <si>
    <t>Caffeic acid</t>
  </si>
  <si>
    <t>Sphingosine</t>
  </si>
  <si>
    <t>Erucic acid</t>
  </si>
  <si>
    <t>Lathosterol</t>
  </si>
  <si>
    <t>LCA</t>
  </si>
  <si>
    <t>DCA</t>
  </si>
  <si>
    <t>Deoxycholic acid</t>
  </si>
  <si>
    <t>缩写</t>
    <phoneticPr fontId="4" type="noConversion"/>
  </si>
  <si>
    <t>oxa</t>
    <phoneticPr fontId="4" type="noConversion"/>
  </si>
  <si>
    <t>sua</t>
    <phoneticPr fontId="4" type="noConversion"/>
  </si>
  <si>
    <t>thm</t>
    <phoneticPr fontId="4" type="noConversion"/>
  </si>
  <si>
    <t>gaa</t>
    <phoneticPr fontId="4" type="noConversion"/>
  </si>
  <si>
    <t>qua</t>
    <phoneticPr fontId="4" type="noConversion"/>
  </si>
  <si>
    <t>caa</t>
    <phoneticPr fontId="4" type="noConversion"/>
  </si>
  <si>
    <t>sgs</t>
    <phoneticPr fontId="4" type="noConversion"/>
  </si>
  <si>
    <t>era</t>
    <phoneticPr fontId="4" type="noConversion"/>
  </si>
  <si>
    <t>lts</t>
    <phoneticPr fontId="4" type="noConversion"/>
  </si>
  <si>
    <t>lca</t>
    <phoneticPr fontId="4" type="noConversion"/>
  </si>
  <si>
    <t>dca</t>
    <phoneticPr fontId="4" type="noConversion"/>
  </si>
  <si>
    <t>输入顺序</t>
    <phoneticPr fontId="4" type="noConversion"/>
  </si>
  <si>
    <t>Oxalic acid</t>
    <phoneticPr fontId="4" type="noConversion"/>
  </si>
  <si>
    <t>草酸</t>
    <phoneticPr fontId="4" type="noConversion"/>
  </si>
  <si>
    <t>Caffeic acid</t>
    <phoneticPr fontId="4" type="noConversion"/>
  </si>
  <si>
    <t>咖啡酸</t>
    <phoneticPr fontId="4" type="noConversion"/>
  </si>
  <si>
    <t>γ-aminobutyric acid</t>
    <phoneticPr fontId="4" type="noConversion"/>
  </si>
  <si>
    <t>GABA</t>
    <phoneticPr fontId="4" type="noConversion"/>
  </si>
  <si>
    <t>γ-氨基丁酸</t>
    <phoneticPr fontId="4" type="noConversion"/>
  </si>
  <si>
    <t>Succinic acid</t>
    <phoneticPr fontId="4" type="noConversion"/>
  </si>
  <si>
    <t>琥珀酸</t>
    <phoneticPr fontId="4" type="noConversion"/>
  </si>
  <si>
    <t>Erucic acid</t>
    <phoneticPr fontId="4" type="noConversion"/>
  </si>
  <si>
    <t>Quinolinic acid</t>
    <phoneticPr fontId="4" type="noConversion"/>
  </si>
  <si>
    <t>芥酸</t>
    <phoneticPr fontId="4" type="noConversion"/>
  </si>
  <si>
    <t>喹啉酸</t>
    <phoneticPr fontId="4" type="noConversion"/>
  </si>
  <si>
    <t>Lithocholic Acid</t>
    <phoneticPr fontId="4" type="noConversion"/>
  </si>
  <si>
    <t>LCA</t>
    <phoneticPr fontId="4" type="noConversion"/>
  </si>
  <si>
    <t>石胆酸</t>
    <phoneticPr fontId="4" type="noConversion"/>
  </si>
  <si>
    <t>DCA</t>
    <phoneticPr fontId="4" type="noConversion"/>
  </si>
  <si>
    <t>脱氧胆酸</t>
    <phoneticPr fontId="4" type="noConversion"/>
  </si>
  <si>
    <t>Lathosterol</t>
    <phoneticPr fontId="4" type="noConversion"/>
  </si>
  <si>
    <t>烯胆甾烷醇</t>
    <phoneticPr fontId="4" type="noConversion"/>
  </si>
  <si>
    <t>Thymine</t>
    <phoneticPr fontId="4" type="noConversion"/>
  </si>
  <si>
    <t>胸腺嘧啶</t>
    <phoneticPr fontId="4" type="noConversion"/>
  </si>
  <si>
    <t>展示顺序</t>
    <phoneticPr fontId="4" type="noConversion"/>
  </si>
  <si>
    <t>js1</t>
    <phoneticPr fontId="4" type="noConversion"/>
  </si>
  <si>
    <t>js2</t>
    <phoneticPr fontId="4" type="noConversion"/>
  </si>
  <si>
    <t>Sphingosine</t>
    <phoneticPr fontId="4" type="noConversion"/>
  </si>
  <si>
    <t>鞘氨醇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</si>
</sst>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00000_ ;_ * \-#,##0.000000000_ ;_ * &quot;-&quot;??_ ;_ @_ "/>
  </numFmts>
  <fonts count="10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2E3033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8" fillId="0" borderId="1" xfId="0" applyFont="1" applyBorder="1" applyAlignment="1">
      <alignment horizontal="left" vertical="center"/>
    </xf>
    <xf numFmtId="176" fontId="0" fillId="0" borderId="0" xfId="1" applyNumberFormat="1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showGridLines="0" tabSelected="1" workbookViewId="0">
      <selection activeCell="I27" sqref="I27"/>
    </sheetView>
  </sheetViews>
  <sheetFormatPr defaultColWidth="8.6640625" defaultRowHeight="16.5" x14ac:dyDescent="0.3"/>
  <cols>
    <col min="1" max="1" width="8.6640625" style="14"/>
    <col min="2" max="2" width="14.75" style="14" customWidth="1"/>
    <col min="3" max="3" width="14.75" style="15" customWidth="1"/>
    <col min="4" max="4" width="20.25" style="14" customWidth="1"/>
    <col min="5" max="7" width="14.75" style="14" customWidth="1"/>
    <col min="8" max="8" width="8.6640625" style="14"/>
    <col min="9" max="9" width="66.75" style="14" bestFit="1" customWidth="1"/>
    <col min="10" max="10" width="40.5" style="14" bestFit="1" customWidth="1"/>
    <col min="11" max="16384" width="8.6640625" style="14"/>
  </cols>
  <sheetData>
    <row r="1" spans="1:10" x14ac:dyDescent="0.3">
      <c r="A1" s="6" t="s">
        <v>30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6" t="s">
        <v>53</v>
      </c>
      <c r="H1" s="5" t="s">
        <v>18</v>
      </c>
      <c r="I1" s="5" t="s">
        <v>54</v>
      </c>
      <c r="J1" s="5" t="s">
        <v>55</v>
      </c>
    </row>
    <row r="2" spans="1:10" x14ac:dyDescent="0.3">
      <c r="A2" s="3">
        <v>1</v>
      </c>
      <c r="B2" s="4" t="s">
        <v>5</v>
      </c>
      <c r="C2" s="8" t="s">
        <v>32</v>
      </c>
      <c r="D2" s="5" t="s">
        <v>31</v>
      </c>
      <c r="E2" s="4" t="s">
        <v>5</v>
      </c>
      <c r="F2" s="4" t="s">
        <v>6</v>
      </c>
      <c r="G2" s="4">
        <v>1</v>
      </c>
      <c r="H2" s="5" t="s">
        <v>19</v>
      </c>
      <c r="I2" s="4" t="str">
        <f t="shared" ref="I2:I12" si="0">"  ann_input.push(ann_input_dict['"&amp;H2&amp;"']);  // "&amp;B2&amp;"  （"&amp;C2&amp;"）"</f>
        <v xml:space="preserve">  ann_input.push(ann_input_dict['oxa']);  // Oxalic acid  （草酸）</v>
      </c>
      <c r="J2" s="5" t="str">
        <f>"  $('#arg_"&amp;H2&amp;"').val(getUrlParam('"&amp;H2&amp;"') || '');"</f>
        <v xml:space="preserve">  $('#arg_oxa').val(getUrlParam('oxa') || '');</v>
      </c>
    </row>
    <row r="3" spans="1:10" x14ac:dyDescent="0.3">
      <c r="A3" s="3">
        <v>6</v>
      </c>
      <c r="B3" s="4" t="s">
        <v>11</v>
      </c>
      <c r="C3" s="9" t="s">
        <v>34</v>
      </c>
      <c r="D3" s="5" t="s">
        <v>33</v>
      </c>
      <c r="E3" s="4" t="s">
        <v>11</v>
      </c>
      <c r="F3" s="4" t="s">
        <v>6</v>
      </c>
      <c r="G3" s="4">
        <v>2</v>
      </c>
      <c r="H3" s="5" t="s">
        <v>24</v>
      </c>
      <c r="I3" s="4" t="str">
        <f t="shared" si="0"/>
        <v xml:space="preserve">  ann_input.push(ann_input_dict['caa']);  // Caffeic acid  （咖啡酸）</v>
      </c>
      <c r="J3" s="5" t="str">
        <f t="shared" ref="J3:J12" si="1">"  $('#arg_"&amp;H3&amp;"').val(getUrlParam('"&amp;H3&amp;"') || '');"</f>
        <v xml:space="preserve">  $('#arg_caa').val(getUrlParam('caa') || '');</v>
      </c>
    </row>
    <row r="4" spans="1:10" x14ac:dyDescent="0.3">
      <c r="A4" s="3">
        <v>4</v>
      </c>
      <c r="B4" s="4" t="s">
        <v>9</v>
      </c>
      <c r="C4" s="10" t="s">
        <v>37</v>
      </c>
      <c r="D4" s="5" t="s">
        <v>35</v>
      </c>
      <c r="E4" s="5" t="s">
        <v>36</v>
      </c>
      <c r="F4" s="4" t="s">
        <v>6</v>
      </c>
      <c r="G4" s="4">
        <v>3</v>
      </c>
      <c r="H4" s="5" t="s">
        <v>22</v>
      </c>
      <c r="I4" s="4" t="str">
        <f t="shared" si="0"/>
        <v xml:space="preserve">  ann_input.push(ann_input_dict['gaa']);  // GABA  （γ-氨基丁酸）</v>
      </c>
      <c r="J4" s="5" t="str">
        <f t="shared" si="1"/>
        <v xml:space="preserve">  $('#arg_gaa').val(getUrlParam('gaa') || '');</v>
      </c>
    </row>
    <row r="5" spans="1:10" x14ac:dyDescent="0.3">
      <c r="A5" s="3">
        <v>2</v>
      </c>
      <c r="B5" s="4" t="s">
        <v>7</v>
      </c>
      <c r="C5" s="10" t="s">
        <v>39</v>
      </c>
      <c r="D5" s="11" t="s">
        <v>38</v>
      </c>
      <c r="E5" s="4" t="s">
        <v>7</v>
      </c>
      <c r="F5" s="4" t="s">
        <v>6</v>
      </c>
      <c r="G5" s="4">
        <v>4</v>
      </c>
      <c r="H5" s="5" t="s">
        <v>20</v>
      </c>
      <c r="I5" s="4" t="str">
        <f t="shared" si="0"/>
        <v xml:space="preserve">  ann_input.push(ann_input_dict['sua']);  // Succinic acid  （琥珀酸）</v>
      </c>
      <c r="J5" s="5" t="str">
        <f t="shared" si="1"/>
        <v xml:space="preserve">  $('#arg_sua').val(getUrlParam('sua') || '');</v>
      </c>
    </row>
    <row r="6" spans="1:10" x14ac:dyDescent="0.3">
      <c r="A6" s="3">
        <v>8</v>
      </c>
      <c r="B6" s="4" t="s">
        <v>13</v>
      </c>
      <c r="C6" s="8" t="s">
        <v>42</v>
      </c>
      <c r="D6" s="7" t="s">
        <v>13</v>
      </c>
      <c r="E6" s="5" t="s">
        <v>40</v>
      </c>
      <c r="F6" s="4" t="s">
        <v>6</v>
      </c>
      <c r="G6" s="4">
        <v>5</v>
      </c>
      <c r="H6" s="5" t="s">
        <v>26</v>
      </c>
      <c r="I6" s="4" t="str">
        <f t="shared" si="0"/>
        <v xml:space="preserve">  ann_input.push(ann_input_dict['era']);  // Erucic acid  （芥酸）</v>
      </c>
      <c r="J6" s="5" t="str">
        <f t="shared" si="1"/>
        <v xml:space="preserve">  $('#arg_era').val(getUrlParam('era') || '');</v>
      </c>
    </row>
    <row r="7" spans="1:10" x14ac:dyDescent="0.3">
      <c r="A7" s="3">
        <v>5</v>
      </c>
      <c r="B7" s="4" t="s">
        <v>10</v>
      </c>
      <c r="C7" s="10" t="s">
        <v>43</v>
      </c>
      <c r="D7" s="7" t="s">
        <v>10</v>
      </c>
      <c r="E7" s="5" t="s">
        <v>41</v>
      </c>
      <c r="F7" s="4" t="s">
        <v>6</v>
      </c>
      <c r="G7" s="4">
        <v>6</v>
      </c>
      <c r="H7" s="5" t="s">
        <v>23</v>
      </c>
      <c r="I7" s="4" t="str">
        <f t="shared" si="0"/>
        <v xml:space="preserve">  ann_input.push(ann_input_dict['qua']);  // Quinolinic acid  （喹啉酸）</v>
      </c>
      <c r="J7" s="5" t="str">
        <f t="shared" si="1"/>
        <v xml:space="preserve">  $('#arg_qua').val(getUrlParam('qua') || '');</v>
      </c>
    </row>
    <row r="8" spans="1:10" x14ac:dyDescent="0.3">
      <c r="A8" s="3">
        <v>10</v>
      </c>
      <c r="B8" s="4" t="s">
        <v>15</v>
      </c>
      <c r="C8" s="12" t="s">
        <v>46</v>
      </c>
      <c r="D8" s="5" t="s">
        <v>44</v>
      </c>
      <c r="E8" s="5" t="s">
        <v>45</v>
      </c>
      <c r="F8" s="4" t="s">
        <v>6</v>
      </c>
      <c r="G8" s="4">
        <v>7</v>
      </c>
      <c r="H8" s="5" t="s">
        <v>28</v>
      </c>
      <c r="I8" s="4" t="str">
        <f t="shared" si="0"/>
        <v xml:space="preserve">  ann_input.push(ann_input_dict['lca']);  // LCA  （石胆酸）</v>
      </c>
      <c r="J8" s="5" t="str">
        <f t="shared" si="1"/>
        <v xml:space="preserve">  $('#arg_lca').val(getUrlParam('lca') || '');</v>
      </c>
    </row>
    <row r="9" spans="1:10" x14ac:dyDescent="0.3">
      <c r="A9" s="3">
        <v>11</v>
      </c>
      <c r="B9" s="4" t="s">
        <v>16</v>
      </c>
      <c r="C9" s="12" t="s">
        <v>48</v>
      </c>
      <c r="D9" s="4" t="s">
        <v>17</v>
      </c>
      <c r="E9" s="5" t="s">
        <v>47</v>
      </c>
      <c r="F9" s="4" t="s">
        <v>6</v>
      </c>
      <c r="G9" s="4">
        <v>8</v>
      </c>
      <c r="H9" s="5" t="s">
        <v>29</v>
      </c>
      <c r="I9" s="4" t="str">
        <f t="shared" si="0"/>
        <v xml:space="preserve">  ann_input.push(ann_input_dict['dca']);  // DCA  （脱氧胆酸）</v>
      </c>
      <c r="J9" s="5" t="str">
        <f t="shared" si="1"/>
        <v xml:space="preserve">  $('#arg_dca').val(getUrlParam('dca') || '');</v>
      </c>
    </row>
    <row r="10" spans="1:10" x14ac:dyDescent="0.3">
      <c r="A10" s="3">
        <v>7</v>
      </c>
      <c r="B10" s="4" t="s">
        <v>12</v>
      </c>
      <c r="C10" s="10" t="s">
        <v>57</v>
      </c>
      <c r="D10" s="4" t="s">
        <v>12</v>
      </c>
      <c r="E10" s="5" t="s">
        <v>56</v>
      </c>
      <c r="F10" s="4" t="s">
        <v>6</v>
      </c>
      <c r="G10" s="4">
        <v>9</v>
      </c>
      <c r="H10" s="5" t="s">
        <v>25</v>
      </c>
      <c r="I10" s="4" t="str">
        <f t="shared" si="0"/>
        <v xml:space="preserve">  ann_input.push(ann_input_dict['sgs']);  // Sphingosine  （鞘氨醇）</v>
      </c>
      <c r="J10" s="5" t="str">
        <f t="shared" si="1"/>
        <v xml:space="preserve">  $('#arg_sgs').val(getUrlParam('sgs') || '');</v>
      </c>
    </row>
    <row r="11" spans="1:10" x14ac:dyDescent="0.3">
      <c r="A11" s="3">
        <v>9</v>
      </c>
      <c r="B11" s="4" t="s">
        <v>14</v>
      </c>
      <c r="C11" s="10" t="s">
        <v>50</v>
      </c>
      <c r="D11" s="7" t="s">
        <v>14</v>
      </c>
      <c r="E11" s="5" t="s">
        <v>49</v>
      </c>
      <c r="F11" s="4" t="s">
        <v>6</v>
      </c>
      <c r="G11" s="4">
        <v>10</v>
      </c>
      <c r="H11" s="5" t="s">
        <v>27</v>
      </c>
      <c r="I11" s="4" t="str">
        <f t="shared" si="0"/>
        <v xml:space="preserve">  ann_input.push(ann_input_dict['lts']);  // Lathosterol  （烯胆甾烷醇）</v>
      </c>
      <c r="J11" s="5" t="str">
        <f t="shared" si="1"/>
        <v xml:space="preserve">  $('#arg_lts').val(getUrlParam('lts') || '');</v>
      </c>
    </row>
    <row r="12" spans="1:10" x14ac:dyDescent="0.3">
      <c r="A12" s="3">
        <v>3</v>
      </c>
      <c r="B12" s="4" t="s">
        <v>8</v>
      </c>
      <c r="C12" s="8" t="s">
        <v>52</v>
      </c>
      <c r="D12" s="7" t="s">
        <v>8</v>
      </c>
      <c r="E12" s="5" t="s">
        <v>51</v>
      </c>
      <c r="F12" s="4" t="s">
        <v>6</v>
      </c>
      <c r="G12" s="4">
        <v>11</v>
      </c>
      <c r="H12" s="5" t="s">
        <v>21</v>
      </c>
      <c r="I12" s="4" t="str">
        <f t="shared" si="0"/>
        <v xml:space="preserve">  ann_input.push(ann_input_dict['thm']);  // Thymine  （胸腺嘧啶）</v>
      </c>
      <c r="J12" s="5" t="str">
        <f t="shared" si="1"/>
        <v xml:space="preserve">  $('#arg_thm').val(getUrlParam('thm') || '');</v>
      </c>
    </row>
  </sheetData>
  <sortState xmlns:xlrd2="http://schemas.microsoft.com/office/spreadsheetml/2017/richdata2" ref="A4:I12">
    <sortCondition ref="C1:C12"/>
  </sortState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964C8-6A2E-46A8-A63A-EDDFA557183A}">
  <dimension ref="A1:AC12"/>
  <sheetViews>
    <sheetView workbookViewId="0">
      <selection activeCell="L31" sqref="L31"/>
    </sheetView>
  </sheetViews>
  <sheetFormatPr defaultRowHeight="14" x14ac:dyDescent="0.3"/>
  <cols>
    <col min="1" max="1" width="13.1640625" bestFit="1" customWidth="1"/>
    <col min="2" max="2" width="12.33203125" bestFit="1" customWidth="1"/>
    <col min="5" max="5" width="14.9140625" bestFit="1" customWidth="1"/>
    <col min="6" max="6" width="12.33203125" customWidth="1"/>
    <col min="7" max="7" width="19.6640625" bestFit="1" customWidth="1"/>
    <col min="8" max="8" width="14.9140625" bestFit="1" customWidth="1"/>
    <col min="12" max="12" width="19.58203125" style="13" customWidth="1"/>
  </cols>
  <sheetData>
    <row r="1" spans="1:29" ht="16.5" x14ac:dyDescent="0.3">
      <c r="A1" t="s">
        <v>5</v>
      </c>
      <c r="B1">
        <v>1698.3667660000001</v>
      </c>
      <c r="E1" s="1" t="s">
        <v>0</v>
      </c>
      <c r="F1" s="2" t="s">
        <v>1</v>
      </c>
      <c r="G1" s="1" t="s">
        <v>2</v>
      </c>
      <c r="H1" s="1" t="s">
        <v>3</v>
      </c>
      <c r="I1" s="1" t="s">
        <v>4</v>
      </c>
      <c r="J1" s="6" t="s">
        <v>53</v>
      </c>
      <c r="K1" s="5" t="s">
        <v>18</v>
      </c>
      <c r="Q1" t="s">
        <v>5</v>
      </c>
      <c r="R1">
        <v>3277.4071290000002</v>
      </c>
      <c r="S1">
        <v>1463.83322</v>
      </c>
      <c r="T1">
        <v>2527.0033389999999</v>
      </c>
      <c r="U1">
        <v>1698.3667660000001</v>
      </c>
      <c r="V1">
        <v>2195.867424</v>
      </c>
      <c r="W1">
        <v>1519.5676470000001</v>
      </c>
      <c r="X1">
        <v>1282.454054</v>
      </c>
      <c r="Y1">
        <v>1998.546652</v>
      </c>
      <c r="Z1">
        <v>3374.6809950000002</v>
      </c>
      <c r="AA1">
        <v>821.33388579999996</v>
      </c>
      <c r="AB1">
        <v>2490.9739949999998</v>
      </c>
      <c r="AC1">
        <v>2415.6364709999998</v>
      </c>
    </row>
    <row r="2" spans="1:29" ht="16.5" x14ac:dyDescent="0.3">
      <c r="A2" t="s">
        <v>7</v>
      </c>
      <c r="B2">
        <v>252028.2934</v>
      </c>
      <c r="E2" s="4" t="s">
        <v>5</v>
      </c>
      <c r="F2" s="8" t="s">
        <v>32</v>
      </c>
      <c r="G2" s="5" t="s">
        <v>31</v>
      </c>
      <c r="H2" s="4" t="s">
        <v>5</v>
      </c>
      <c r="I2" s="4" t="s">
        <v>6</v>
      </c>
      <c r="J2" s="4">
        <v>1</v>
      </c>
      <c r="K2" s="5" t="s">
        <v>19</v>
      </c>
      <c r="L2" s="13">
        <f t="shared" ref="L2:L12" si="0">VLOOKUP(E:E,A:B,2,0)</f>
        <v>1698.3667660000001</v>
      </c>
      <c r="M2" t="str">
        <f>"&amp;"&amp;K2&amp;"="&amp;L2</f>
        <v>&amp;oxa=1698.366766</v>
      </c>
      <c r="Q2" t="s">
        <v>7</v>
      </c>
      <c r="R2">
        <v>1686098.1240000001</v>
      </c>
      <c r="S2">
        <v>4124.7291310000001</v>
      </c>
      <c r="T2">
        <v>602654.59100000001</v>
      </c>
      <c r="U2">
        <v>252028.2934</v>
      </c>
      <c r="V2">
        <v>554150.94700000004</v>
      </c>
      <c r="W2">
        <v>148043.6765</v>
      </c>
      <c r="X2">
        <v>371837.36090000003</v>
      </c>
      <c r="Y2">
        <v>518174.946</v>
      </c>
      <c r="Z2">
        <v>406900</v>
      </c>
      <c r="AA2">
        <v>209357.6427</v>
      </c>
      <c r="AB2">
        <v>356523.40429999999</v>
      </c>
      <c r="AC2">
        <v>227869.2941</v>
      </c>
    </row>
    <row r="3" spans="1:29" ht="16.5" x14ac:dyDescent="0.3">
      <c r="A3" t="s">
        <v>8</v>
      </c>
      <c r="B3">
        <v>4604.2559879999999</v>
      </c>
      <c r="E3" s="4" t="s">
        <v>11</v>
      </c>
      <c r="F3" s="9" t="s">
        <v>34</v>
      </c>
      <c r="G3" s="5" t="s">
        <v>33</v>
      </c>
      <c r="H3" s="4" t="s">
        <v>11</v>
      </c>
      <c r="I3" s="4" t="s">
        <v>6</v>
      </c>
      <c r="J3" s="4">
        <v>2</v>
      </c>
      <c r="K3" s="5" t="s">
        <v>24</v>
      </c>
      <c r="L3" s="13">
        <f t="shared" si="0"/>
        <v>917.78293410000003</v>
      </c>
      <c r="M3" t="str">
        <f t="shared" ref="M3:M12" si="1">"&amp;"&amp;K3&amp;"="&amp;L3</f>
        <v>&amp;caa=917.7829341</v>
      </c>
      <c r="Q3" t="s">
        <v>8</v>
      </c>
      <c r="R3">
        <v>20749.06191</v>
      </c>
      <c r="S3">
        <v>3450.787053</v>
      </c>
      <c r="T3">
        <v>16909.482469999999</v>
      </c>
      <c r="U3">
        <v>4604.2559879999999</v>
      </c>
      <c r="V3">
        <v>87292.291670000006</v>
      </c>
      <c r="W3">
        <v>55063.5</v>
      </c>
      <c r="X3">
        <v>51634.228929999997</v>
      </c>
      <c r="Y3">
        <v>86678.574510000006</v>
      </c>
      <c r="Z3">
        <v>33323.552040000002</v>
      </c>
      <c r="AA3">
        <v>1308.0504599999999</v>
      </c>
      <c r="AB3">
        <v>73384.066189999998</v>
      </c>
      <c r="AC3">
        <v>12605.20588</v>
      </c>
    </row>
    <row r="4" spans="1:29" ht="16.5" x14ac:dyDescent="0.3">
      <c r="A4" t="s">
        <v>9</v>
      </c>
      <c r="B4">
        <v>150648.35329999999</v>
      </c>
      <c r="E4" s="4" t="s">
        <v>9</v>
      </c>
      <c r="F4" s="10" t="s">
        <v>37</v>
      </c>
      <c r="G4" s="5" t="s">
        <v>35</v>
      </c>
      <c r="H4" s="5" t="s">
        <v>36</v>
      </c>
      <c r="I4" s="4" t="s">
        <v>6</v>
      </c>
      <c r="J4" s="4">
        <v>3</v>
      </c>
      <c r="K4" s="5" t="s">
        <v>22</v>
      </c>
      <c r="L4" s="13">
        <f t="shared" si="0"/>
        <v>150648.35329999999</v>
      </c>
      <c r="M4" t="str">
        <f t="shared" si="1"/>
        <v>&amp;gaa=150648.3533</v>
      </c>
      <c r="Q4" t="s">
        <v>9</v>
      </c>
      <c r="R4">
        <v>15921.82927</v>
      </c>
      <c r="S4">
        <v>22211.005109999998</v>
      </c>
      <c r="T4">
        <v>62947.729549999996</v>
      </c>
      <c r="U4">
        <v>150648.35329999999</v>
      </c>
      <c r="V4">
        <v>8058.198864</v>
      </c>
      <c r="W4">
        <v>58682.852939999997</v>
      </c>
      <c r="X4">
        <v>7014.241653</v>
      </c>
      <c r="Y4">
        <v>19055.92657</v>
      </c>
      <c r="Z4">
        <v>41390.248870000003</v>
      </c>
      <c r="AA4">
        <v>473716.39039999997</v>
      </c>
      <c r="AB4">
        <v>33187.49409</v>
      </c>
      <c r="AC4">
        <v>7518.3382350000002</v>
      </c>
    </row>
    <row r="5" spans="1:29" ht="16.5" x14ac:dyDescent="0.3">
      <c r="A5" t="s">
        <v>10</v>
      </c>
      <c r="B5">
        <v>243.07260479999999</v>
      </c>
      <c r="E5" s="4" t="s">
        <v>7</v>
      </c>
      <c r="F5" s="10" t="s">
        <v>39</v>
      </c>
      <c r="G5" s="11" t="s">
        <v>38</v>
      </c>
      <c r="H5" s="4" t="s">
        <v>7</v>
      </c>
      <c r="I5" s="4" t="s">
        <v>6</v>
      </c>
      <c r="J5" s="4">
        <v>4</v>
      </c>
      <c r="K5" s="5" t="s">
        <v>20</v>
      </c>
      <c r="L5" s="13">
        <f t="shared" si="0"/>
        <v>252028.2934</v>
      </c>
      <c r="M5" t="str">
        <f t="shared" si="1"/>
        <v>&amp;sua=252028.2934</v>
      </c>
      <c r="Q5" t="s">
        <v>10</v>
      </c>
      <c r="R5">
        <v>639.77410880000002</v>
      </c>
      <c r="S5">
        <v>353.67700170000001</v>
      </c>
      <c r="T5">
        <v>1302.6971619999999</v>
      </c>
      <c r="U5">
        <v>243.07260479999999</v>
      </c>
      <c r="V5">
        <v>2105.111742</v>
      </c>
      <c r="W5">
        <v>86.671514709999997</v>
      </c>
      <c r="X5">
        <v>513.46248009999999</v>
      </c>
      <c r="Y5">
        <v>271.92116629999998</v>
      </c>
      <c r="Z5">
        <v>346.2599548</v>
      </c>
      <c r="AA5">
        <v>338.18379370000002</v>
      </c>
      <c r="AB5">
        <v>447.9252955</v>
      </c>
      <c r="AC5">
        <v>36.373147060000001</v>
      </c>
    </row>
    <row r="6" spans="1:29" ht="16.5" x14ac:dyDescent="0.3">
      <c r="A6" t="s">
        <v>11</v>
      </c>
      <c r="B6">
        <v>917.78293410000003</v>
      </c>
      <c r="E6" s="4" t="s">
        <v>13</v>
      </c>
      <c r="F6" s="8" t="s">
        <v>42</v>
      </c>
      <c r="G6" s="7" t="s">
        <v>13</v>
      </c>
      <c r="H6" s="5" t="s">
        <v>40</v>
      </c>
      <c r="I6" s="4" t="s">
        <v>6</v>
      </c>
      <c r="J6" s="4">
        <v>5</v>
      </c>
      <c r="K6" s="5" t="s">
        <v>26</v>
      </c>
      <c r="L6" s="13">
        <f t="shared" si="0"/>
        <v>428.0956587</v>
      </c>
      <c r="M6" t="str">
        <f t="shared" si="1"/>
        <v>&amp;era=428.0956587</v>
      </c>
      <c r="Q6" t="s">
        <v>11</v>
      </c>
      <c r="R6">
        <v>1548.2031890000001</v>
      </c>
      <c r="S6">
        <v>900.60017040000002</v>
      </c>
      <c r="T6">
        <v>1027.125209</v>
      </c>
      <c r="U6">
        <v>917.78293410000003</v>
      </c>
      <c r="V6">
        <v>381.34337119999998</v>
      </c>
      <c r="W6">
        <v>246.12941180000001</v>
      </c>
      <c r="X6">
        <v>415.08982509999998</v>
      </c>
      <c r="Y6">
        <v>663.3460043</v>
      </c>
      <c r="Z6">
        <v>845.47533940000005</v>
      </c>
      <c r="AA6">
        <v>1643.1307549999999</v>
      </c>
      <c r="AB6">
        <v>584.93451540000001</v>
      </c>
      <c r="AC6">
        <v>779.32088239999996</v>
      </c>
    </row>
    <row r="7" spans="1:29" ht="16.5" x14ac:dyDescent="0.3">
      <c r="A7" t="s">
        <v>12</v>
      </c>
      <c r="B7">
        <v>324.88233530000002</v>
      </c>
      <c r="E7" s="4" t="s">
        <v>10</v>
      </c>
      <c r="F7" s="10" t="s">
        <v>43</v>
      </c>
      <c r="G7" s="7" t="s">
        <v>10</v>
      </c>
      <c r="H7" s="5" t="s">
        <v>41</v>
      </c>
      <c r="I7" s="4" t="s">
        <v>6</v>
      </c>
      <c r="J7" s="4">
        <v>6</v>
      </c>
      <c r="K7" s="5" t="s">
        <v>23</v>
      </c>
      <c r="L7" s="13">
        <f t="shared" si="0"/>
        <v>243.07260479999999</v>
      </c>
      <c r="M7" t="str">
        <f t="shared" si="1"/>
        <v>&amp;qua=243.0726048</v>
      </c>
      <c r="Q7" t="s">
        <v>12</v>
      </c>
      <c r="R7">
        <v>94.840994370000004</v>
      </c>
      <c r="S7">
        <v>549.68994889999999</v>
      </c>
      <c r="T7">
        <v>1053.594992</v>
      </c>
      <c r="U7">
        <v>324.88233530000002</v>
      </c>
      <c r="V7">
        <v>863.86060610000004</v>
      </c>
      <c r="W7">
        <v>171.3938235</v>
      </c>
      <c r="X7">
        <v>216.03418120000001</v>
      </c>
      <c r="Y7">
        <v>415.18185749999998</v>
      </c>
      <c r="Z7">
        <v>348.91289590000002</v>
      </c>
      <c r="AA7">
        <v>371.4854512</v>
      </c>
      <c r="AB7">
        <v>190.32801420000001</v>
      </c>
      <c r="AC7">
        <v>160.75623529999999</v>
      </c>
    </row>
    <row r="8" spans="1:29" ht="16.5" x14ac:dyDescent="0.3">
      <c r="A8" t="s">
        <v>13</v>
      </c>
      <c r="B8">
        <v>428.0956587</v>
      </c>
      <c r="E8" s="4" t="s">
        <v>15</v>
      </c>
      <c r="F8" s="12" t="s">
        <v>46</v>
      </c>
      <c r="G8" s="5" t="s">
        <v>44</v>
      </c>
      <c r="H8" s="5" t="s">
        <v>45</v>
      </c>
      <c r="I8" s="4" t="s">
        <v>6</v>
      </c>
      <c r="J8" s="4">
        <v>7</v>
      </c>
      <c r="K8" s="5" t="s">
        <v>28</v>
      </c>
      <c r="L8" s="13">
        <f t="shared" si="0"/>
        <v>12.206961079999999</v>
      </c>
      <c r="M8" t="str">
        <f t="shared" si="1"/>
        <v>&amp;lca=12.20696108</v>
      </c>
      <c r="Q8" t="s">
        <v>13</v>
      </c>
      <c r="R8">
        <v>68.227016890000002</v>
      </c>
      <c r="S8">
        <v>97.133304940000002</v>
      </c>
      <c r="T8">
        <v>279.70584309999998</v>
      </c>
      <c r="U8">
        <v>428.0956587</v>
      </c>
      <c r="V8">
        <v>172.59375</v>
      </c>
      <c r="W8">
        <v>47.31801471</v>
      </c>
      <c r="X8">
        <v>258.93958659999998</v>
      </c>
      <c r="Y8">
        <v>200.08125269999999</v>
      </c>
      <c r="Z8">
        <v>432.07239820000001</v>
      </c>
      <c r="AA8">
        <v>1311.1813999999999</v>
      </c>
      <c r="AB8">
        <v>5.7943262410000003</v>
      </c>
      <c r="AC8">
        <v>93.883823530000001</v>
      </c>
    </row>
    <row r="9" spans="1:29" ht="16.5" x14ac:dyDescent="0.3">
      <c r="A9" t="s">
        <v>14</v>
      </c>
      <c r="B9">
        <v>51.646332340000001</v>
      </c>
      <c r="E9" s="4" t="s">
        <v>16</v>
      </c>
      <c r="F9" s="12" t="s">
        <v>48</v>
      </c>
      <c r="G9" s="4" t="s">
        <v>17</v>
      </c>
      <c r="H9" s="5" t="s">
        <v>47</v>
      </c>
      <c r="I9" s="4" t="s">
        <v>6</v>
      </c>
      <c r="J9" s="4">
        <v>8</v>
      </c>
      <c r="K9" s="5" t="s">
        <v>29</v>
      </c>
      <c r="L9" s="13">
        <f t="shared" si="0"/>
        <v>3441.965569</v>
      </c>
      <c r="M9" t="str">
        <f t="shared" si="1"/>
        <v>&amp;dca=3441.965569</v>
      </c>
      <c r="Q9" t="s">
        <v>14</v>
      </c>
      <c r="R9">
        <v>27.46810507</v>
      </c>
      <c r="S9">
        <v>184.72504259999999</v>
      </c>
      <c r="T9">
        <v>762.76193660000001</v>
      </c>
      <c r="U9">
        <v>51.646332340000001</v>
      </c>
      <c r="V9">
        <v>2007.083333</v>
      </c>
      <c r="W9">
        <v>602.54573530000005</v>
      </c>
      <c r="X9">
        <v>769.40572340000006</v>
      </c>
      <c r="Y9">
        <v>836.15010800000005</v>
      </c>
      <c r="Z9">
        <v>909.33619910000004</v>
      </c>
      <c r="AA9">
        <v>184.213628</v>
      </c>
      <c r="AB9">
        <v>241.87872340000001</v>
      </c>
      <c r="AC9">
        <v>240.3926471</v>
      </c>
    </row>
    <row r="10" spans="1:29" ht="16.5" x14ac:dyDescent="0.3">
      <c r="A10" t="s">
        <v>15</v>
      </c>
      <c r="B10">
        <v>12.206961079999999</v>
      </c>
      <c r="E10" s="4" t="s">
        <v>12</v>
      </c>
      <c r="F10" s="10" t="s">
        <v>57</v>
      </c>
      <c r="G10" s="4" t="s">
        <v>12</v>
      </c>
      <c r="H10" s="5" t="s">
        <v>56</v>
      </c>
      <c r="I10" s="4" t="s">
        <v>6</v>
      </c>
      <c r="J10" s="4">
        <v>9</v>
      </c>
      <c r="K10" s="5" t="s">
        <v>25</v>
      </c>
      <c r="L10" s="13">
        <f t="shared" si="0"/>
        <v>324.88233530000002</v>
      </c>
      <c r="M10" t="str">
        <f t="shared" si="1"/>
        <v>&amp;sgs=324.8823353</v>
      </c>
      <c r="Q10" t="s">
        <v>15</v>
      </c>
      <c r="R10">
        <v>1471.354034</v>
      </c>
      <c r="S10">
        <v>4.947614991</v>
      </c>
      <c r="T10">
        <v>122295.45909999999</v>
      </c>
      <c r="U10">
        <v>12.206961079999999</v>
      </c>
      <c r="V10">
        <v>113247.6136</v>
      </c>
      <c r="W10">
        <v>95985.323529999994</v>
      </c>
      <c r="X10">
        <v>23337.344990000001</v>
      </c>
      <c r="Y10">
        <v>149127.42980000001</v>
      </c>
      <c r="Z10">
        <v>227907.6923</v>
      </c>
      <c r="AA10">
        <v>29.55410681</v>
      </c>
      <c r="AB10">
        <v>189178.67610000001</v>
      </c>
      <c r="AC10">
        <v>12461.96176</v>
      </c>
    </row>
    <row r="11" spans="1:29" ht="16.5" x14ac:dyDescent="0.3">
      <c r="A11" t="s">
        <v>16</v>
      </c>
      <c r="B11">
        <v>3441.965569</v>
      </c>
      <c r="E11" s="4" t="s">
        <v>14</v>
      </c>
      <c r="F11" s="10" t="s">
        <v>50</v>
      </c>
      <c r="G11" s="7" t="s">
        <v>14</v>
      </c>
      <c r="H11" s="5" t="s">
        <v>49</v>
      </c>
      <c r="I11" s="4" t="s">
        <v>6</v>
      </c>
      <c r="J11" s="4">
        <v>10</v>
      </c>
      <c r="K11" s="5" t="s">
        <v>27</v>
      </c>
      <c r="L11" s="13">
        <f t="shared" si="0"/>
        <v>51.646332340000001</v>
      </c>
      <c r="M11" t="str">
        <f t="shared" si="1"/>
        <v>&amp;lts=51.64633234</v>
      </c>
      <c r="Q11" t="s">
        <v>16</v>
      </c>
      <c r="R11">
        <v>5513.3076920000003</v>
      </c>
      <c r="S11">
        <v>7153.6797269999997</v>
      </c>
      <c r="T11">
        <v>82881.769620000006</v>
      </c>
      <c r="U11">
        <v>3441.965569</v>
      </c>
      <c r="V11">
        <v>64721.628790000002</v>
      </c>
      <c r="W11">
        <v>21702.191180000002</v>
      </c>
      <c r="X11">
        <v>13176.189189999999</v>
      </c>
      <c r="Y11">
        <v>80450.820730000007</v>
      </c>
      <c r="Z11">
        <v>89150.271489999999</v>
      </c>
      <c r="AA11">
        <v>182.5053039</v>
      </c>
      <c r="AB11">
        <v>50145.721039999997</v>
      </c>
      <c r="AC11">
        <v>259.96985289999998</v>
      </c>
    </row>
    <row r="12" spans="1:29" ht="16.5" x14ac:dyDescent="0.3">
      <c r="E12" s="4" t="s">
        <v>8</v>
      </c>
      <c r="F12" s="8" t="s">
        <v>52</v>
      </c>
      <c r="G12" s="7" t="s">
        <v>8</v>
      </c>
      <c r="H12" s="5" t="s">
        <v>51</v>
      </c>
      <c r="I12" s="4" t="s">
        <v>6</v>
      </c>
      <c r="J12" s="4">
        <v>11</v>
      </c>
      <c r="K12" s="5" t="s">
        <v>21</v>
      </c>
      <c r="L12" s="13">
        <f t="shared" si="0"/>
        <v>4604.2559879999999</v>
      </c>
      <c r="M12" t="str">
        <f t="shared" si="1"/>
        <v>&amp;thm=4604.255988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生成参数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</dc:creator>
  <cp:lastModifiedBy>lix</cp:lastModifiedBy>
  <dcterms:created xsi:type="dcterms:W3CDTF">2021-03-13T03:34:00Z</dcterms:created>
  <dcterms:modified xsi:type="dcterms:W3CDTF">2021-03-13T10:28:33Z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