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120" yWindow="120" windowWidth="9720" windowHeight="7320"/>
  </bookViews>
  <sheets>
    <sheet name="22-23уч.г" sheetId="14" r:id="rId1"/>
  </sheets>
  <definedNames>
    <definedName name="_xlnm.Print_Area" localSheetId="0">'22-23уч.г'!$A$1:$O$231</definedName>
  </definedNames>
  <calcPr calcId="125725"/>
</workbook>
</file>

<file path=xl/calcChain.xml><?xml version="1.0" encoding="utf-8"?>
<calcChain xmlns="http://schemas.openxmlformats.org/spreadsheetml/2006/main">
  <c r="E224" i="14"/>
  <c r="D224"/>
  <c r="C224"/>
  <c r="B224"/>
  <c r="A224"/>
  <c r="E215"/>
  <c r="A194"/>
  <c r="A212" s="1"/>
  <c r="A215" s="1"/>
  <c r="A179"/>
  <c r="E161"/>
  <c r="D161"/>
  <c r="A161"/>
  <c r="A143"/>
  <c r="D137"/>
  <c r="D155" s="1"/>
  <c r="D176" s="1"/>
  <c r="D194" s="1"/>
  <c r="D212" s="1"/>
  <c r="A137"/>
  <c r="A155" s="1"/>
  <c r="E125"/>
  <c r="A125"/>
  <c r="D122"/>
  <c r="D140" s="1"/>
  <c r="D158" s="1"/>
  <c r="D179" s="1"/>
  <c r="D197" s="1"/>
  <c r="D215" s="1"/>
  <c r="A106"/>
  <c r="A88"/>
  <c r="B82"/>
  <c r="B100" s="1"/>
  <c r="B119" s="1"/>
  <c r="A70"/>
  <c r="A52"/>
  <c r="B46"/>
  <c r="A46"/>
  <c r="A64" s="1"/>
  <c r="A82" s="1"/>
  <c r="A100" s="1"/>
  <c r="A34"/>
  <c r="B31"/>
  <c r="B49" s="1"/>
  <c r="B67" s="1"/>
  <c r="B85" s="1"/>
  <c r="B103" s="1"/>
  <c r="A28"/>
  <c r="E16"/>
  <c r="E34" s="1"/>
  <c r="E52" s="1"/>
  <c r="E70" s="1"/>
  <c r="E88" s="1"/>
  <c r="E106" s="1"/>
  <c r="B16"/>
  <c r="B34" s="1"/>
  <c r="B52" s="1"/>
  <c r="B70" s="1"/>
  <c r="B88" s="1"/>
  <c r="B106" s="1"/>
  <c r="A16"/>
  <c r="B10" s="1"/>
  <c r="C10" l="1"/>
  <c r="C13" s="1"/>
  <c r="D125"/>
  <c r="B122"/>
  <c r="B137"/>
  <c r="B155" s="1"/>
  <c r="B176" s="1"/>
  <c r="B194" s="1"/>
  <c r="B212" s="1"/>
  <c r="A197"/>
  <c r="C28" l="1"/>
  <c r="C46" s="1"/>
  <c r="C64" s="1"/>
  <c r="C82" s="1"/>
  <c r="C100" s="1"/>
  <c r="C119" s="1"/>
  <c r="C137" s="1"/>
  <c r="C155" s="1"/>
  <c r="C176" s="1"/>
  <c r="C194" s="1"/>
  <c r="C212" s="1"/>
  <c r="B140"/>
  <c r="B158" s="1"/>
  <c r="B179" s="1"/>
  <c r="B197" s="1"/>
  <c r="B215" s="1"/>
  <c r="B125"/>
  <c r="B143" s="1"/>
  <c r="B161" s="1"/>
  <c r="C31"/>
  <c r="C49" s="1"/>
  <c r="C67" s="1"/>
  <c r="C85" s="1"/>
  <c r="C103" s="1"/>
  <c r="C16"/>
  <c r="C122" l="1"/>
  <c r="C125" s="1"/>
  <c r="C143" s="1"/>
  <c r="C161" s="1"/>
  <c r="C34"/>
  <c r="C52" s="1"/>
  <c r="C70" s="1"/>
  <c r="C88" s="1"/>
  <c r="C106" s="1"/>
  <c r="D10"/>
  <c r="C140" l="1"/>
  <c r="C158" s="1"/>
  <c r="C179" s="1"/>
  <c r="C197" s="1"/>
  <c r="C215" s="1"/>
  <c r="D28"/>
  <c r="D46" s="1"/>
  <c r="D64" s="1"/>
  <c r="D82" s="1"/>
  <c r="D100" s="1"/>
  <c r="D13"/>
  <c r="D31" l="1"/>
  <c r="D49" s="1"/>
  <c r="D67" s="1"/>
  <c r="D85" s="1"/>
  <c r="D103" s="1"/>
  <c r="D16"/>
  <c r="D34" s="1"/>
  <c r="D52" s="1"/>
  <c r="D70" s="1"/>
  <c r="D88" s="1"/>
  <c r="D106" s="1"/>
</calcChain>
</file>

<file path=xl/sharedStrings.xml><?xml version="1.0" encoding="utf-8"?>
<sst xmlns="http://schemas.openxmlformats.org/spreadsheetml/2006/main" count="188" uniqueCount="68">
  <si>
    <t>ПОНЕДЕЛЬНИК</t>
  </si>
  <si>
    <t xml:space="preserve"> 1- 2</t>
  </si>
  <si>
    <t>3- 4</t>
  </si>
  <si>
    <t>5- 6</t>
  </si>
  <si>
    <t>7- 8</t>
  </si>
  <si>
    <t xml:space="preserve"> 9-10</t>
  </si>
  <si>
    <t xml:space="preserve"> 11-12</t>
  </si>
  <si>
    <t>ВТОРНИК</t>
  </si>
  <si>
    <t>СРЕДА</t>
  </si>
  <si>
    <t>ЧЕТВЕРГ</t>
  </si>
  <si>
    <t>ПЯТНИЦА</t>
  </si>
  <si>
    <t>СУББОТА</t>
  </si>
  <si>
    <t>лаб.  4 час.</t>
  </si>
  <si>
    <t>Проректор по учебной работе</t>
  </si>
  <si>
    <t xml:space="preserve">Учебные занятия магистров 2 курса ФТПП 
</t>
  </si>
  <si>
    <t>СОГЛАСОВАНО:</t>
  </si>
  <si>
    <t>Б 607б</t>
  </si>
  <si>
    <t>НАУЧНО - ПРАКТИЧЕСКИЙ  СЕМИНАР</t>
  </si>
  <si>
    <t>Храмова В.Н.</t>
  </si>
  <si>
    <t>лаб. 4 час.</t>
  </si>
  <si>
    <t>Мерзликина Г.С.</t>
  </si>
  <si>
    <t>А 608</t>
  </si>
  <si>
    <t>проф. Мерзликина Г.С.</t>
  </si>
  <si>
    <t>практ. 4 час.</t>
  </si>
  <si>
    <t>ЭКОМ 2, ЭКОМ 2В</t>
  </si>
  <si>
    <t>ППМ 2</t>
  </si>
  <si>
    <t>Б 406</t>
  </si>
  <si>
    <t>Сиволобова  Н.О.</t>
  </si>
  <si>
    <t>Б 409</t>
  </si>
  <si>
    <t>практ 4 час.</t>
  </si>
  <si>
    <t>Б 402</t>
  </si>
  <si>
    <t xml:space="preserve">    УТВЕРЖДАЮ:</t>
  </si>
  <si>
    <t>_______________И.Л. Гоник</t>
  </si>
  <si>
    <t>"___"______________2023 г.</t>
  </si>
  <si>
    <t>февраль</t>
  </si>
  <si>
    <t>март</t>
  </si>
  <si>
    <t>апрель</t>
  </si>
  <si>
    <t>май</t>
  </si>
  <si>
    <t>июнь</t>
  </si>
  <si>
    <t>Начальник учебного отдела   _________________   Е.М.Фролов</t>
  </si>
  <si>
    <t>на 2 семестр 2022-2023 учебный год</t>
  </si>
  <si>
    <t>Декан факультета  _________________   В.Н. Храмова</t>
  </si>
  <si>
    <t>ИДЕНТИФИКАЦИЯ ПРОДУКТОВ ПИТАНИЯ ЖП</t>
  </si>
  <si>
    <t>доц. Скачков Д.А.</t>
  </si>
  <si>
    <t>Скачков Д.А.</t>
  </si>
  <si>
    <t>ЭКОНОМ.ОБОСНОВАНИЕ ТЕХНИЧ. И ТЕХН.РЕШЕНИЙ</t>
  </si>
  <si>
    <t>доц. Мельникова Е.В.</t>
  </si>
  <si>
    <t>Мельникова Е.В.</t>
  </si>
  <si>
    <t>КОМПЬЮТ.МЕТОДЫ ОЦЕНКИ ВОЗД. НА ОКР. СРЕДУ</t>
  </si>
  <si>
    <t>Селезнева Н.А.</t>
  </si>
  <si>
    <t>ПРОИЗВ.ПРАКТИКА</t>
  </si>
  <si>
    <t>ПРОМЫШЛ.БЕЗОПАСН. И ЭКОЛОГ.ПРОИЗВОДСТВА</t>
  </si>
  <si>
    <t>доц. Сиволобова  Н.О.</t>
  </si>
  <si>
    <t>ЭКОЛОГИЧЕСКАЯ БИОТЕХНОЛОГИЯ</t>
  </si>
  <si>
    <t>Владимцева И.В.</t>
  </si>
  <si>
    <t>гр. ЭКОМ 2</t>
  </si>
  <si>
    <t>24.02.,24.03.,21.04.,19.05</t>
  </si>
  <si>
    <t>УПРАВЛЕНИЕ ЭКОЛОГИЧ. ПРОЕКТАМИ</t>
  </si>
  <si>
    <t>Грачева Н.В.</t>
  </si>
  <si>
    <t>МЕТОДЫ ОЦЕНКИ ЭКОЛОГИЧЕСКИХ РИСКОВ</t>
  </si>
  <si>
    <t>доц. Грачева Н.В.</t>
  </si>
  <si>
    <t>14.02.,14.03.,</t>
  </si>
  <si>
    <t>11.04.,09.05</t>
  </si>
  <si>
    <t>28.02.,28.03.,</t>
  </si>
  <si>
    <t>25.04.,23.05</t>
  </si>
  <si>
    <t>16.02.,16.03.,13.04.,11.05</t>
  </si>
  <si>
    <t>УПРАВЛ. ЧЕЛОВ. РЕСУРСАМИ</t>
  </si>
  <si>
    <t>В 806</t>
  </si>
</sst>
</file>

<file path=xl/styles.xml><?xml version="1.0" encoding="utf-8"?>
<styleSheet xmlns="http://schemas.openxmlformats.org/spreadsheetml/2006/main">
  <fonts count="71">
    <font>
      <sz val="10"/>
      <name val="Arial"/>
    </font>
    <font>
      <sz val="10"/>
      <name val="Arial Cyr"/>
      <charset val="204"/>
    </font>
    <font>
      <sz val="8"/>
      <name val="Arial"/>
      <family val="2"/>
      <charset val="204"/>
    </font>
    <font>
      <sz val="20"/>
      <name val="Arial Cyr"/>
      <charset val="204"/>
    </font>
    <font>
      <b/>
      <sz val="16"/>
      <name val="Arial Cyr"/>
      <charset val="204"/>
    </font>
    <font>
      <sz val="10"/>
      <name val="Times New Roman"/>
      <family val="1"/>
      <charset val="204"/>
    </font>
    <font>
      <sz val="18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20"/>
      <name val="Times New Roman"/>
      <family val="1"/>
      <charset val="204"/>
    </font>
    <font>
      <i/>
      <sz val="20"/>
      <name val="Times New Roman"/>
      <family val="1"/>
      <charset val="204"/>
    </font>
    <font>
      <i/>
      <sz val="22"/>
      <name val="Times New Roman"/>
      <family val="1"/>
      <charset val="204"/>
    </font>
    <font>
      <b/>
      <sz val="20"/>
      <name val="Arial Cyr"/>
      <charset val="204"/>
    </font>
    <font>
      <sz val="16"/>
      <name val="Times New Roman"/>
      <family val="1"/>
    </font>
    <font>
      <sz val="26"/>
      <name val="Times New Roman"/>
      <family val="1"/>
      <charset val="204"/>
    </font>
    <font>
      <sz val="10"/>
      <color rgb="FF7030A0"/>
      <name val="Times New Roman"/>
      <family val="1"/>
      <charset val="204"/>
    </font>
    <font>
      <b/>
      <sz val="18"/>
      <color rgb="FF7030A0"/>
      <name val="Times New Roman"/>
      <family val="1"/>
      <charset val="204"/>
    </font>
    <font>
      <i/>
      <sz val="22"/>
      <color rgb="FF7030A0"/>
      <name val="Times New Roman"/>
      <family val="1"/>
      <charset val="204"/>
    </font>
    <font>
      <i/>
      <sz val="20"/>
      <color rgb="FF7030A0"/>
      <name val="Times New Roman"/>
      <family val="1"/>
      <charset val="204"/>
    </font>
    <font>
      <i/>
      <sz val="18"/>
      <color rgb="FF7030A0"/>
      <name val="Times New Roman"/>
      <family val="1"/>
      <charset val="204"/>
    </font>
    <font>
      <b/>
      <sz val="20"/>
      <color rgb="FF7030A0"/>
      <name val="Times New Roman"/>
      <family val="1"/>
      <charset val="204"/>
    </font>
    <font>
      <b/>
      <sz val="16"/>
      <color rgb="FF7030A0"/>
      <name val="Times New Roman"/>
      <family val="1"/>
      <charset val="204"/>
    </font>
    <font>
      <b/>
      <sz val="22"/>
      <color rgb="FF7030A0"/>
      <name val="Times New Roman"/>
      <family val="1"/>
      <charset val="204"/>
    </font>
    <font>
      <b/>
      <i/>
      <sz val="20"/>
      <color rgb="FF7030A0"/>
      <name val="Times New Roman"/>
      <family val="1"/>
      <charset val="204"/>
    </font>
    <font>
      <sz val="20"/>
      <color rgb="FF7030A0"/>
      <name val="Times New Roman"/>
      <family val="1"/>
      <charset val="204"/>
    </font>
    <font>
      <sz val="10"/>
      <color rgb="FF7030A0"/>
      <name val="Arial Cyr"/>
      <charset val="204"/>
    </font>
    <font>
      <b/>
      <sz val="24"/>
      <color rgb="FF7030A0"/>
      <name val="Times New Roman"/>
      <family val="1"/>
      <charset val="204"/>
    </font>
    <font>
      <b/>
      <i/>
      <sz val="16"/>
      <color rgb="FF7030A0"/>
      <name val="Arial Cyr"/>
      <charset val="204"/>
    </font>
    <font>
      <b/>
      <i/>
      <sz val="20"/>
      <color rgb="FF7030A0"/>
      <name val="Arial Cyr"/>
      <charset val="204"/>
    </font>
    <font>
      <b/>
      <i/>
      <sz val="18"/>
      <color rgb="FF7030A0"/>
      <name val="Times New Roman"/>
      <family val="1"/>
      <charset val="204"/>
    </font>
    <font>
      <b/>
      <sz val="16"/>
      <color rgb="FF7030A0"/>
      <name val="Arial Cyr"/>
      <charset val="204"/>
    </font>
    <font>
      <sz val="18"/>
      <color rgb="FF7030A0"/>
      <name val="Times New Roman"/>
      <family val="1"/>
      <charset val="204"/>
    </font>
    <font>
      <i/>
      <sz val="18"/>
      <color rgb="FF7030A0"/>
      <name val="Arial Cyr"/>
      <charset val="204"/>
    </font>
    <font>
      <i/>
      <sz val="16"/>
      <color rgb="FF7030A0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sz val="16"/>
      <name val="Arial Cyr"/>
      <charset val="204"/>
    </font>
    <font>
      <b/>
      <sz val="24"/>
      <name val="Times New Roman"/>
      <family val="1"/>
      <charset val="204"/>
    </font>
    <font>
      <i/>
      <sz val="18"/>
      <name val="Times New Roman"/>
      <family val="1"/>
      <charset val="204"/>
    </font>
    <font>
      <i/>
      <sz val="14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20"/>
      <color theme="0"/>
      <name val="Times New Roman"/>
      <family val="1"/>
      <charset val="204"/>
    </font>
    <font>
      <sz val="20"/>
      <color indexed="10"/>
      <name val="Arial Cyr"/>
      <charset val="204"/>
    </font>
    <font>
      <b/>
      <sz val="20"/>
      <color indexed="10"/>
      <name val="Arial Cyr"/>
      <charset val="204"/>
    </font>
    <font>
      <b/>
      <sz val="20"/>
      <color rgb="FFFF0000"/>
      <name val="Times New Roman"/>
      <family val="1"/>
      <charset val="204"/>
    </font>
    <font>
      <b/>
      <sz val="20"/>
      <color rgb="FFFF0000"/>
      <name val="Arial Cyr"/>
      <charset val="204"/>
    </font>
    <font>
      <sz val="18"/>
      <name val="Arial Cyr"/>
      <charset val="204"/>
    </font>
    <font>
      <b/>
      <i/>
      <sz val="16"/>
      <color rgb="FF7030A0"/>
      <name val="Times New Roman"/>
      <family val="1"/>
      <charset val="204"/>
    </font>
    <font>
      <b/>
      <sz val="16"/>
      <color rgb="FF7030A0"/>
      <name val="Arial"/>
      <family val="2"/>
      <charset val="204"/>
    </font>
    <font>
      <i/>
      <sz val="16"/>
      <color rgb="FF7030A0"/>
      <name val="Arial Cyr"/>
      <charset val="204"/>
    </font>
    <font>
      <i/>
      <sz val="14"/>
      <color rgb="FF7030A0"/>
      <name val="Arial Cyr"/>
      <charset val="204"/>
    </font>
    <font>
      <b/>
      <i/>
      <sz val="14"/>
      <color rgb="FF7030A0"/>
      <name val="Arial Cyr"/>
      <charset val="204"/>
    </font>
    <font>
      <sz val="10"/>
      <color rgb="FF7030A0"/>
      <name val="Arial"/>
      <family val="2"/>
      <charset val="204"/>
    </font>
    <font>
      <i/>
      <sz val="16"/>
      <color rgb="FF7030A0"/>
      <name val="Arial"/>
      <family val="2"/>
      <charset val="204"/>
    </font>
    <font>
      <b/>
      <i/>
      <sz val="16"/>
      <color rgb="FF7030A0"/>
      <name val="Arial"/>
      <family val="2"/>
      <charset val="204"/>
    </font>
    <font>
      <i/>
      <sz val="14"/>
      <color rgb="FF7030A0"/>
      <name val="Arial"/>
      <family val="2"/>
      <charset val="204"/>
    </font>
    <font>
      <sz val="10"/>
      <color indexed="10"/>
      <name val="Arial Cyr"/>
      <charset val="204"/>
    </font>
    <font>
      <b/>
      <sz val="10"/>
      <color indexed="10"/>
      <name val="Arial Cyr"/>
      <charset val="204"/>
    </font>
    <font>
      <b/>
      <sz val="12"/>
      <color indexed="10"/>
      <name val="Arial Cyr"/>
      <charset val="204"/>
    </font>
    <font>
      <b/>
      <i/>
      <sz val="18"/>
      <name val="Times New Roman"/>
      <family val="1"/>
      <charset val="204"/>
    </font>
    <font>
      <sz val="1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i/>
      <sz val="18"/>
      <color rgb="FFFF0000"/>
      <name val="Times New Roman"/>
      <family val="1"/>
      <charset val="204"/>
    </font>
    <font>
      <b/>
      <i/>
      <sz val="16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i/>
      <sz val="14"/>
      <name val="Arial Cyr"/>
      <charset val="204"/>
    </font>
    <font>
      <b/>
      <i/>
      <sz val="16"/>
      <color rgb="FFFF0000"/>
      <name val="Arial Cyr"/>
      <charset val="204"/>
    </font>
    <font>
      <i/>
      <sz val="16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dashDot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indexed="8"/>
      </top>
      <bottom style="thick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8"/>
      </top>
      <bottom style="thick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6">
    <xf numFmtId="0" fontId="0" fillId="0" borderId="0" xfId="0"/>
    <xf numFmtId="0" fontId="1" fillId="0" borderId="0" xfId="1" applyFont="1" applyFill="1"/>
    <xf numFmtId="0" fontId="1" fillId="0" borderId="0" xfId="1" applyFont="1" applyFill="1" applyBorder="1"/>
    <xf numFmtId="0" fontId="6" fillId="0" borderId="0" xfId="1" applyFont="1" applyFill="1"/>
    <xf numFmtId="0" fontId="5" fillId="0" borderId="0" xfId="1" applyFont="1" applyFill="1"/>
    <xf numFmtId="0" fontId="5" fillId="0" borderId="0" xfId="1" applyFont="1" applyFill="1" applyAlignment="1"/>
    <xf numFmtId="0" fontId="6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5" fillId="0" borderId="0" xfId="0" applyFont="1" applyFill="1" applyAlignment="1">
      <alignment vertical="top" wrapText="1"/>
    </xf>
    <xf numFmtId="0" fontId="10" fillId="0" borderId="0" xfId="0" applyFont="1" applyFill="1" applyAlignment="1">
      <alignment vertical="center" wrapText="1"/>
    </xf>
    <xf numFmtId="0" fontId="5" fillId="0" borderId="0" xfId="0" applyFont="1" applyFill="1"/>
    <xf numFmtId="0" fontId="14" fillId="0" borderId="0" xfId="0" applyFont="1" applyAlignment="1">
      <alignment horizontal="left" vertical="center"/>
    </xf>
    <xf numFmtId="0" fontId="17" fillId="0" borderId="8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18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9" fillId="0" borderId="10" xfId="0" applyFont="1" applyFill="1" applyBorder="1"/>
    <xf numFmtId="0" fontId="20" fillId="0" borderId="3" xfId="1" applyFont="1" applyFill="1" applyBorder="1" applyAlignment="1">
      <alignment horizontal="center" vertical="center" wrapText="1"/>
    </xf>
    <xf numFmtId="0" fontId="16" fillId="0" borderId="0" xfId="0" applyFont="1" applyFill="1" applyBorder="1"/>
    <xf numFmtId="0" fontId="19" fillId="0" borderId="3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 vertical="center" wrapText="1"/>
    </xf>
    <xf numFmtId="0" fontId="19" fillId="0" borderId="4" xfId="0" applyFont="1" applyFill="1" applyBorder="1"/>
    <xf numFmtId="0" fontId="20" fillId="0" borderId="1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0" fontId="16" fillId="0" borderId="1" xfId="0" applyFont="1" applyFill="1" applyBorder="1"/>
    <xf numFmtId="0" fontId="19" fillId="0" borderId="2" xfId="0" applyFont="1" applyFill="1" applyBorder="1" applyAlignment="1">
      <alignment horizontal="right"/>
    </xf>
    <xf numFmtId="0" fontId="19" fillId="0" borderId="4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16" fillId="0" borderId="13" xfId="0" applyFont="1" applyFill="1" applyBorder="1"/>
    <xf numFmtId="0" fontId="22" fillId="0" borderId="10" xfId="2" applyFont="1" applyFill="1" applyBorder="1" applyAlignment="1">
      <alignment vertical="center" wrapText="1"/>
    </xf>
    <xf numFmtId="0" fontId="22" fillId="0" borderId="0" xfId="2" applyFont="1" applyFill="1" applyBorder="1" applyAlignment="1">
      <alignment vertical="center" wrapText="1"/>
    </xf>
    <xf numFmtId="0" fontId="22" fillId="0" borderId="3" xfId="2" applyFont="1" applyFill="1" applyBorder="1" applyAlignment="1">
      <alignment vertical="center" wrapText="1"/>
    </xf>
    <xf numFmtId="0" fontId="17" fillId="0" borderId="10" xfId="1" applyNumberFormat="1" applyFont="1" applyFill="1" applyBorder="1" applyAlignment="1">
      <alignment horizontal="center" vertical="center" wrapText="1"/>
    </xf>
    <xf numFmtId="0" fontId="17" fillId="0" borderId="0" xfId="1" applyNumberFormat="1" applyFont="1" applyFill="1" applyBorder="1" applyAlignment="1">
      <alignment horizontal="center" vertical="center" wrapText="1"/>
    </xf>
    <xf numFmtId="0" fontId="17" fillId="0" borderId="3" xfId="1" applyNumberFormat="1" applyFont="1" applyFill="1" applyBorder="1" applyAlignment="1">
      <alignment horizontal="center" vertical="center" wrapText="1"/>
    </xf>
    <xf numFmtId="0" fontId="19" fillId="0" borderId="4" xfId="2" applyFont="1" applyFill="1" applyBorder="1"/>
    <xf numFmtId="0" fontId="16" fillId="0" borderId="1" xfId="2" applyFont="1" applyFill="1" applyBorder="1" applyAlignment="1">
      <alignment horizontal="center"/>
    </xf>
    <xf numFmtId="0" fontId="19" fillId="0" borderId="2" xfId="2" applyFont="1" applyFill="1" applyBorder="1" applyAlignment="1">
      <alignment horizontal="right"/>
    </xf>
    <xf numFmtId="0" fontId="20" fillId="0" borderId="10" xfId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 wrapText="1"/>
    </xf>
    <xf numFmtId="0" fontId="22" fillId="0" borderId="11" xfId="2" applyFont="1" applyFill="1" applyBorder="1" applyAlignment="1">
      <alignment vertical="center" wrapText="1"/>
    </xf>
    <xf numFmtId="0" fontId="22" fillId="0" borderId="6" xfId="2" applyFont="1" applyFill="1" applyBorder="1" applyAlignment="1">
      <alignment vertical="center" wrapText="1"/>
    </xf>
    <xf numFmtId="0" fontId="22" fillId="0" borderId="5" xfId="2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17" fillId="0" borderId="12" xfId="0" applyFont="1" applyFill="1" applyBorder="1" applyAlignment="1">
      <alignment vertical="center" wrapText="1"/>
    </xf>
    <xf numFmtId="0" fontId="20" fillId="0" borderId="13" xfId="0" applyFont="1" applyFill="1" applyBorder="1" applyAlignment="1">
      <alignment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1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19" fillId="0" borderId="4" xfId="0" applyFont="1" applyFill="1" applyBorder="1" applyAlignment="1">
      <alignment wrapText="1"/>
    </xf>
    <xf numFmtId="0" fontId="20" fillId="0" borderId="1" xfId="0" applyFont="1" applyFill="1" applyBorder="1" applyAlignment="1">
      <alignment vertical="center" wrapText="1"/>
    </xf>
    <xf numFmtId="0" fontId="26" fillId="0" borderId="10" xfId="1" applyFont="1" applyFill="1" applyBorder="1"/>
    <xf numFmtId="0" fontId="26" fillId="0" borderId="0" xfId="1" applyFont="1" applyFill="1" applyBorder="1"/>
    <xf numFmtId="0" fontId="19" fillId="0" borderId="0" xfId="0" applyFont="1" applyFill="1" applyBorder="1" applyAlignment="1">
      <alignment horizontal="righ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9" fillId="0" borderId="12" xfId="0" applyFont="1" applyFill="1" applyBorder="1"/>
    <xf numFmtId="0" fontId="20" fillId="0" borderId="13" xfId="1" applyFont="1" applyFill="1" applyBorder="1" applyAlignment="1">
      <alignment horizontal="center" vertical="center" wrapText="1"/>
    </xf>
    <xf numFmtId="0" fontId="20" fillId="0" borderId="14" xfId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24" fillId="0" borderId="5" xfId="0" applyFont="1" applyFill="1" applyBorder="1" applyAlignment="1">
      <alignment vertical="center" wrapText="1"/>
    </xf>
    <xf numFmtId="0" fontId="26" fillId="0" borderId="3" xfId="1" applyFont="1" applyFill="1" applyBorder="1"/>
    <xf numFmtId="0" fontId="26" fillId="0" borderId="1" xfId="1" applyFont="1" applyFill="1" applyBorder="1"/>
    <xf numFmtId="0" fontId="20" fillId="0" borderId="2" xfId="0" applyFont="1" applyFill="1" applyBorder="1" applyAlignment="1">
      <alignment horizontal="right" vertical="center" wrapText="1"/>
    </xf>
    <xf numFmtId="0" fontId="17" fillId="0" borderId="7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26" fillId="0" borderId="15" xfId="1" applyFont="1" applyFill="1" applyBorder="1"/>
    <xf numFmtId="0" fontId="26" fillId="0" borderId="7" xfId="1" applyFont="1" applyFill="1" applyBorder="1"/>
    <xf numFmtId="0" fontId="26" fillId="0" borderId="16" xfId="1" applyFont="1" applyFill="1" applyBorder="1"/>
    <xf numFmtId="0" fontId="26" fillId="0" borderId="4" xfId="1" applyFont="1" applyFill="1" applyBorder="1"/>
    <xf numFmtId="0" fontId="26" fillId="0" borderId="2" xfId="1" applyFont="1" applyFill="1" applyBorder="1"/>
    <xf numFmtId="0" fontId="17" fillId="0" borderId="6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1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32" fillId="0" borderId="10" xfId="1" applyFont="1" applyFill="1" applyBorder="1" applyAlignment="1">
      <alignment horizontal="center" vertical="center" wrapText="1"/>
    </xf>
    <xf numFmtId="0" fontId="32" fillId="0" borderId="0" xfId="1" applyFont="1" applyFill="1" applyBorder="1" applyAlignment="1">
      <alignment horizontal="center" vertical="center" wrapText="1"/>
    </xf>
    <xf numFmtId="0" fontId="32" fillId="0" borderId="3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17" fillId="0" borderId="11" xfId="1" applyNumberFormat="1" applyFont="1" applyFill="1" applyBorder="1" applyAlignment="1">
      <alignment horizontal="center" vertical="center" wrapText="1"/>
    </xf>
    <xf numFmtId="0" fontId="17" fillId="0" borderId="6" xfId="1" applyNumberFormat="1" applyFont="1" applyFill="1" applyBorder="1" applyAlignment="1">
      <alignment horizontal="center" vertical="center" wrapText="1"/>
    </xf>
    <xf numFmtId="0" fontId="17" fillId="0" borderId="5" xfId="1" applyNumberFormat="1" applyFont="1" applyFill="1" applyBorder="1" applyAlignment="1">
      <alignment horizontal="center" vertical="center" wrapText="1"/>
    </xf>
    <xf numFmtId="0" fontId="32" fillId="0" borderId="11" xfId="1" applyFont="1" applyFill="1" applyBorder="1" applyAlignment="1">
      <alignment horizontal="center" vertical="center" wrapText="1"/>
    </xf>
    <xf numFmtId="0" fontId="32" fillId="0" borderId="6" xfId="1" applyFont="1" applyFill="1" applyBorder="1" applyAlignment="1">
      <alignment horizontal="center" vertical="center" wrapText="1"/>
    </xf>
    <xf numFmtId="0" fontId="32" fillId="0" borderId="12" xfId="1" applyFont="1" applyFill="1" applyBorder="1" applyAlignment="1">
      <alignment horizontal="center" vertical="center" wrapText="1"/>
    </xf>
    <xf numFmtId="0" fontId="32" fillId="0" borderId="13" xfId="1" applyFont="1" applyFill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0" fontId="32" fillId="0" borderId="2" xfId="1" applyFont="1" applyFill="1" applyBorder="1" applyAlignment="1">
      <alignment horizontal="center" vertical="center" wrapText="1"/>
    </xf>
    <xf numFmtId="0" fontId="32" fillId="0" borderId="4" xfId="1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vertical="center" wrapText="1"/>
    </xf>
    <xf numFmtId="0" fontId="27" fillId="0" borderId="6" xfId="0" applyFont="1" applyFill="1" applyBorder="1" applyAlignment="1">
      <alignment vertical="center" wrapText="1"/>
    </xf>
    <xf numFmtId="0" fontId="27" fillId="0" borderId="5" xfId="0" applyFont="1" applyFill="1" applyBorder="1" applyAlignment="1">
      <alignment vertical="center" wrapText="1"/>
    </xf>
    <xf numFmtId="0" fontId="27" fillId="0" borderId="1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3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6" fillId="0" borderId="11" xfId="1" applyFont="1" applyFill="1" applyBorder="1"/>
    <xf numFmtId="0" fontId="26" fillId="0" borderId="6" xfId="1" applyFont="1" applyFill="1" applyBorder="1"/>
    <xf numFmtId="0" fontId="26" fillId="0" borderId="5" xfId="1" applyFont="1" applyFill="1" applyBorder="1"/>
    <xf numFmtId="0" fontId="23" fillId="0" borderId="11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6" fillId="0" borderId="13" xfId="1" applyFont="1" applyFill="1" applyBorder="1"/>
    <xf numFmtId="0" fontId="26" fillId="0" borderId="14" xfId="1" applyFont="1" applyFill="1" applyBorder="1"/>
    <xf numFmtId="0" fontId="19" fillId="0" borderId="4" xfId="0" applyFont="1" applyFill="1" applyBorder="1" applyAlignment="1">
      <alignment horizontal="left"/>
    </xf>
    <xf numFmtId="0" fontId="25" fillId="0" borderId="1" xfId="0" applyFont="1" applyFill="1" applyBorder="1"/>
    <xf numFmtId="0" fontId="23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right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2" fillId="0" borderId="0" xfId="1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vertical="center" wrapText="1"/>
    </xf>
    <xf numFmtId="0" fontId="22" fillId="0" borderId="6" xfId="0" applyFont="1" applyFill="1" applyBorder="1" applyAlignment="1">
      <alignment vertical="center" wrapText="1"/>
    </xf>
    <xf numFmtId="0" fontId="17" fillId="0" borderId="10" xfId="1" applyNumberFormat="1" applyFont="1" applyFill="1" applyBorder="1" applyAlignment="1">
      <alignment vertical="center" wrapText="1"/>
    </xf>
    <xf numFmtId="0" fontId="17" fillId="0" borderId="0" xfId="1" applyNumberFormat="1" applyFont="1" applyFill="1" applyBorder="1" applyAlignment="1">
      <alignment vertical="center" wrapText="1"/>
    </xf>
    <xf numFmtId="0" fontId="17" fillId="0" borderId="13" xfId="1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wrapText="1"/>
    </xf>
    <xf numFmtId="0" fontId="20" fillId="0" borderId="0" xfId="1" applyFont="1" applyFill="1" applyBorder="1" applyAlignment="1">
      <alignment vertical="center" wrapText="1"/>
    </xf>
    <xf numFmtId="0" fontId="17" fillId="0" borderId="27" xfId="0" applyFont="1" applyFill="1" applyBorder="1" applyAlignment="1">
      <alignment vertical="center" wrapText="1"/>
    </xf>
    <xf numFmtId="0" fontId="17" fillId="0" borderId="28" xfId="0" applyFont="1" applyFill="1" applyBorder="1" applyAlignment="1">
      <alignment vertical="center" wrapText="1"/>
    </xf>
    <xf numFmtId="0" fontId="17" fillId="0" borderId="29" xfId="0" applyFont="1" applyFill="1" applyBorder="1" applyAlignment="1">
      <alignment vertical="center" wrapText="1"/>
    </xf>
    <xf numFmtId="0" fontId="33" fillId="0" borderId="10" xfId="1" applyFont="1" applyFill="1" applyBorder="1" applyAlignment="1"/>
    <xf numFmtId="0" fontId="33" fillId="0" borderId="0" xfId="1" applyFont="1" applyFill="1" applyBorder="1" applyAlignment="1"/>
    <xf numFmtId="0" fontId="33" fillId="0" borderId="3" xfId="1" applyFont="1" applyFill="1" applyBorder="1" applyAlignment="1"/>
    <xf numFmtId="0" fontId="20" fillId="0" borderId="2" xfId="0" applyFont="1" applyFill="1" applyBorder="1" applyAlignment="1">
      <alignment vertical="center" wrapText="1"/>
    </xf>
    <xf numFmtId="0" fontId="17" fillId="0" borderId="24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19" fillId="0" borderId="1" xfId="0" applyFont="1" applyFill="1" applyBorder="1" applyAlignment="1"/>
    <xf numFmtId="0" fontId="19" fillId="0" borderId="2" xfId="0" applyFont="1" applyFill="1" applyBorder="1" applyAlignment="1"/>
    <xf numFmtId="0" fontId="32" fillId="0" borderId="34" xfId="1" applyFont="1" applyFill="1" applyBorder="1" applyAlignment="1">
      <alignment horizontal="center" vertical="center" wrapText="1"/>
    </xf>
    <xf numFmtId="0" fontId="17" fillId="0" borderId="27" xfId="1" applyNumberFormat="1" applyFont="1" applyFill="1" applyBorder="1" applyAlignment="1">
      <alignment vertical="center" wrapText="1"/>
    </xf>
    <xf numFmtId="0" fontId="17" fillId="0" borderId="28" xfId="1" applyNumberFormat="1" applyFont="1" applyFill="1" applyBorder="1" applyAlignment="1">
      <alignment vertical="center" wrapText="1"/>
    </xf>
    <xf numFmtId="0" fontId="32" fillId="0" borderId="30" xfId="1" applyFont="1" applyFill="1" applyBorder="1" applyAlignment="1">
      <alignment horizontal="center" vertical="center" wrapText="1"/>
    </xf>
    <xf numFmtId="0" fontId="32" fillId="0" borderId="31" xfId="1" applyFont="1" applyFill="1" applyBorder="1" applyAlignment="1">
      <alignment horizontal="center" vertical="center" wrapText="1"/>
    </xf>
    <xf numFmtId="0" fontId="32" fillId="0" borderId="32" xfId="1" applyFont="1" applyFill="1" applyBorder="1" applyAlignment="1">
      <alignment horizontal="center" vertical="center" wrapText="1"/>
    </xf>
    <xf numFmtId="0" fontId="19" fillId="0" borderId="30" xfId="0" applyFont="1" applyFill="1" applyBorder="1"/>
    <xf numFmtId="0" fontId="20" fillId="0" borderId="31" xfId="1" applyFont="1" applyFill="1" applyBorder="1" applyAlignment="1">
      <alignment horizontal="center" vertical="center" wrapText="1"/>
    </xf>
    <xf numFmtId="0" fontId="20" fillId="0" borderId="32" xfId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vertical="center" wrapText="1"/>
    </xf>
    <xf numFmtId="0" fontId="19" fillId="0" borderId="5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8" fillId="0" borderId="1" xfId="1" applyFont="1" applyFill="1" applyBorder="1" applyAlignment="1"/>
    <xf numFmtId="0" fontId="28" fillId="0" borderId="2" xfId="1" applyFont="1" applyFill="1" applyBorder="1" applyAlignment="1"/>
    <xf numFmtId="0" fontId="32" fillId="0" borderId="28" xfId="1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vertical="center"/>
    </xf>
    <xf numFmtId="0" fontId="17" fillId="0" borderId="25" xfId="0" applyFont="1" applyFill="1" applyBorder="1" applyAlignment="1">
      <alignment vertical="center"/>
    </xf>
    <xf numFmtId="0" fontId="17" fillId="0" borderId="11" xfId="0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 vertical="center" wrapText="1"/>
    </xf>
    <xf numFmtId="0" fontId="41" fillId="0" borderId="0" xfId="1" applyFont="1" applyFill="1" applyBorder="1" applyAlignment="1">
      <alignment horizontal="center" vertical="center" wrapText="1"/>
    </xf>
    <xf numFmtId="0" fontId="42" fillId="0" borderId="0" xfId="1" applyFont="1" applyFill="1" applyBorder="1" applyAlignment="1">
      <alignment horizontal="center" vertical="center" wrapText="1"/>
    </xf>
    <xf numFmtId="0" fontId="22" fillId="0" borderId="23" xfId="2" applyFont="1" applyFill="1" applyBorder="1" applyAlignment="1">
      <alignment vertical="center" wrapText="1"/>
    </xf>
    <xf numFmtId="0" fontId="22" fillId="0" borderId="24" xfId="2" applyFont="1" applyFill="1" applyBorder="1" applyAlignment="1">
      <alignment vertical="center" wrapText="1"/>
    </xf>
    <xf numFmtId="0" fontId="22" fillId="0" borderId="25" xfId="2" applyFont="1" applyFill="1" applyBorder="1" applyAlignment="1">
      <alignment vertical="center" wrapText="1"/>
    </xf>
    <xf numFmtId="0" fontId="17" fillId="0" borderId="23" xfId="1" applyFont="1" applyFill="1" applyBorder="1" applyAlignment="1">
      <alignment horizontal="center" vertical="center" wrapText="1"/>
    </xf>
    <xf numFmtId="0" fontId="17" fillId="0" borderId="24" xfId="1" applyFont="1" applyFill="1" applyBorder="1" applyAlignment="1">
      <alignment horizontal="center" vertical="center" wrapText="1"/>
    </xf>
    <xf numFmtId="0" fontId="17" fillId="0" borderId="25" xfId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6" fillId="0" borderId="0" xfId="1" applyFont="1" applyFill="1" applyBorder="1" applyAlignment="1">
      <alignment horizontal="right" vertical="center" wrapText="1"/>
    </xf>
    <xf numFmtId="0" fontId="3" fillId="0" borderId="0" xfId="0" applyFont="1"/>
    <xf numFmtId="0" fontId="45" fillId="0" borderId="0" xfId="0" applyFont="1"/>
    <xf numFmtId="0" fontId="4" fillId="0" borderId="42" xfId="0" applyFont="1" applyFill="1" applyBorder="1" applyAlignment="1">
      <alignment horizontal="center" vertical="center" textRotation="90"/>
    </xf>
    <xf numFmtId="0" fontId="46" fillId="0" borderId="43" xfId="0" applyFont="1" applyBorder="1"/>
    <xf numFmtId="0" fontId="43" fillId="0" borderId="47" xfId="0" applyFont="1" applyFill="1" applyBorder="1"/>
    <xf numFmtId="0" fontId="46" fillId="0" borderId="0" xfId="0" applyFont="1" applyBorder="1" applyAlignment="1">
      <alignment horizontal="center" vertical="center" textRotation="90"/>
    </xf>
    <xf numFmtId="0" fontId="4" fillId="0" borderId="48" xfId="0" applyFont="1" applyFill="1" applyBorder="1" applyAlignment="1">
      <alignment horizontal="center" vertical="center" textRotation="90"/>
    </xf>
    <xf numFmtId="0" fontId="49" fillId="0" borderId="0" xfId="0" applyFont="1"/>
    <xf numFmtId="0" fontId="39" fillId="0" borderId="0" xfId="0" applyFont="1"/>
    <xf numFmtId="0" fontId="16" fillId="0" borderId="10" xfId="0" applyFont="1" applyFill="1" applyBorder="1"/>
    <xf numFmtId="0" fontId="16" fillId="0" borderId="3" xfId="0" applyFont="1" applyFill="1" applyBorder="1"/>
    <xf numFmtId="0" fontId="30" fillId="0" borderId="10" xfId="0" applyNumberFormat="1" applyFont="1" applyFill="1" applyBorder="1" applyAlignment="1">
      <alignment vertical="center"/>
    </xf>
    <xf numFmtId="0" fontId="30" fillId="0" borderId="3" xfId="0" applyNumberFormat="1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center"/>
    </xf>
    <xf numFmtId="0" fontId="50" fillId="0" borderId="2" xfId="0" applyFont="1" applyFill="1" applyBorder="1" applyAlignment="1">
      <alignment horizontal="right"/>
    </xf>
    <xf numFmtId="0" fontId="34" fillId="0" borderId="4" xfId="0" applyFont="1" applyFill="1" applyBorder="1"/>
    <xf numFmtId="0" fontId="50" fillId="0" borderId="2" xfId="1" applyFont="1" applyFill="1" applyBorder="1" applyAlignment="1">
      <alignment horizontal="right" vertical="center" wrapText="1"/>
    </xf>
    <xf numFmtId="0" fontId="34" fillId="0" borderId="10" xfId="0" applyFont="1" applyFill="1" applyBorder="1"/>
    <xf numFmtId="0" fontId="22" fillId="0" borderId="5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15" xfId="0" applyFont="1" applyFill="1" applyBorder="1" applyAlignment="1">
      <alignment vertical="center" wrapText="1"/>
    </xf>
    <xf numFmtId="0" fontId="22" fillId="0" borderId="7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17" fillId="0" borderId="3" xfId="1" applyNumberFormat="1" applyFont="1" applyFill="1" applyBorder="1" applyAlignment="1">
      <alignment vertical="center" wrapText="1"/>
    </xf>
    <xf numFmtId="0" fontId="34" fillId="0" borderId="12" xfId="0" applyFont="1" applyFill="1" applyBorder="1" applyAlignment="1">
      <alignment horizontal="left"/>
    </xf>
    <xf numFmtId="0" fontId="50" fillId="0" borderId="14" xfId="0" applyFont="1" applyFill="1" applyBorder="1" applyAlignment="1">
      <alignment horizontal="right" wrapText="1"/>
    </xf>
    <xf numFmtId="0" fontId="31" fillId="0" borderId="10" xfId="0" applyFont="1" applyFill="1" applyBorder="1" applyAlignment="1">
      <alignment vertical="center"/>
    </xf>
    <xf numFmtId="0" fontId="55" fillId="0" borderId="0" xfId="0" applyFont="1" applyFill="1" applyBorder="1"/>
    <xf numFmtId="0" fontId="52" fillId="0" borderId="0" xfId="0" applyFont="1" applyFill="1" applyBorder="1" applyAlignment="1"/>
    <xf numFmtId="0" fontId="52" fillId="0" borderId="3" xfId="0" applyFont="1" applyFill="1" applyBorder="1" applyAlignment="1"/>
    <xf numFmtId="0" fontId="52" fillId="0" borderId="39" xfId="0" applyFont="1" applyFill="1" applyBorder="1" applyAlignment="1"/>
    <xf numFmtId="0" fontId="34" fillId="0" borderId="12" xfId="0" applyFont="1" applyFill="1" applyBorder="1" applyAlignment="1"/>
    <xf numFmtId="0" fontId="34" fillId="0" borderId="13" xfId="0" applyFont="1" applyFill="1" applyBorder="1" applyAlignment="1">
      <alignment wrapText="1"/>
    </xf>
    <xf numFmtId="0" fontId="34" fillId="0" borderId="4" xfId="0" applyFont="1" applyFill="1" applyBorder="1" applyAlignment="1">
      <alignment horizontal="left"/>
    </xf>
    <xf numFmtId="0" fontId="34" fillId="0" borderId="13" xfId="0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left" wrapText="1"/>
    </xf>
    <xf numFmtId="0" fontId="52" fillId="0" borderId="34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50" fillId="0" borderId="3" xfId="0" applyFont="1" applyFill="1" applyBorder="1" applyAlignment="1">
      <alignment horizontal="right"/>
    </xf>
    <xf numFmtId="0" fontId="24" fillId="0" borderId="0" xfId="0" applyFont="1" applyFill="1" applyBorder="1" applyAlignment="1">
      <alignment vertical="center" wrapText="1"/>
    </xf>
    <xf numFmtId="0" fontId="56" fillId="0" borderId="1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48" fillId="0" borderId="36" xfId="0" applyFont="1" applyFill="1" applyBorder="1" applyAlignment="1">
      <alignment vertical="center"/>
    </xf>
    <xf numFmtId="0" fontId="48" fillId="0" borderId="37" xfId="0" applyFont="1" applyFill="1" applyBorder="1" applyAlignment="1">
      <alignment vertical="center"/>
    </xf>
    <xf numFmtId="0" fontId="48" fillId="0" borderId="38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 wrapText="1"/>
    </xf>
    <xf numFmtId="0" fontId="51" fillId="0" borderId="11" xfId="0" applyFont="1" applyFill="1" applyBorder="1" applyAlignment="1">
      <alignment vertical="center" wrapText="1"/>
    </xf>
    <xf numFmtId="0" fontId="51" fillId="0" borderId="6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1" fillId="0" borderId="1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3" xfId="0" applyFont="1" applyFill="1" applyBorder="1" applyAlignment="1">
      <alignment vertical="center" wrapText="1"/>
    </xf>
    <xf numFmtId="0" fontId="52" fillId="0" borderId="10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2" fillId="0" borderId="3" xfId="0" applyFont="1" applyFill="1" applyBorder="1" applyAlignment="1">
      <alignment vertical="center"/>
    </xf>
    <xf numFmtId="0" fontId="59" fillId="0" borderId="0" xfId="0" applyFont="1"/>
    <xf numFmtId="0" fontId="60" fillId="0" borderId="51" xfId="0" applyFont="1" applyBorder="1"/>
    <xf numFmtId="0" fontId="1" fillId="0" borderId="0" xfId="0" applyFont="1"/>
    <xf numFmtId="0" fontId="37" fillId="0" borderId="4" xfId="0" applyFont="1" applyFill="1" applyBorder="1"/>
    <xf numFmtId="0" fontId="5" fillId="0" borderId="1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right"/>
    </xf>
    <xf numFmtId="0" fontId="37" fillId="0" borderId="10" xfId="0" applyFont="1" applyFill="1" applyBorder="1"/>
    <xf numFmtId="0" fontId="5" fillId="0" borderId="0" xfId="0" applyFont="1" applyFill="1" applyBorder="1" applyAlignment="1">
      <alignment horizontal="center"/>
    </xf>
    <xf numFmtId="0" fontId="36" fillId="0" borderId="3" xfId="0" applyFont="1" applyFill="1" applyBorder="1" applyAlignment="1">
      <alignment horizontal="right"/>
    </xf>
    <xf numFmtId="0" fontId="28" fillId="0" borderId="3" xfId="0" applyFont="1" applyFill="1" applyBorder="1" applyAlignment="1"/>
    <xf numFmtId="0" fontId="31" fillId="0" borderId="6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28" fillId="0" borderId="0" xfId="0" applyFont="1" applyFill="1" applyBorder="1" applyAlignment="1"/>
    <xf numFmtId="0" fontId="56" fillId="0" borderId="1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0" fontId="52" fillId="0" borderId="10" xfId="0" applyFont="1" applyFill="1" applyBorder="1" applyAlignment="1"/>
    <xf numFmtId="0" fontId="37" fillId="0" borderId="35" xfId="0" applyFont="1" applyFill="1" applyBorder="1"/>
    <xf numFmtId="0" fontId="5" fillId="0" borderId="10" xfId="0" applyFont="1" applyFill="1" applyBorder="1"/>
    <xf numFmtId="0" fontId="5" fillId="0" borderId="3" xfId="0" applyFont="1" applyFill="1" applyBorder="1"/>
    <xf numFmtId="0" fontId="62" fillId="0" borderId="10" xfId="0" applyNumberFormat="1" applyFont="1" applyFill="1" applyBorder="1" applyAlignment="1">
      <alignment vertical="center"/>
    </xf>
    <xf numFmtId="0" fontId="62" fillId="0" borderId="3" xfId="0" applyNumberFormat="1" applyFont="1" applyFill="1" applyBorder="1" applyAlignment="1">
      <alignment vertical="center"/>
    </xf>
    <xf numFmtId="0" fontId="62" fillId="0" borderId="0" xfId="0" applyNumberFormat="1" applyFont="1" applyFill="1" applyBorder="1" applyAlignment="1">
      <alignment vertical="center"/>
    </xf>
    <xf numFmtId="0" fontId="28" fillId="0" borderId="34" xfId="0" applyFont="1" applyFill="1" applyBorder="1" applyAlignment="1"/>
    <xf numFmtId="0" fontId="31" fillId="0" borderId="5" xfId="0" applyFont="1" applyFill="1" applyBorder="1" applyAlignment="1">
      <alignment vertical="center" wrapText="1"/>
    </xf>
    <xf numFmtId="0" fontId="31" fillId="0" borderId="3" xfId="0" applyFont="1" applyFill="1" applyBorder="1" applyAlignment="1">
      <alignment vertical="center" wrapText="1"/>
    </xf>
    <xf numFmtId="0" fontId="56" fillId="0" borderId="40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0" fontId="37" fillId="0" borderId="41" xfId="0" applyFont="1" applyFill="1" applyBorder="1"/>
    <xf numFmtId="0" fontId="5" fillId="0" borderId="13" xfId="0" applyFont="1" applyFill="1" applyBorder="1" applyAlignment="1">
      <alignment horizontal="center"/>
    </xf>
    <xf numFmtId="0" fontId="36" fillId="0" borderId="14" xfId="0" applyFont="1" applyFill="1" applyBorder="1" applyAlignment="1">
      <alignment horizontal="right"/>
    </xf>
    <xf numFmtId="0" fontId="30" fillId="0" borderId="11" xfId="0" applyNumberFormat="1" applyFont="1" applyFill="1" applyBorder="1" applyAlignment="1">
      <alignment vertical="center"/>
    </xf>
    <xf numFmtId="0" fontId="16" fillId="0" borderId="6" xfId="0" applyFont="1" applyFill="1" applyBorder="1"/>
    <xf numFmtId="0" fontId="30" fillId="0" borderId="5" xfId="0" applyNumberFormat="1" applyFont="1" applyFill="1" applyBorder="1" applyAlignment="1">
      <alignment vertical="center"/>
    </xf>
    <xf numFmtId="0" fontId="37" fillId="0" borderId="12" xfId="0" applyFont="1" applyFill="1" applyBorder="1"/>
    <xf numFmtId="49" fontId="53" fillId="0" borderId="10" xfId="0" applyNumberFormat="1" applyFont="1" applyFill="1" applyBorder="1" applyAlignment="1">
      <alignment vertical="center"/>
    </xf>
    <xf numFmtId="49" fontId="53" fillId="0" borderId="3" xfId="0" applyNumberFormat="1" applyFont="1" applyFill="1" applyBorder="1" applyAlignment="1">
      <alignment vertical="center"/>
    </xf>
    <xf numFmtId="0" fontId="65" fillId="0" borderId="1" xfId="1" applyFont="1" applyFill="1" applyBorder="1" applyAlignment="1">
      <alignment horizontal="center" vertical="center" wrapText="1"/>
    </xf>
    <xf numFmtId="0" fontId="66" fillId="0" borderId="2" xfId="1" applyFont="1" applyFill="1" applyBorder="1" applyAlignment="1">
      <alignment horizontal="right" vertical="center" wrapText="1"/>
    </xf>
    <xf numFmtId="0" fontId="65" fillId="0" borderId="0" xfId="1" applyFont="1" applyFill="1" applyBorder="1" applyAlignment="1">
      <alignment horizontal="center" vertical="center" wrapText="1"/>
    </xf>
    <xf numFmtId="0" fontId="67" fillId="0" borderId="0" xfId="1" applyFont="1" applyFill="1" applyBorder="1" applyAlignment="1">
      <alignment horizontal="center" vertical="center" wrapText="1"/>
    </xf>
    <xf numFmtId="0" fontId="66" fillId="0" borderId="0" xfId="1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/>
    </xf>
    <xf numFmtId="0" fontId="36" fillId="0" borderId="2" xfId="1" applyFont="1" applyFill="1" applyBorder="1" applyAlignment="1">
      <alignment horizontal="right" vertical="center" wrapText="1"/>
    </xf>
    <xf numFmtId="0" fontId="36" fillId="0" borderId="32" xfId="1" applyFont="1" applyFill="1" applyBorder="1" applyAlignment="1">
      <alignment horizontal="right" vertical="center" wrapText="1"/>
    </xf>
    <xf numFmtId="0" fontId="64" fillId="0" borderId="10" xfId="0" applyFont="1" applyFill="1" applyBorder="1" applyAlignment="1">
      <alignment vertical="center" wrapText="1"/>
    </xf>
    <xf numFmtId="0" fontId="64" fillId="0" borderId="0" xfId="0" applyFont="1" applyFill="1" applyBorder="1" applyAlignment="1">
      <alignment vertical="center" wrapText="1"/>
    </xf>
    <xf numFmtId="0" fontId="64" fillId="0" borderId="3" xfId="0" applyFont="1" applyFill="1" applyBorder="1" applyAlignment="1">
      <alignment vertical="center" wrapText="1"/>
    </xf>
    <xf numFmtId="0" fontId="63" fillId="0" borderId="10" xfId="0" applyFont="1" applyFill="1" applyBorder="1"/>
    <xf numFmtId="0" fontId="63" fillId="0" borderId="3" xfId="0" applyFont="1" applyFill="1" applyBorder="1"/>
    <xf numFmtId="0" fontId="37" fillId="0" borderId="30" xfId="0" applyFont="1" applyFill="1" applyBorder="1"/>
    <xf numFmtId="0" fontId="41" fillId="0" borderId="1" xfId="1" applyFont="1" applyFill="1" applyBorder="1" applyAlignment="1">
      <alignment horizontal="center" vertical="center" wrapText="1"/>
    </xf>
    <xf numFmtId="0" fontId="41" fillId="0" borderId="31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/>
    </xf>
    <xf numFmtId="0" fontId="69" fillId="0" borderId="0" xfId="0" applyFont="1" applyFill="1" applyBorder="1" applyAlignment="1"/>
    <xf numFmtId="0" fontId="1" fillId="0" borderId="11" xfId="1" applyFont="1" applyFill="1" applyBorder="1"/>
    <xf numFmtId="0" fontId="1" fillId="0" borderId="6" xfId="1" applyFont="1" applyFill="1" applyBorder="1"/>
    <xf numFmtId="0" fontId="1" fillId="0" borderId="5" xfId="1" applyFont="1" applyFill="1" applyBorder="1"/>
    <xf numFmtId="0" fontId="1" fillId="0" borderId="10" xfId="1" applyFont="1" applyFill="1" applyBorder="1"/>
    <xf numFmtId="0" fontId="1" fillId="0" borderId="3" xfId="1" applyFont="1" applyFill="1" applyBorder="1"/>
    <xf numFmtId="0" fontId="31" fillId="0" borderId="6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56" fillId="0" borderId="52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28" fillId="0" borderId="2" xfId="0" applyFont="1" applyFill="1" applyBorder="1"/>
    <xf numFmtId="0" fontId="53" fillId="0" borderId="10" xfId="1" applyFont="1" applyFill="1" applyBorder="1"/>
    <xf numFmtId="0" fontId="53" fillId="0" borderId="0" xfId="0" applyFont="1" applyFill="1" applyBorder="1" applyAlignment="1"/>
    <xf numFmtId="0" fontId="54" fillId="0" borderId="3" xfId="0" applyFont="1" applyFill="1" applyBorder="1" applyAlignment="1">
      <alignment horizontal="center"/>
    </xf>
    <xf numFmtId="0" fontId="70" fillId="0" borderId="0" xfId="0" applyFont="1" applyFill="1" applyBorder="1" applyAlignment="1"/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56" fillId="0" borderId="30" xfId="0" applyFont="1" applyFill="1" applyBorder="1" applyAlignment="1">
      <alignment horizontal="left"/>
    </xf>
    <xf numFmtId="0" fontId="52" fillId="0" borderId="31" xfId="0" applyFont="1" applyFill="1" applyBorder="1" applyAlignment="1"/>
    <xf numFmtId="0" fontId="57" fillId="0" borderId="32" xfId="0" applyFont="1" applyFill="1" applyBorder="1" applyAlignment="1">
      <alignment horizontal="right"/>
    </xf>
    <xf numFmtId="0" fontId="30" fillId="0" borderId="15" xfId="0" applyNumberFormat="1" applyFont="1" applyFill="1" applyBorder="1" applyAlignment="1">
      <alignment vertical="center"/>
    </xf>
    <xf numFmtId="0" fontId="16" fillId="0" borderId="7" xfId="0" applyFont="1" applyFill="1" applyBorder="1"/>
    <xf numFmtId="0" fontId="30" fillId="0" borderId="16" xfId="0" applyNumberFormat="1" applyFont="1" applyFill="1" applyBorder="1" applyAlignment="1">
      <alignment vertical="center"/>
    </xf>
    <xf numFmtId="0" fontId="55" fillId="0" borderId="4" xfId="0" applyFont="1" applyFill="1" applyBorder="1"/>
    <xf numFmtId="0" fontId="53" fillId="0" borderId="1" xfId="0" applyFont="1" applyFill="1" applyBorder="1" applyAlignment="1">
      <alignment vertical="center"/>
    </xf>
    <xf numFmtId="0" fontId="55" fillId="0" borderId="2" xfId="0" applyFont="1" applyFill="1" applyBorder="1"/>
    <xf numFmtId="0" fontId="37" fillId="0" borderId="30" xfId="0" applyFont="1" applyFill="1" applyBorder="1" applyAlignment="1">
      <alignment horizontal="left"/>
    </xf>
    <xf numFmtId="0" fontId="5" fillId="0" borderId="31" xfId="0" applyFont="1" applyFill="1" applyBorder="1" applyAlignment="1">
      <alignment horizontal="center"/>
    </xf>
    <xf numFmtId="0" fontId="36" fillId="0" borderId="32" xfId="0" applyFont="1" applyFill="1" applyBorder="1" applyAlignment="1">
      <alignment horizontal="right"/>
    </xf>
    <xf numFmtId="0" fontId="22" fillId="0" borderId="10" xfId="1" applyFont="1" applyFill="1" applyBorder="1" applyAlignment="1">
      <alignment vertical="center" wrapText="1"/>
    </xf>
    <xf numFmtId="0" fontId="31" fillId="0" borderId="4" xfId="1" applyFont="1" applyFill="1" applyBorder="1" applyAlignment="1"/>
    <xf numFmtId="0" fontId="31" fillId="0" borderId="1" xfId="1" applyFont="1" applyFill="1" applyBorder="1" applyAlignment="1"/>
    <xf numFmtId="0" fontId="34" fillId="0" borderId="10" xfId="0" applyFont="1" applyFill="1" applyBorder="1" applyAlignment="1"/>
    <xf numFmtId="0" fontId="34" fillId="0" borderId="0" xfId="0" applyFont="1" applyFill="1" applyBorder="1" applyAlignment="1"/>
    <xf numFmtId="0" fontId="50" fillId="0" borderId="3" xfId="0" applyFont="1" applyFill="1" applyBorder="1" applyAlignment="1">
      <alignment horizontal="right" wrapText="1"/>
    </xf>
    <xf numFmtId="0" fontId="29" fillId="0" borderId="0" xfId="1" applyFont="1" applyFill="1" applyBorder="1" applyAlignment="1">
      <alignment horizontal="center"/>
    </xf>
    <xf numFmtId="0" fontId="22" fillId="0" borderId="27" xfId="1" applyFont="1" applyFill="1" applyBorder="1" applyAlignment="1">
      <alignment vertical="center" wrapText="1"/>
    </xf>
    <xf numFmtId="0" fontId="22" fillId="0" borderId="28" xfId="1" applyFont="1" applyFill="1" applyBorder="1" applyAlignment="1">
      <alignment vertical="center" wrapText="1"/>
    </xf>
    <xf numFmtId="0" fontId="20" fillId="0" borderId="11" xfId="0" applyFont="1" applyFill="1" applyBorder="1" applyAlignment="1">
      <alignment vertical="center" wrapText="1"/>
    </xf>
    <xf numFmtId="0" fontId="31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wrapText="1"/>
    </xf>
    <xf numFmtId="0" fontId="31" fillId="0" borderId="27" xfId="0" applyFont="1" applyFill="1" applyBorder="1" applyAlignment="1">
      <alignment vertical="center" wrapText="1"/>
    </xf>
    <xf numFmtId="0" fontId="31" fillId="0" borderId="28" xfId="0" applyFont="1" applyFill="1" applyBorder="1" applyAlignment="1">
      <alignment vertical="center" wrapText="1"/>
    </xf>
    <xf numFmtId="0" fontId="17" fillId="0" borderId="28" xfId="1" applyFont="1" applyFill="1" applyBorder="1" applyAlignment="1">
      <alignment horizontal="center" vertical="center" wrapText="1"/>
    </xf>
    <xf numFmtId="0" fontId="17" fillId="0" borderId="29" xfId="1" applyFont="1" applyFill="1" applyBorder="1" applyAlignment="1">
      <alignment horizontal="center" vertical="center" wrapText="1"/>
    </xf>
    <xf numFmtId="0" fontId="52" fillId="0" borderId="35" xfId="0" applyFont="1" applyFill="1" applyBorder="1" applyAlignment="1"/>
    <xf numFmtId="0" fontId="52" fillId="0" borderId="1" xfId="0" applyFont="1" applyFill="1" applyBorder="1" applyAlignment="1"/>
    <xf numFmtId="0" fontId="56" fillId="0" borderId="34" xfId="0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32" fillId="0" borderId="33" xfId="1" applyFont="1" applyFill="1" applyBorder="1" applyAlignment="1">
      <alignment horizontal="center" vertical="center" wrapText="1"/>
    </xf>
    <xf numFmtId="0" fontId="34" fillId="0" borderId="11" xfId="1" applyNumberFormat="1" applyFont="1" applyFill="1" applyBorder="1" applyAlignment="1">
      <alignment vertical="center" wrapText="1"/>
    </xf>
    <xf numFmtId="0" fontId="34" fillId="0" borderId="6" xfId="1" applyNumberFormat="1" applyFont="1" applyFill="1" applyBorder="1" applyAlignment="1">
      <alignment vertical="center" wrapText="1"/>
    </xf>
    <xf numFmtId="0" fontId="34" fillId="0" borderId="5" xfId="1" applyNumberFormat="1" applyFont="1" applyFill="1" applyBorder="1" applyAlignment="1">
      <alignment vertical="center" wrapText="1"/>
    </xf>
    <xf numFmtId="0" fontId="52" fillId="0" borderId="13" xfId="0" applyFont="1" applyFill="1" applyBorder="1" applyAlignment="1"/>
    <xf numFmtId="0" fontId="52" fillId="0" borderId="14" xfId="0" applyFont="1" applyFill="1" applyBorder="1" applyAlignment="1"/>
    <xf numFmtId="0" fontId="37" fillId="0" borderId="34" xfId="0" applyFont="1" applyFill="1" applyBorder="1"/>
    <xf numFmtId="0" fontId="36" fillId="0" borderId="3" xfId="1" applyFont="1" applyFill="1" applyBorder="1" applyAlignment="1">
      <alignment horizontal="right" vertical="center" wrapText="1"/>
    </xf>
    <xf numFmtId="0" fontId="1" fillId="0" borderId="28" xfId="1" applyFont="1" applyFill="1" applyBorder="1"/>
    <xf numFmtId="0" fontId="17" fillId="0" borderId="28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26" fillId="0" borderId="31" xfId="1" applyFont="1" applyFill="1" applyBorder="1"/>
    <xf numFmtId="0" fontId="26" fillId="0" borderId="32" xfId="1" applyFont="1" applyFill="1" applyBorder="1"/>
    <xf numFmtId="0" fontId="1" fillId="0" borderId="27" xfId="1" applyFont="1" applyFill="1" applyBorder="1"/>
    <xf numFmtId="0" fontId="1" fillId="0" borderId="29" xfId="1" applyFont="1" applyFill="1" applyBorder="1"/>
    <xf numFmtId="0" fontId="26" fillId="0" borderId="30" xfId="1" applyFont="1" applyFill="1" applyBorder="1"/>
    <xf numFmtId="0" fontId="31" fillId="0" borderId="11" xfId="0" applyFont="1" applyFill="1" applyBorder="1" applyAlignment="1">
      <alignment vertical="center"/>
    </xf>
    <xf numFmtId="0" fontId="56" fillId="0" borderId="4" xfId="0" applyFont="1" applyFill="1" applyBorder="1" applyAlignment="1">
      <alignment vertical="center"/>
    </xf>
    <xf numFmtId="0" fontId="17" fillId="0" borderId="29" xfId="1" applyNumberFormat="1" applyFont="1" applyFill="1" applyBorder="1" applyAlignment="1">
      <alignment vertical="center" wrapText="1"/>
    </xf>
    <xf numFmtId="49" fontId="53" fillId="0" borderId="0" xfId="0" applyNumberFormat="1" applyFont="1" applyFill="1" applyBorder="1" applyAlignment="1">
      <alignment vertical="center"/>
    </xf>
    <xf numFmtId="0" fontId="58" fillId="0" borderId="12" xfId="0" applyFont="1" applyFill="1" applyBorder="1" applyAlignment="1"/>
    <xf numFmtId="0" fontId="58" fillId="0" borderId="13" xfId="0" applyFont="1" applyFill="1" applyBorder="1" applyAlignment="1"/>
    <xf numFmtId="0" fontId="58" fillId="0" borderId="14" xfId="0" applyFont="1" applyFill="1" applyBorder="1" applyAlignment="1"/>
    <xf numFmtId="0" fontId="45" fillId="0" borderId="39" xfId="0" applyFont="1" applyBorder="1"/>
    <xf numFmtId="0" fontId="59" fillId="0" borderId="46" xfId="0" applyFont="1" applyBorder="1"/>
    <xf numFmtId="0" fontId="1" fillId="0" borderId="15" xfId="1" applyFont="1" applyFill="1" applyBorder="1"/>
    <xf numFmtId="0" fontId="1" fillId="0" borderId="7" xfId="1" applyFont="1" applyFill="1" applyBorder="1"/>
    <xf numFmtId="0" fontId="1" fillId="0" borderId="16" xfId="1" applyFont="1" applyFill="1" applyBorder="1"/>
    <xf numFmtId="0" fontId="16" fillId="0" borderId="4" xfId="0" applyFont="1" applyFill="1" applyBorder="1"/>
    <xf numFmtId="0" fontId="34" fillId="0" borderId="1" xfId="0" applyFont="1" applyFill="1" applyBorder="1" applyAlignment="1">
      <alignment vertical="center" wrapText="1"/>
    </xf>
    <xf numFmtId="0" fontId="16" fillId="0" borderId="2" xfId="0" applyFont="1" applyFill="1" applyBorder="1"/>
    <xf numFmtId="0" fontId="1" fillId="0" borderId="4" xfId="1" applyFont="1" applyFill="1" applyBorder="1"/>
    <xf numFmtId="0" fontId="1" fillId="0" borderId="1" xfId="1" applyFont="1" applyFill="1" applyBorder="1"/>
    <xf numFmtId="0" fontId="1" fillId="0" borderId="2" xfId="1" applyFont="1" applyFill="1" applyBorder="1"/>
    <xf numFmtId="0" fontId="64" fillId="0" borderId="11" xfId="0" applyFont="1" applyFill="1" applyBorder="1" applyAlignment="1">
      <alignment vertical="center" wrapText="1"/>
    </xf>
    <xf numFmtId="0" fontId="64" fillId="0" borderId="6" xfId="0" applyFont="1" applyFill="1" applyBorder="1" applyAlignment="1">
      <alignment vertical="center" wrapText="1"/>
    </xf>
    <xf numFmtId="0" fontId="64" fillId="0" borderId="5" xfId="0" applyFont="1" applyFill="1" applyBorder="1" applyAlignment="1">
      <alignment vertical="center" wrapText="1"/>
    </xf>
    <xf numFmtId="0" fontId="37" fillId="0" borderId="10" xfId="0" applyFont="1" applyFill="1" applyBorder="1" applyAlignment="1">
      <alignment horizontal="left"/>
    </xf>
    <xf numFmtId="0" fontId="17" fillId="0" borderId="27" xfId="1" applyNumberFormat="1" applyFont="1" applyFill="1" applyBorder="1" applyAlignment="1">
      <alignment horizontal="center" vertical="center" wrapText="1"/>
    </xf>
    <xf numFmtId="0" fontId="17" fillId="0" borderId="28" xfId="1" applyNumberFormat="1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1" fillId="0" borderId="30" xfId="1" applyFont="1" applyFill="1" applyBorder="1"/>
    <xf numFmtId="0" fontId="1" fillId="0" borderId="31" xfId="1" applyFont="1" applyFill="1" applyBorder="1"/>
    <xf numFmtId="0" fontId="1" fillId="0" borderId="32" xfId="1" applyFont="1" applyFill="1" applyBorder="1"/>
    <xf numFmtId="0" fontId="28" fillId="0" borderId="15" xfId="0" applyFont="1" applyFill="1" applyBorder="1" applyAlignment="1"/>
    <xf numFmtId="0" fontId="28" fillId="0" borderId="7" xfId="0" applyFont="1" applyFill="1" applyBorder="1" applyAlignment="1"/>
    <xf numFmtId="0" fontId="19" fillId="0" borderId="15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16" xfId="0" applyFont="1" applyFill="1" applyBorder="1" applyAlignment="1">
      <alignment vertical="center" wrapText="1"/>
    </xf>
    <xf numFmtId="0" fontId="61" fillId="0" borderId="47" xfId="0" applyFont="1" applyBorder="1"/>
    <xf numFmtId="0" fontId="32" fillId="0" borderId="57" xfId="1" applyFont="1" applyFill="1" applyBorder="1" applyAlignment="1">
      <alignment horizontal="center" vertical="center" wrapText="1"/>
    </xf>
    <xf numFmtId="0" fontId="5" fillId="0" borderId="11" xfId="1" applyFont="1" applyFill="1" applyBorder="1"/>
    <xf numFmtId="0" fontId="5" fillId="0" borderId="6" xfId="1" applyFont="1" applyFill="1" applyBorder="1"/>
    <xf numFmtId="0" fontId="5" fillId="0" borderId="5" xfId="1" applyFont="1" applyFill="1" applyBorder="1"/>
    <xf numFmtId="0" fontId="5" fillId="0" borderId="10" xfId="1" applyFont="1" applyFill="1" applyBorder="1"/>
    <xf numFmtId="0" fontId="5" fillId="0" borderId="0" xfId="1" applyFont="1" applyFill="1" applyBorder="1"/>
    <xf numFmtId="0" fontId="5" fillId="0" borderId="3" xfId="1" applyFont="1" applyFill="1" applyBorder="1"/>
    <xf numFmtId="0" fontId="35" fillId="0" borderId="11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38" fillId="0" borderId="37" xfId="0" applyFont="1" applyFill="1" applyBorder="1" applyAlignment="1">
      <alignment horizontal="center" vertical="center"/>
    </xf>
    <xf numFmtId="0" fontId="38" fillId="0" borderId="38" xfId="0" applyFont="1" applyFill="1" applyBorder="1" applyAlignment="1">
      <alignment horizontal="center" vertical="center"/>
    </xf>
    <xf numFmtId="0" fontId="47" fillId="0" borderId="36" xfId="0" applyFont="1" applyFill="1" applyBorder="1" applyAlignment="1">
      <alignment horizontal="center" vertical="center" textRotation="90"/>
    </xf>
    <xf numFmtId="0" fontId="47" fillId="0" borderId="37" xfId="0" applyFont="1" applyFill="1" applyBorder="1" applyAlignment="1">
      <alignment horizontal="center" vertical="center" textRotation="90"/>
    </xf>
    <xf numFmtId="0" fontId="47" fillId="0" borderId="38" xfId="0" applyFont="1" applyFill="1" applyBorder="1" applyAlignment="1">
      <alignment horizontal="center" vertical="center" textRotation="90"/>
    </xf>
    <xf numFmtId="0" fontId="47" fillId="0" borderId="36" xfId="0" applyFont="1" applyFill="1" applyBorder="1" applyAlignment="1">
      <alignment horizontal="center" vertical="center"/>
    </xf>
    <xf numFmtId="0" fontId="47" fillId="0" borderId="37" xfId="0" applyFont="1" applyFill="1" applyBorder="1" applyAlignment="1">
      <alignment horizontal="center" vertical="center"/>
    </xf>
    <xf numFmtId="0" fontId="47" fillId="0" borderId="38" xfId="0" applyFont="1" applyFill="1" applyBorder="1" applyAlignment="1">
      <alignment horizontal="center" vertical="center"/>
    </xf>
    <xf numFmtId="0" fontId="48" fillId="0" borderId="36" xfId="0" applyFont="1" applyFill="1" applyBorder="1" applyAlignment="1">
      <alignment horizontal="center" vertical="center" textRotation="90"/>
    </xf>
    <xf numFmtId="0" fontId="48" fillId="0" borderId="37" xfId="0" applyFont="1" applyFill="1" applyBorder="1" applyAlignment="1">
      <alignment horizontal="center" vertical="center" textRotation="90"/>
    </xf>
    <xf numFmtId="0" fontId="48" fillId="0" borderId="38" xfId="0" applyFont="1" applyFill="1" applyBorder="1" applyAlignment="1">
      <alignment horizontal="center" vertical="center" textRotation="90"/>
    </xf>
    <xf numFmtId="0" fontId="48" fillId="0" borderId="44" xfId="0" applyFont="1" applyFill="1" applyBorder="1" applyAlignment="1">
      <alignment horizontal="center" vertical="center" textRotation="90"/>
    </xf>
    <xf numFmtId="0" fontId="48" fillId="0" borderId="45" xfId="0" applyFont="1" applyFill="1" applyBorder="1" applyAlignment="1">
      <alignment horizontal="center" vertical="center" textRotation="90"/>
    </xf>
    <xf numFmtId="0" fontId="48" fillId="0" borderId="46" xfId="0" applyFont="1" applyFill="1" applyBorder="1" applyAlignment="1">
      <alignment horizontal="center" vertical="center" textRotation="90"/>
    </xf>
    <xf numFmtId="0" fontId="13" fillId="0" borderId="49" xfId="0" applyFont="1" applyBorder="1" applyAlignment="1">
      <alignment horizontal="center" vertical="center" textRotation="90"/>
    </xf>
    <xf numFmtId="0" fontId="13" fillId="0" borderId="21" xfId="0" applyFont="1" applyBorder="1" applyAlignment="1">
      <alignment horizontal="center" vertical="center" textRotation="90"/>
    </xf>
    <xf numFmtId="0" fontId="13" fillId="0" borderId="50" xfId="0" applyFont="1" applyBorder="1" applyAlignment="1">
      <alignment horizontal="center" vertical="center" textRotation="90"/>
    </xf>
    <xf numFmtId="0" fontId="47" fillId="0" borderId="44" xfId="0" applyFont="1" applyFill="1" applyBorder="1" applyAlignment="1">
      <alignment horizontal="center" vertical="center"/>
    </xf>
    <xf numFmtId="0" fontId="47" fillId="0" borderId="45" xfId="0" applyFont="1" applyFill="1" applyBorder="1" applyAlignment="1">
      <alignment horizontal="center" vertical="center"/>
    </xf>
    <xf numFmtId="0" fontId="47" fillId="0" borderId="46" xfId="0" applyFont="1" applyFill="1" applyBorder="1" applyAlignment="1">
      <alignment horizontal="center" vertical="center"/>
    </xf>
    <xf numFmtId="0" fontId="47" fillId="0" borderId="44" xfId="0" applyNumberFormat="1" applyFont="1" applyFill="1" applyBorder="1" applyAlignment="1">
      <alignment horizontal="center" vertical="center"/>
    </xf>
    <xf numFmtId="0" fontId="47" fillId="0" borderId="45" xfId="0" applyNumberFormat="1" applyFont="1" applyFill="1" applyBorder="1" applyAlignment="1">
      <alignment horizontal="center" vertical="center"/>
    </xf>
    <xf numFmtId="0" fontId="47" fillId="0" borderId="46" xfId="0" applyNumberFormat="1" applyFont="1" applyFill="1" applyBorder="1" applyAlignment="1">
      <alignment horizontal="center" vertical="center"/>
    </xf>
    <xf numFmtId="0" fontId="48" fillId="0" borderId="44" xfId="0" applyFont="1" applyFill="1" applyBorder="1" applyAlignment="1">
      <alignment horizontal="center" vertical="center"/>
    </xf>
    <xf numFmtId="0" fontId="48" fillId="0" borderId="45" xfId="0" applyFont="1" applyFill="1" applyBorder="1" applyAlignment="1">
      <alignment horizontal="center" vertical="center"/>
    </xf>
    <xf numFmtId="0" fontId="48" fillId="0" borderId="4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38" fillId="0" borderId="36" xfId="0" applyNumberFormat="1" applyFont="1" applyFill="1" applyBorder="1" applyAlignment="1">
      <alignment horizontal="center" vertical="center"/>
    </xf>
    <xf numFmtId="0" fontId="38" fillId="0" borderId="37" xfId="0" applyNumberFormat="1" applyFont="1" applyFill="1" applyBorder="1" applyAlignment="1">
      <alignment horizontal="center" vertical="center"/>
    </xf>
    <xf numFmtId="0" fontId="38" fillId="0" borderId="38" xfId="0" applyNumberFormat="1" applyFont="1" applyFill="1" applyBorder="1" applyAlignment="1">
      <alignment horizontal="center" vertical="center"/>
    </xf>
    <xf numFmtId="0" fontId="44" fillId="0" borderId="36" xfId="0" applyFont="1" applyFill="1" applyBorder="1" applyAlignment="1">
      <alignment horizontal="center" vertical="center"/>
    </xf>
    <xf numFmtId="0" fontId="44" fillId="0" borderId="37" xfId="0" applyFont="1" applyFill="1" applyBorder="1" applyAlignment="1">
      <alignment horizontal="center" vertical="center"/>
    </xf>
    <xf numFmtId="0" fontId="44" fillId="0" borderId="38" xfId="0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center" vertical="center" wrapText="1"/>
    </xf>
    <xf numFmtId="0" fontId="9" fillId="0" borderId="20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 textRotation="90"/>
    </xf>
    <xf numFmtId="0" fontId="38" fillId="0" borderId="45" xfId="0" applyFont="1" applyFill="1" applyBorder="1" applyAlignment="1">
      <alignment horizontal="center" vertical="center" textRotation="90"/>
    </xf>
    <xf numFmtId="0" fontId="38" fillId="0" borderId="46" xfId="0" applyFont="1" applyFill="1" applyBorder="1" applyAlignment="1">
      <alignment horizontal="center" vertical="center" textRotation="90"/>
    </xf>
    <xf numFmtId="0" fontId="13" fillId="0" borderId="22" xfId="0" applyFont="1" applyBorder="1" applyAlignment="1">
      <alignment horizontal="center" vertical="center" textRotation="90"/>
    </xf>
    <xf numFmtId="0" fontId="47" fillId="0" borderId="44" xfId="0" applyFont="1" applyFill="1" applyBorder="1" applyAlignment="1">
      <alignment horizontal="center" vertical="center" textRotation="90"/>
    </xf>
    <xf numFmtId="0" fontId="47" fillId="0" borderId="45" xfId="0" applyFont="1" applyFill="1" applyBorder="1" applyAlignment="1">
      <alignment horizontal="center" vertical="center" textRotation="90"/>
    </xf>
    <xf numFmtId="0" fontId="47" fillId="0" borderId="46" xfId="0" applyFont="1" applyFill="1" applyBorder="1" applyAlignment="1">
      <alignment horizontal="center" vertical="center" textRotation="90"/>
    </xf>
    <xf numFmtId="0" fontId="40" fillId="0" borderId="19" xfId="1" applyFont="1" applyFill="1" applyBorder="1" applyAlignment="1">
      <alignment horizontal="center" vertical="center"/>
    </xf>
    <xf numFmtId="0" fontId="40" fillId="0" borderId="17" xfId="1" applyFont="1" applyFill="1" applyBorder="1" applyAlignment="1">
      <alignment horizontal="center" vertical="center"/>
    </xf>
    <xf numFmtId="0" fontId="40" fillId="0" borderId="20" xfId="1" applyFont="1" applyFill="1" applyBorder="1" applyAlignment="1">
      <alignment horizontal="center" vertical="center"/>
    </xf>
    <xf numFmtId="0" fontId="40" fillId="0" borderId="19" xfId="1" applyFont="1" applyFill="1" applyBorder="1" applyAlignment="1">
      <alignment horizontal="center" vertical="center" wrapText="1"/>
    </xf>
    <xf numFmtId="0" fontId="40" fillId="0" borderId="17" xfId="1" applyFont="1" applyFill="1" applyBorder="1" applyAlignment="1">
      <alignment horizontal="center" vertical="center" wrapText="1"/>
    </xf>
    <xf numFmtId="0" fontId="40" fillId="0" borderId="20" xfId="1" applyFont="1" applyFill="1" applyBorder="1" applyAlignment="1">
      <alignment horizontal="center" vertical="center" wrapText="1"/>
    </xf>
    <xf numFmtId="0" fontId="44" fillId="2" borderId="36" xfId="0" applyFont="1" applyFill="1" applyBorder="1" applyAlignment="1">
      <alignment horizontal="center" vertical="center"/>
    </xf>
    <xf numFmtId="0" fontId="44" fillId="2" borderId="37" xfId="0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 textRotation="90"/>
    </xf>
    <xf numFmtId="0" fontId="38" fillId="0" borderId="37" xfId="0" applyFont="1" applyFill="1" applyBorder="1" applyAlignment="1">
      <alignment horizontal="center" vertical="center" textRotation="90"/>
    </xf>
    <xf numFmtId="0" fontId="38" fillId="0" borderId="38" xfId="0" applyFont="1" applyFill="1" applyBorder="1" applyAlignment="1">
      <alignment horizontal="center" vertical="center" textRotation="90"/>
    </xf>
    <xf numFmtId="0" fontId="44" fillId="2" borderId="36" xfId="0" applyNumberFormat="1" applyFont="1" applyFill="1" applyBorder="1" applyAlignment="1">
      <alignment horizontal="center" vertical="center"/>
    </xf>
    <xf numFmtId="0" fontId="44" fillId="2" borderId="37" xfId="0" applyNumberFormat="1" applyFont="1" applyFill="1" applyBorder="1" applyAlignment="1">
      <alignment horizontal="center" vertical="center"/>
    </xf>
    <xf numFmtId="0" fontId="44" fillId="2" borderId="38" xfId="0" applyNumberFormat="1" applyFont="1" applyFill="1" applyBorder="1" applyAlignment="1">
      <alignment horizontal="center" vertical="center"/>
    </xf>
    <xf numFmtId="0" fontId="38" fillId="2" borderId="3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8" fillId="2" borderId="38" xfId="0" applyFont="1" applyFill="1" applyBorder="1" applyAlignment="1">
      <alignment horizontal="center" vertical="center"/>
    </xf>
    <xf numFmtId="0" fontId="44" fillId="0" borderId="36" xfId="0" applyNumberFormat="1" applyFont="1" applyFill="1" applyBorder="1" applyAlignment="1">
      <alignment horizontal="center" vertical="center"/>
    </xf>
    <xf numFmtId="0" fontId="44" fillId="0" borderId="37" xfId="0" applyNumberFormat="1" applyFont="1" applyFill="1" applyBorder="1" applyAlignment="1">
      <alignment horizontal="center" vertical="center"/>
    </xf>
    <xf numFmtId="0" fontId="44" fillId="0" borderId="38" xfId="0" applyNumberFormat="1" applyFont="1" applyFill="1" applyBorder="1" applyAlignment="1">
      <alignment horizontal="center" vertical="center"/>
    </xf>
    <xf numFmtId="0" fontId="47" fillId="0" borderId="36" xfId="0" applyNumberFormat="1" applyFont="1" applyFill="1" applyBorder="1" applyAlignment="1">
      <alignment horizontal="center" vertical="center"/>
    </xf>
    <xf numFmtId="0" fontId="47" fillId="0" borderId="37" xfId="0" applyNumberFormat="1" applyFont="1" applyFill="1" applyBorder="1" applyAlignment="1">
      <alignment horizontal="center" vertical="center"/>
    </xf>
    <xf numFmtId="0" fontId="47" fillId="0" borderId="38" xfId="0" applyNumberFormat="1" applyFont="1" applyFill="1" applyBorder="1" applyAlignment="1">
      <alignment horizontal="center" vertical="center"/>
    </xf>
    <xf numFmtId="0" fontId="48" fillId="0" borderId="36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38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5" fillId="0" borderId="58" xfId="0" applyFont="1" applyFill="1" applyBorder="1" applyAlignment="1">
      <alignment horizontal="center" vertical="center" wrapText="1"/>
    </xf>
    <xf numFmtId="0" fontId="35" fillId="0" borderId="59" xfId="0" applyFont="1" applyFill="1" applyBorder="1" applyAlignment="1">
      <alignment horizontal="center" vertical="center" wrapText="1"/>
    </xf>
    <xf numFmtId="0" fontId="35" fillId="0" borderId="60" xfId="0" applyFont="1" applyFill="1" applyBorder="1" applyAlignment="1">
      <alignment horizontal="center"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textRotation="90"/>
    </xf>
    <xf numFmtId="0" fontId="44" fillId="0" borderId="44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 textRotation="90"/>
    </xf>
    <xf numFmtId="0" fontId="13" fillId="0" borderId="45" xfId="0" applyFont="1" applyFill="1" applyBorder="1" applyAlignment="1">
      <alignment horizontal="center" vertical="center" textRotation="90"/>
    </xf>
    <xf numFmtId="0" fontId="13" fillId="0" borderId="46" xfId="0" applyFont="1" applyFill="1" applyBorder="1" applyAlignment="1">
      <alignment horizontal="center" vertical="center" textRotation="90"/>
    </xf>
    <xf numFmtId="0" fontId="38" fillId="0" borderId="44" xfId="0" applyFont="1" applyFill="1" applyBorder="1" applyAlignment="1">
      <alignment horizontal="center" vertical="center"/>
    </xf>
    <xf numFmtId="0" fontId="38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13" fillId="0" borderId="54" xfId="0" applyFont="1" applyBorder="1" applyAlignment="1">
      <alignment horizontal="center" vertical="center" textRotation="90"/>
    </xf>
    <xf numFmtId="0" fontId="0" fillId="0" borderId="37" xfId="0" applyBorder="1"/>
    <xf numFmtId="0" fontId="0" fillId="0" borderId="38" xfId="0" applyBorder="1"/>
    <xf numFmtId="49" fontId="4" fillId="0" borderId="27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49" fontId="4" fillId="0" borderId="54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53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68" fillId="0" borderId="26" xfId="0" applyFont="1" applyFill="1" applyBorder="1" applyAlignment="1">
      <alignment horizontal="center" vertical="center"/>
    </xf>
  </cellXfs>
  <cellStyles count="3">
    <cellStyle name="Обычный" xfId="0" builtinId="0"/>
    <cellStyle name="Обычный_6 курс магистры" xfId="1"/>
    <cellStyle name="Обычный_ФТПП" xfId="2"/>
  </cellStyles>
  <dxfs count="5">
    <dxf>
      <font>
        <condense val="0"/>
        <extend val="0"/>
        <color indexed="9"/>
      </font>
    </dxf>
    <dxf>
      <fill>
        <patternFill patternType="none">
          <bgColor indexed="65"/>
        </patternFill>
      </fill>
    </dxf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33</xdr:row>
      <xdr:rowOff>123825</xdr:rowOff>
    </xdr:from>
    <xdr:to>
      <xdr:col>7</xdr:col>
      <xdr:colOff>314325</xdr:colOff>
      <xdr:row>33</xdr:row>
      <xdr:rowOff>123825</xdr:rowOff>
    </xdr:to>
    <xdr:sp macro="" textlink="">
      <xdr:nvSpPr>
        <xdr:cNvPr id="2" name="Line 122"/>
        <xdr:cNvSpPr>
          <a:spLocks noChangeShapeType="1"/>
        </xdr:cNvSpPr>
      </xdr:nvSpPr>
      <xdr:spPr bwMode="auto">
        <a:xfrm>
          <a:off x="11344275" y="45158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127</xdr:row>
      <xdr:rowOff>123825</xdr:rowOff>
    </xdr:from>
    <xdr:to>
      <xdr:col>7</xdr:col>
      <xdr:colOff>314325</xdr:colOff>
      <xdr:row>127</xdr:row>
      <xdr:rowOff>123825</xdr:rowOff>
    </xdr:to>
    <xdr:sp macro="" textlink="">
      <xdr:nvSpPr>
        <xdr:cNvPr id="3" name="Line 122"/>
        <xdr:cNvSpPr>
          <a:spLocks noChangeShapeType="1"/>
        </xdr:cNvSpPr>
      </xdr:nvSpPr>
      <xdr:spPr bwMode="auto">
        <a:xfrm>
          <a:off x="4727575" y="397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127</xdr:row>
      <xdr:rowOff>123825</xdr:rowOff>
    </xdr:from>
    <xdr:to>
      <xdr:col>9</xdr:col>
      <xdr:colOff>314325</xdr:colOff>
      <xdr:row>127</xdr:row>
      <xdr:rowOff>123825</xdr:rowOff>
    </xdr:to>
    <xdr:sp macro="" textlink="">
      <xdr:nvSpPr>
        <xdr:cNvPr id="4" name="Line 122"/>
        <xdr:cNvSpPr>
          <a:spLocks noChangeShapeType="1"/>
        </xdr:cNvSpPr>
      </xdr:nvSpPr>
      <xdr:spPr bwMode="auto">
        <a:xfrm>
          <a:off x="4727575" y="35715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314325</xdr:colOff>
      <xdr:row>175</xdr:row>
      <xdr:rowOff>123825</xdr:rowOff>
    </xdr:from>
    <xdr:to>
      <xdr:col>8</xdr:col>
      <xdr:colOff>314325</xdr:colOff>
      <xdr:row>175</xdr:row>
      <xdr:rowOff>123825</xdr:rowOff>
    </xdr:to>
    <xdr:sp macro="" textlink="">
      <xdr:nvSpPr>
        <xdr:cNvPr id="5" name="Line 131"/>
        <xdr:cNvSpPr>
          <a:spLocks noChangeShapeType="1"/>
        </xdr:cNvSpPr>
      </xdr:nvSpPr>
      <xdr:spPr bwMode="auto">
        <a:xfrm>
          <a:off x="4219575" y="38757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178</xdr:row>
      <xdr:rowOff>123825</xdr:rowOff>
    </xdr:from>
    <xdr:to>
      <xdr:col>7</xdr:col>
      <xdr:colOff>314325</xdr:colOff>
      <xdr:row>178</xdr:row>
      <xdr:rowOff>123825</xdr:rowOff>
    </xdr:to>
    <xdr:sp macro="" textlink="">
      <xdr:nvSpPr>
        <xdr:cNvPr id="6" name="Line 132"/>
        <xdr:cNvSpPr>
          <a:spLocks noChangeShapeType="1"/>
        </xdr:cNvSpPr>
      </xdr:nvSpPr>
      <xdr:spPr bwMode="auto">
        <a:xfrm>
          <a:off x="3571875" y="39557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314325</xdr:colOff>
      <xdr:row>175</xdr:row>
      <xdr:rowOff>123825</xdr:rowOff>
    </xdr:from>
    <xdr:to>
      <xdr:col>8</xdr:col>
      <xdr:colOff>314325</xdr:colOff>
      <xdr:row>175</xdr:row>
      <xdr:rowOff>123825</xdr:rowOff>
    </xdr:to>
    <xdr:sp macro="" textlink="">
      <xdr:nvSpPr>
        <xdr:cNvPr id="7" name="Line 133"/>
        <xdr:cNvSpPr>
          <a:spLocks noChangeShapeType="1"/>
        </xdr:cNvSpPr>
      </xdr:nvSpPr>
      <xdr:spPr bwMode="auto">
        <a:xfrm>
          <a:off x="4219575" y="38757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178</xdr:row>
      <xdr:rowOff>123825</xdr:rowOff>
    </xdr:from>
    <xdr:to>
      <xdr:col>7</xdr:col>
      <xdr:colOff>314325</xdr:colOff>
      <xdr:row>178</xdr:row>
      <xdr:rowOff>123825</xdr:rowOff>
    </xdr:to>
    <xdr:sp macro="" textlink="">
      <xdr:nvSpPr>
        <xdr:cNvPr id="8" name="Line 134"/>
        <xdr:cNvSpPr>
          <a:spLocks noChangeShapeType="1"/>
        </xdr:cNvSpPr>
      </xdr:nvSpPr>
      <xdr:spPr bwMode="auto">
        <a:xfrm>
          <a:off x="3571875" y="39557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175</xdr:row>
      <xdr:rowOff>123825</xdr:rowOff>
    </xdr:from>
    <xdr:to>
      <xdr:col>7</xdr:col>
      <xdr:colOff>314325</xdr:colOff>
      <xdr:row>175</xdr:row>
      <xdr:rowOff>123825</xdr:rowOff>
    </xdr:to>
    <xdr:sp macro="" textlink="">
      <xdr:nvSpPr>
        <xdr:cNvPr id="9" name="Line 135"/>
        <xdr:cNvSpPr>
          <a:spLocks noChangeShapeType="1"/>
        </xdr:cNvSpPr>
      </xdr:nvSpPr>
      <xdr:spPr bwMode="auto">
        <a:xfrm>
          <a:off x="3571875" y="38757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181</xdr:row>
      <xdr:rowOff>123825</xdr:rowOff>
    </xdr:from>
    <xdr:to>
      <xdr:col>10</xdr:col>
      <xdr:colOff>314325</xdr:colOff>
      <xdr:row>181</xdr:row>
      <xdr:rowOff>123825</xdr:rowOff>
    </xdr:to>
    <xdr:sp macro="" textlink="">
      <xdr:nvSpPr>
        <xdr:cNvPr id="10" name="Line 131"/>
        <xdr:cNvSpPr>
          <a:spLocks noChangeShapeType="1"/>
        </xdr:cNvSpPr>
      </xdr:nvSpPr>
      <xdr:spPr bwMode="auto">
        <a:xfrm>
          <a:off x="5568950" y="486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184</xdr:row>
      <xdr:rowOff>123825</xdr:rowOff>
    </xdr:from>
    <xdr:to>
      <xdr:col>9</xdr:col>
      <xdr:colOff>314325</xdr:colOff>
      <xdr:row>184</xdr:row>
      <xdr:rowOff>123825</xdr:rowOff>
    </xdr:to>
    <xdr:sp macro="" textlink="">
      <xdr:nvSpPr>
        <xdr:cNvPr id="11" name="Line 132"/>
        <xdr:cNvSpPr>
          <a:spLocks noChangeShapeType="1"/>
        </xdr:cNvSpPr>
      </xdr:nvSpPr>
      <xdr:spPr bwMode="auto">
        <a:xfrm>
          <a:off x="4727575" y="4947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181</xdr:row>
      <xdr:rowOff>123825</xdr:rowOff>
    </xdr:from>
    <xdr:to>
      <xdr:col>10</xdr:col>
      <xdr:colOff>314325</xdr:colOff>
      <xdr:row>181</xdr:row>
      <xdr:rowOff>123825</xdr:rowOff>
    </xdr:to>
    <xdr:sp macro="" textlink="">
      <xdr:nvSpPr>
        <xdr:cNvPr id="12" name="Line 133"/>
        <xdr:cNvSpPr>
          <a:spLocks noChangeShapeType="1"/>
        </xdr:cNvSpPr>
      </xdr:nvSpPr>
      <xdr:spPr bwMode="auto">
        <a:xfrm>
          <a:off x="5568950" y="486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184</xdr:row>
      <xdr:rowOff>123825</xdr:rowOff>
    </xdr:from>
    <xdr:to>
      <xdr:col>9</xdr:col>
      <xdr:colOff>314325</xdr:colOff>
      <xdr:row>184</xdr:row>
      <xdr:rowOff>123825</xdr:rowOff>
    </xdr:to>
    <xdr:sp macro="" textlink="">
      <xdr:nvSpPr>
        <xdr:cNvPr id="13" name="Line 134"/>
        <xdr:cNvSpPr>
          <a:spLocks noChangeShapeType="1"/>
        </xdr:cNvSpPr>
      </xdr:nvSpPr>
      <xdr:spPr bwMode="auto">
        <a:xfrm>
          <a:off x="4727575" y="4947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181</xdr:row>
      <xdr:rowOff>123825</xdr:rowOff>
    </xdr:from>
    <xdr:to>
      <xdr:col>9</xdr:col>
      <xdr:colOff>314325</xdr:colOff>
      <xdr:row>181</xdr:row>
      <xdr:rowOff>123825</xdr:rowOff>
    </xdr:to>
    <xdr:sp macro="" textlink="">
      <xdr:nvSpPr>
        <xdr:cNvPr id="14" name="Line 135"/>
        <xdr:cNvSpPr>
          <a:spLocks noChangeShapeType="1"/>
        </xdr:cNvSpPr>
      </xdr:nvSpPr>
      <xdr:spPr bwMode="auto">
        <a:xfrm>
          <a:off x="4727575" y="486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39</xdr:row>
      <xdr:rowOff>123825</xdr:rowOff>
    </xdr:from>
    <xdr:to>
      <xdr:col>7</xdr:col>
      <xdr:colOff>314325</xdr:colOff>
      <xdr:row>39</xdr:row>
      <xdr:rowOff>123825</xdr:rowOff>
    </xdr:to>
    <xdr:sp macro="" textlink="">
      <xdr:nvSpPr>
        <xdr:cNvPr id="15" name="Line 122"/>
        <xdr:cNvSpPr>
          <a:spLocks noChangeShapeType="1"/>
        </xdr:cNvSpPr>
      </xdr:nvSpPr>
      <xdr:spPr bwMode="auto">
        <a:xfrm>
          <a:off x="4727575" y="35715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39</xdr:row>
      <xdr:rowOff>123825</xdr:rowOff>
    </xdr:from>
    <xdr:to>
      <xdr:col>9</xdr:col>
      <xdr:colOff>314325</xdr:colOff>
      <xdr:row>39</xdr:row>
      <xdr:rowOff>123825</xdr:rowOff>
    </xdr:to>
    <xdr:sp macro="" textlink="">
      <xdr:nvSpPr>
        <xdr:cNvPr id="16" name="Line 122"/>
        <xdr:cNvSpPr>
          <a:spLocks noChangeShapeType="1"/>
        </xdr:cNvSpPr>
      </xdr:nvSpPr>
      <xdr:spPr bwMode="auto">
        <a:xfrm>
          <a:off x="6426200" y="35715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54</xdr:row>
      <xdr:rowOff>123825</xdr:rowOff>
    </xdr:from>
    <xdr:to>
      <xdr:col>10</xdr:col>
      <xdr:colOff>314325</xdr:colOff>
      <xdr:row>54</xdr:row>
      <xdr:rowOff>123825</xdr:rowOff>
    </xdr:to>
    <xdr:sp macro="" textlink="">
      <xdr:nvSpPr>
        <xdr:cNvPr id="17" name="Line 97"/>
        <xdr:cNvSpPr>
          <a:spLocks noChangeShapeType="1"/>
        </xdr:cNvSpPr>
      </xdr:nvSpPr>
      <xdr:spPr bwMode="auto">
        <a:xfrm>
          <a:off x="5514975" y="16049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54</xdr:row>
      <xdr:rowOff>123825</xdr:rowOff>
    </xdr:from>
    <xdr:to>
      <xdr:col>10</xdr:col>
      <xdr:colOff>314325</xdr:colOff>
      <xdr:row>54</xdr:row>
      <xdr:rowOff>123825</xdr:rowOff>
    </xdr:to>
    <xdr:sp macro="" textlink="">
      <xdr:nvSpPr>
        <xdr:cNvPr id="18" name="Line 96"/>
        <xdr:cNvSpPr>
          <a:spLocks noChangeShapeType="1"/>
        </xdr:cNvSpPr>
      </xdr:nvSpPr>
      <xdr:spPr bwMode="auto">
        <a:xfrm>
          <a:off x="5514975" y="16049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54</xdr:row>
      <xdr:rowOff>123825</xdr:rowOff>
    </xdr:from>
    <xdr:to>
      <xdr:col>9</xdr:col>
      <xdr:colOff>314325</xdr:colOff>
      <xdr:row>54</xdr:row>
      <xdr:rowOff>123825</xdr:rowOff>
    </xdr:to>
    <xdr:sp macro="" textlink="">
      <xdr:nvSpPr>
        <xdr:cNvPr id="19" name="Line 95"/>
        <xdr:cNvSpPr>
          <a:spLocks noChangeShapeType="1"/>
        </xdr:cNvSpPr>
      </xdr:nvSpPr>
      <xdr:spPr bwMode="auto">
        <a:xfrm>
          <a:off x="4867275" y="16049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54</xdr:row>
      <xdr:rowOff>123825</xdr:rowOff>
    </xdr:from>
    <xdr:to>
      <xdr:col>7</xdr:col>
      <xdr:colOff>314325</xdr:colOff>
      <xdr:row>54</xdr:row>
      <xdr:rowOff>123825</xdr:rowOff>
    </xdr:to>
    <xdr:sp macro="" textlink="">
      <xdr:nvSpPr>
        <xdr:cNvPr id="20" name="Line 98"/>
        <xdr:cNvSpPr>
          <a:spLocks noChangeShapeType="1"/>
        </xdr:cNvSpPr>
      </xdr:nvSpPr>
      <xdr:spPr bwMode="auto">
        <a:xfrm>
          <a:off x="3571875" y="16049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90</xdr:row>
      <xdr:rowOff>123825</xdr:rowOff>
    </xdr:from>
    <xdr:to>
      <xdr:col>10</xdr:col>
      <xdr:colOff>314325</xdr:colOff>
      <xdr:row>90</xdr:row>
      <xdr:rowOff>123825</xdr:rowOff>
    </xdr:to>
    <xdr:sp macro="" textlink="">
      <xdr:nvSpPr>
        <xdr:cNvPr id="21" name="Line 97"/>
        <xdr:cNvSpPr>
          <a:spLocks noChangeShapeType="1"/>
        </xdr:cNvSpPr>
      </xdr:nvSpPr>
      <xdr:spPr bwMode="auto">
        <a:xfrm>
          <a:off x="7283450" y="16014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90</xdr:row>
      <xdr:rowOff>123825</xdr:rowOff>
    </xdr:from>
    <xdr:to>
      <xdr:col>10</xdr:col>
      <xdr:colOff>314325</xdr:colOff>
      <xdr:row>90</xdr:row>
      <xdr:rowOff>123825</xdr:rowOff>
    </xdr:to>
    <xdr:sp macro="" textlink="">
      <xdr:nvSpPr>
        <xdr:cNvPr id="22" name="Line 96"/>
        <xdr:cNvSpPr>
          <a:spLocks noChangeShapeType="1"/>
        </xdr:cNvSpPr>
      </xdr:nvSpPr>
      <xdr:spPr bwMode="auto">
        <a:xfrm>
          <a:off x="7283450" y="16014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90</xdr:row>
      <xdr:rowOff>123825</xdr:rowOff>
    </xdr:from>
    <xdr:to>
      <xdr:col>9</xdr:col>
      <xdr:colOff>314325</xdr:colOff>
      <xdr:row>90</xdr:row>
      <xdr:rowOff>123825</xdr:rowOff>
    </xdr:to>
    <xdr:sp macro="" textlink="">
      <xdr:nvSpPr>
        <xdr:cNvPr id="23" name="Line 95"/>
        <xdr:cNvSpPr>
          <a:spLocks noChangeShapeType="1"/>
        </xdr:cNvSpPr>
      </xdr:nvSpPr>
      <xdr:spPr bwMode="auto">
        <a:xfrm>
          <a:off x="6426200" y="16014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90</xdr:row>
      <xdr:rowOff>123825</xdr:rowOff>
    </xdr:from>
    <xdr:to>
      <xdr:col>7</xdr:col>
      <xdr:colOff>314325</xdr:colOff>
      <xdr:row>90</xdr:row>
      <xdr:rowOff>123825</xdr:rowOff>
    </xdr:to>
    <xdr:sp macro="" textlink="">
      <xdr:nvSpPr>
        <xdr:cNvPr id="24" name="Line 98"/>
        <xdr:cNvSpPr>
          <a:spLocks noChangeShapeType="1"/>
        </xdr:cNvSpPr>
      </xdr:nvSpPr>
      <xdr:spPr bwMode="auto">
        <a:xfrm>
          <a:off x="4727575" y="16014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93</xdr:row>
      <xdr:rowOff>123825</xdr:rowOff>
    </xdr:from>
    <xdr:to>
      <xdr:col>10</xdr:col>
      <xdr:colOff>314325</xdr:colOff>
      <xdr:row>93</xdr:row>
      <xdr:rowOff>123825</xdr:rowOff>
    </xdr:to>
    <xdr:sp macro="" textlink="">
      <xdr:nvSpPr>
        <xdr:cNvPr id="25" name="Line 97"/>
        <xdr:cNvSpPr>
          <a:spLocks noChangeShapeType="1"/>
        </xdr:cNvSpPr>
      </xdr:nvSpPr>
      <xdr:spPr bwMode="auto">
        <a:xfrm>
          <a:off x="7283450" y="25730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93</xdr:row>
      <xdr:rowOff>123825</xdr:rowOff>
    </xdr:from>
    <xdr:to>
      <xdr:col>10</xdr:col>
      <xdr:colOff>314325</xdr:colOff>
      <xdr:row>93</xdr:row>
      <xdr:rowOff>123825</xdr:rowOff>
    </xdr:to>
    <xdr:sp macro="" textlink="">
      <xdr:nvSpPr>
        <xdr:cNvPr id="26" name="Line 96"/>
        <xdr:cNvSpPr>
          <a:spLocks noChangeShapeType="1"/>
        </xdr:cNvSpPr>
      </xdr:nvSpPr>
      <xdr:spPr bwMode="auto">
        <a:xfrm>
          <a:off x="7283450" y="25730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93</xdr:row>
      <xdr:rowOff>123825</xdr:rowOff>
    </xdr:from>
    <xdr:to>
      <xdr:col>9</xdr:col>
      <xdr:colOff>314325</xdr:colOff>
      <xdr:row>93</xdr:row>
      <xdr:rowOff>123825</xdr:rowOff>
    </xdr:to>
    <xdr:sp macro="" textlink="">
      <xdr:nvSpPr>
        <xdr:cNvPr id="27" name="Line 95"/>
        <xdr:cNvSpPr>
          <a:spLocks noChangeShapeType="1"/>
        </xdr:cNvSpPr>
      </xdr:nvSpPr>
      <xdr:spPr bwMode="auto">
        <a:xfrm>
          <a:off x="6426200" y="25730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93</xdr:row>
      <xdr:rowOff>123825</xdr:rowOff>
    </xdr:from>
    <xdr:to>
      <xdr:col>7</xdr:col>
      <xdr:colOff>314325</xdr:colOff>
      <xdr:row>93</xdr:row>
      <xdr:rowOff>123825</xdr:rowOff>
    </xdr:to>
    <xdr:sp macro="" textlink="">
      <xdr:nvSpPr>
        <xdr:cNvPr id="28" name="Line 98"/>
        <xdr:cNvSpPr>
          <a:spLocks noChangeShapeType="1"/>
        </xdr:cNvSpPr>
      </xdr:nvSpPr>
      <xdr:spPr bwMode="auto">
        <a:xfrm>
          <a:off x="4727575" y="25730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314325</xdr:colOff>
      <xdr:row>96</xdr:row>
      <xdr:rowOff>123825</xdr:rowOff>
    </xdr:from>
    <xdr:to>
      <xdr:col>8</xdr:col>
      <xdr:colOff>314325</xdr:colOff>
      <xdr:row>96</xdr:row>
      <xdr:rowOff>123825</xdr:rowOff>
    </xdr:to>
    <xdr:sp macro="" textlink="">
      <xdr:nvSpPr>
        <xdr:cNvPr id="29" name="Line 131"/>
        <xdr:cNvSpPr>
          <a:spLocks noChangeShapeType="1"/>
        </xdr:cNvSpPr>
      </xdr:nvSpPr>
      <xdr:spPr bwMode="auto">
        <a:xfrm>
          <a:off x="7308396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99</xdr:row>
      <xdr:rowOff>123825</xdr:rowOff>
    </xdr:from>
    <xdr:to>
      <xdr:col>7</xdr:col>
      <xdr:colOff>314325</xdr:colOff>
      <xdr:row>99</xdr:row>
      <xdr:rowOff>123825</xdr:rowOff>
    </xdr:to>
    <xdr:sp macro="" textlink="">
      <xdr:nvSpPr>
        <xdr:cNvPr id="30" name="Line 132"/>
        <xdr:cNvSpPr>
          <a:spLocks noChangeShapeType="1"/>
        </xdr:cNvSpPr>
      </xdr:nvSpPr>
      <xdr:spPr bwMode="auto">
        <a:xfrm>
          <a:off x="6451146" y="5153161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314325</xdr:colOff>
      <xdr:row>96</xdr:row>
      <xdr:rowOff>123825</xdr:rowOff>
    </xdr:from>
    <xdr:to>
      <xdr:col>8</xdr:col>
      <xdr:colOff>314325</xdr:colOff>
      <xdr:row>96</xdr:row>
      <xdr:rowOff>123825</xdr:rowOff>
    </xdr:to>
    <xdr:sp macro="" textlink="">
      <xdr:nvSpPr>
        <xdr:cNvPr id="31" name="Line 133"/>
        <xdr:cNvSpPr>
          <a:spLocks noChangeShapeType="1"/>
        </xdr:cNvSpPr>
      </xdr:nvSpPr>
      <xdr:spPr bwMode="auto">
        <a:xfrm>
          <a:off x="7308396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99</xdr:row>
      <xdr:rowOff>123825</xdr:rowOff>
    </xdr:from>
    <xdr:to>
      <xdr:col>7</xdr:col>
      <xdr:colOff>314325</xdr:colOff>
      <xdr:row>99</xdr:row>
      <xdr:rowOff>123825</xdr:rowOff>
    </xdr:to>
    <xdr:sp macro="" textlink="">
      <xdr:nvSpPr>
        <xdr:cNvPr id="32" name="Line 134"/>
        <xdr:cNvSpPr>
          <a:spLocks noChangeShapeType="1"/>
        </xdr:cNvSpPr>
      </xdr:nvSpPr>
      <xdr:spPr bwMode="auto">
        <a:xfrm>
          <a:off x="6451146" y="5153161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96</xdr:row>
      <xdr:rowOff>123825</xdr:rowOff>
    </xdr:from>
    <xdr:to>
      <xdr:col>7</xdr:col>
      <xdr:colOff>314325</xdr:colOff>
      <xdr:row>96</xdr:row>
      <xdr:rowOff>123825</xdr:rowOff>
    </xdr:to>
    <xdr:sp macro="" textlink="">
      <xdr:nvSpPr>
        <xdr:cNvPr id="33" name="Line 135"/>
        <xdr:cNvSpPr>
          <a:spLocks noChangeShapeType="1"/>
        </xdr:cNvSpPr>
      </xdr:nvSpPr>
      <xdr:spPr bwMode="auto">
        <a:xfrm>
          <a:off x="6451146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102</xdr:row>
      <xdr:rowOff>123825</xdr:rowOff>
    </xdr:from>
    <xdr:to>
      <xdr:col>10</xdr:col>
      <xdr:colOff>314325</xdr:colOff>
      <xdr:row>102</xdr:row>
      <xdr:rowOff>123825</xdr:rowOff>
    </xdr:to>
    <xdr:sp macro="" textlink="">
      <xdr:nvSpPr>
        <xdr:cNvPr id="34" name="Line 131"/>
        <xdr:cNvSpPr>
          <a:spLocks noChangeShapeType="1"/>
        </xdr:cNvSpPr>
      </xdr:nvSpPr>
      <xdr:spPr bwMode="auto">
        <a:xfrm>
          <a:off x="5593896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105</xdr:row>
      <xdr:rowOff>123825</xdr:rowOff>
    </xdr:from>
    <xdr:to>
      <xdr:col>9</xdr:col>
      <xdr:colOff>314325</xdr:colOff>
      <xdr:row>105</xdr:row>
      <xdr:rowOff>123825</xdr:rowOff>
    </xdr:to>
    <xdr:sp macro="" textlink="">
      <xdr:nvSpPr>
        <xdr:cNvPr id="35" name="Line 132"/>
        <xdr:cNvSpPr>
          <a:spLocks noChangeShapeType="1"/>
        </xdr:cNvSpPr>
      </xdr:nvSpPr>
      <xdr:spPr bwMode="auto">
        <a:xfrm>
          <a:off x="4750254" y="5153161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102</xdr:row>
      <xdr:rowOff>123825</xdr:rowOff>
    </xdr:from>
    <xdr:to>
      <xdr:col>10</xdr:col>
      <xdr:colOff>314325</xdr:colOff>
      <xdr:row>102</xdr:row>
      <xdr:rowOff>123825</xdr:rowOff>
    </xdr:to>
    <xdr:sp macro="" textlink="">
      <xdr:nvSpPr>
        <xdr:cNvPr id="36" name="Line 133"/>
        <xdr:cNvSpPr>
          <a:spLocks noChangeShapeType="1"/>
        </xdr:cNvSpPr>
      </xdr:nvSpPr>
      <xdr:spPr bwMode="auto">
        <a:xfrm>
          <a:off x="5593896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105</xdr:row>
      <xdr:rowOff>123825</xdr:rowOff>
    </xdr:from>
    <xdr:to>
      <xdr:col>9</xdr:col>
      <xdr:colOff>314325</xdr:colOff>
      <xdr:row>105</xdr:row>
      <xdr:rowOff>123825</xdr:rowOff>
    </xdr:to>
    <xdr:sp macro="" textlink="">
      <xdr:nvSpPr>
        <xdr:cNvPr id="37" name="Line 134"/>
        <xdr:cNvSpPr>
          <a:spLocks noChangeShapeType="1"/>
        </xdr:cNvSpPr>
      </xdr:nvSpPr>
      <xdr:spPr bwMode="auto">
        <a:xfrm>
          <a:off x="4750254" y="5153161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102</xdr:row>
      <xdr:rowOff>123825</xdr:rowOff>
    </xdr:from>
    <xdr:to>
      <xdr:col>9</xdr:col>
      <xdr:colOff>314325</xdr:colOff>
      <xdr:row>102</xdr:row>
      <xdr:rowOff>123825</xdr:rowOff>
    </xdr:to>
    <xdr:sp macro="" textlink="">
      <xdr:nvSpPr>
        <xdr:cNvPr id="38" name="Line 135"/>
        <xdr:cNvSpPr>
          <a:spLocks noChangeShapeType="1"/>
        </xdr:cNvSpPr>
      </xdr:nvSpPr>
      <xdr:spPr bwMode="auto">
        <a:xfrm>
          <a:off x="4750254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11</xdr:col>
      <xdr:colOff>304800</xdr:colOff>
      <xdr:row>211</xdr:row>
      <xdr:rowOff>114300</xdr:rowOff>
    </xdr:from>
    <xdr:to>
      <xdr:col>11</xdr:col>
      <xdr:colOff>304800</xdr:colOff>
      <xdr:row>211</xdr:row>
      <xdr:rowOff>114300</xdr:rowOff>
    </xdr:to>
    <xdr:sp macro="" textlink="">
      <xdr:nvSpPr>
        <xdr:cNvPr id="39" name="Line 7"/>
        <xdr:cNvSpPr>
          <a:spLocks noChangeShapeType="1"/>
        </xdr:cNvSpPr>
      </xdr:nvSpPr>
      <xdr:spPr bwMode="auto">
        <a:xfrm>
          <a:off x="7239000" y="55740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314325</xdr:colOff>
      <xdr:row>36</xdr:row>
      <xdr:rowOff>123825</xdr:rowOff>
    </xdr:from>
    <xdr:to>
      <xdr:col>14</xdr:col>
      <xdr:colOff>314325</xdr:colOff>
      <xdr:row>36</xdr:row>
      <xdr:rowOff>123825</xdr:rowOff>
    </xdr:to>
    <xdr:sp macro="" textlink="">
      <xdr:nvSpPr>
        <xdr:cNvPr id="40" name="Line 97"/>
        <xdr:cNvSpPr>
          <a:spLocks noChangeShapeType="1"/>
        </xdr:cNvSpPr>
      </xdr:nvSpPr>
      <xdr:spPr bwMode="auto">
        <a:xfrm>
          <a:off x="7308396" y="16125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314325</xdr:colOff>
      <xdr:row>36</xdr:row>
      <xdr:rowOff>123825</xdr:rowOff>
    </xdr:from>
    <xdr:to>
      <xdr:col>14</xdr:col>
      <xdr:colOff>314325</xdr:colOff>
      <xdr:row>36</xdr:row>
      <xdr:rowOff>123825</xdr:rowOff>
    </xdr:to>
    <xdr:sp macro="" textlink="">
      <xdr:nvSpPr>
        <xdr:cNvPr id="41" name="Line 96"/>
        <xdr:cNvSpPr>
          <a:spLocks noChangeShapeType="1"/>
        </xdr:cNvSpPr>
      </xdr:nvSpPr>
      <xdr:spPr bwMode="auto">
        <a:xfrm>
          <a:off x="7308396" y="16125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36</xdr:row>
      <xdr:rowOff>123825</xdr:rowOff>
    </xdr:from>
    <xdr:to>
      <xdr:col>13</xdr:col>
      <xdr:colOff>314325</xdr:colOff>
      <xdr:row>36</xdr:row>
      <xdr:rowOff>123825</xdr:rowOff>
    </xdr:to>
    <xdr:sp macro="" textlink="">
      <xdr:nvSpPr>
        <xdr:cNvPr id="42" name="Line 95"/>
        <xdr:cNvSpPr>
          <a:spLocks noChangeShapeType="1"/>
        </xdr:cNvSpPr>
      </xdr:nvSpPr>
      <xdr:spPr bwMode="auto">
        <a:xfrm>
          <a:off x="6451146" y="16125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314325</xdr:colOff>
      <xdr:row>36</xdr:row>
      <xdr:rowOff>123825</xdr:rowOff>
    </xdr:from>
    <xdr:to>
      <xdr:col>11</xdr:col>
      <xdr:colOff>314325</xdr:colOff>
      <xdr:row>36</xdr:row>
      <xdr:rowOff>123825</xdr:rowOff>
    </xdr:to>
    <xdr:sp macro="" textlink="">
      <xdr:nvSpPr>
        <xdr:cNvPr id="43" name="Line 98"/>
        <xdr:cNvSpPr>
          <a:spLocks noChangeShapeType="1"/>
        </xdr:cNvSpPr>
      </xdr:nvSpPr>
      <xdr:spPr bwMode="auto">
        <a:xfrm>
          <a:off x="4750254" y="16125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127</xdr:row>
      <xdr:rowOff>123825</xdr:rowOff>
    </xdr:from>
    <xdr:to>
      <xdr:col>7</xdr:col>
      <xdr:colOff>314325</xdr:colOff>
      <xdr:row>127</xdr:row>
      <xdr:rowOff>123825</xdr:rowOff>
    </xdr:to>
    <xdr:sp macro="" textlink="">
      <xdr:nvSpPr>
        <xdr:cNvPr id="44" name="Line 122"/>
        <xdr:cNvSpPr>
          <a:spLocks noChangeShapeType="1"/>
        </xdr:cNvSpPr>
      </xdr:nvSpPr>
      <xdr:spPr bwMode="auto">
        <a:xfrm>
          <a:off x="4137932" y="3844153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130</xdr:row>
      <xdr:rowOff>123825</xdr:rowOff>
    </xdr:from>
    <xdr:to>
      <xdr:col>7</xdr:col>
      <xdr:colOff>314325</xdr:colOff>
      <xdr:row>130</xdr:row>
      <xdr:rowOff>123825</xdr:rowOff>
    </xdr:to>
    <xdr:sp macro="" textlink="">
      <xdr:nvSpPr>
        <xdr:cNvPr id="45" name="Line 122"/>
        <xdr:cNvSpPr>
          <a:spLocks noChangeShapeType="1"/>
        </xdr:cNvSpPr>
      </xdr:nvSpPr>
      <xdr:spPr bwMode="auto">
        <a:xfrm>
          <a:off x="4137932" y="3599225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130</xdr:row>
      <xdr:rowOff>123825</xdr:rowOff>
    </xdr:from>
    <xdr:to>
      <xdr:col>9</xdr:col>
      <xdr:colOff>314325</xdr:colOff>
      <xdr:row>130</xdr:row>
      <xdr:rowOff>123825</xdr:rowOff>
    </xdr:to>
    <xdr:sp macro="" textlink="">
      <xdr:nvSpPr>
        <xdr:cNvPr id="46" name="Line 122"/>
        <xdr:cNvSpPr>
          <a:spLocks noChangeShapeType="1"/>
        </xdr:cNvSpPr>
      </xdr:nvSpPr>
      <xdr:spPr bwMode="auto">
        <a:xfrm>
          <a:off x="5838825" y="3599225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130</xdr:row>
      <xdr:rowOff>123825</xdr:rowOff>
    </xdr:from>
    <xdr:to>
      <xdr:col>7</xdr:col>
      <xdr:colOff>314325</xdr:colOff>
      <xdr:row>130</xdr:row>
      <xdr:rowOff>123825</xdr:rowOff>
    </xdr:to>
    <xdr:sp macro="" textlink="">
      <xdr:nvSpPr>
        <xdr:cNvPr id="47" name="Line 122"/>
        <xdr:cNvSpPr>
          <a:spLocks noChangeShapeType="1"/>
        </xdr:cNvSpPr>
      </xdr:nvSpPr>
      <xdr:spPr bwMode="auto">
        <a:xfrm>
          <a:off x="4137932" y="3599225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181</xdr:row>
      <xdr:rowOff>123825</xdr:rowOff>
    </xdr:from>
    <xdr:to>
      <xdr:col>7</xdr:col>
      <xdr:colOff>314325</xdr:colOff>
      <xdr:row>181</xdr:row>
      <xdr:rowOff>123825</xdr:rowOff>
    </xdr:to>
    <xdr:sp macro="" textlink="">
      <xdr:nvSpPr>
        <xdr:cNvPr id="48" name="Line 122"/>
        <xdr:cNvSpPr>
          <a:spLocks noChangeShapeType="1"/>
        </xdr:cNvSpPr>
      </xdr:nvSpPr>
      <xdr:spPr bwMode="auto">
        <a:xfrm>
          <a:off x="4137932" y="3599225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181</xdr:row>
      <xdr:rowOff>123825</xdr:rowOff>
    </xdr:from>
    <xdr:to>
      <xdr:col>9</xdr:col>
      <xdr:colOff>314325</xdr:colOff>
      <xdr:row>181</xdr:row>
      <xdr:rowOff>123825</xdr:rowOff>
    </xdr:to>
    <xdr:sp macro="" textlink="">
      <xdr:nvSpPr>
        <xdr:cNvPr id="49" name="Line 122"/>
        <xdr:cNvSpPr>
          <a:spLocks noChangeShapeType="1"/>
        </xdr:cNvSpPr>
      </xdr:nvSpPr>
      <xdr:spPr bwMode="auto">
        <a:xfrm>
          <a:off x="5838825" y="3599225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181</xdr:row>
      <xdr:rowOff>123825</xdr:rowOff>
    </xdr:from>
    <xdr:to>
      <xdr:col>7</xdr:col>
      <xdr:colOff>314325</xdr:colOff>
      <xdr:row>181</xdr:row>
      <xdr:rowOff>123825</xdr:rowOff>
    </xdr:to>
    <xdr:sp macro="" textlink="">
      <xdr:nvSpPr>
        <xdr:cNvPr id="50" name="Line 122"/>
        <xdr:cNvSpPr>
          <a:spLocks noChangeShapeType="1"/>
        </xdr:cNvSpPr>
      </xdr:nvSpPr>
      <xdr:spPr bwMode="auto">
        <a:xfrm>
          <a:off x="4137932" y="3599225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184</xdr:row>
      <xdr:rowOff>123825</xdr:rowOff>
    </xdr:from>
    <xdr:to>
      <xdr:col>7</xdr:col>
      <xdr:colOff>314325</xdr:colOff>
      <xdr:row>184</xdr:row>
      <xdr:rowOff>123825</xdr:rowOff>
    </xdr:to>
    <xdr:sp macro="" textlink="">
      <xdr:nvSpPr>
        <xdr:cNvPr id="51" name="Line 122"/>
        <xdr:cNvSpPr>
          <a:spLocks noChangeShapeType="1"/>
        </xdr:cNvSpPr>
      </xdr:nvSpPr>
      <xdr:spPr bwMode="auto">
        <a:xfrm>
          <a:off x="4137932" y="368086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184</xdr:row>
      <xdr:rowOff>123825</xdr:rowOff>
    </xdr:from>
    <xdr:to>
      <xdr:col>9</xdr:col>
      <xdr:colOff>314325</xdr:colOff>
      <xdr:row>184</xdr:row>
      <xdr:rowOff>123825</xdr:rowOff>
    </xdr:to>
    <xdr:sp macro="" textlink="">
      <xdr:nvSpPr>
        <xdr:cNvPr id="52" name="Line 122"/>
        <xdr:cNvSpPr>
          <a:spLocks noChangeShapeType="1"/>
        </xdr:cNvSpPr>
      </xdr:nvSpPr>
      <xdr:spPr bwMode="auto">
        <a:xfrm>
          <a:off x="5838825" y="368086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184</xdr:row>
      <xdr:rowOff>123825</xdr:rowOff>
    </xdr:from>
    <xdr:to>
      <xdr:col>7</xdr:col>
      <xdr:colOff>314325</xdr:colOff>
      <xdr:row>184</xdr:row>
      <xdr:rowOff>123825</xdr:rowOff>
    </xdr:to>
    <xdr:sp macro="" textlink="">
      <xdr:nvSpPr>
        <xdr:cNvPr id="53" name="Line 122"/>
        <xdr:cNvSpPr>
          <a:spLocks noChangeShapeType="1"/>
        </xdr:cNvSpPr>
      </xdr:nvSpPr>
      <xdr:spPr bwMode="auto">
        <a:xfrm>
          <a:off x="4137932" y="368086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163</xdr:row>
      <xdr:rowOff>123825</xdr:rowOff>
    </xdr:from>
    <xdr:to>
      <xdr:col>10</xdr:col>
      <xdr:colOff>314325</xdr:colOff>
      <xdr:row>163</xdr:row>
      <xdr:rowOff>123825</xdr:rowOff>
    </xdr:to>
    <xdr:sp macro="" textlink="">
      <xdr:nvSpPr>
        <xdr:cNvPr id="54" name="Line 131"/>
        <xdr:cNvSpPr>
          <a:spLocks noChangeShapeType="1"/>
        </xdr:cNvSpPr>
      </xdr:nvSpPr>
      <xdr:spPr bwMode="auto">
        <a:xfrm>
          <a:off x="6696075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163</xdr:row>
      <xdr:rowOff>123825</xdr:rowOff>
    </xdr:from>
    <xdr:to>
      <xdr:col>10</xdr:col>
      <xdr:colOff>314325</xdr:colOff>
      <xdr:row>163</xdr:row>
      <xdr:rowOff>123825</xdr:rowOff>
    </xdr:to>
    <xdr:sp macro="" textlink="">
      <xdr:nvSpPr>
        <xdr:cNvPr id="55" name="Line 133"/>
        <xdr:cNvSpPr>
          <a:spLocks noChangeShapeType="1"/>
        </xdr:cNvSpPr>
      </xdr:nvSpPr>
      <xdr:spPr bwMode="auto">
        <a:xfrm>
          <a:off x="6696075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163</xdr:row>
      <xdr:rowOff>123825</xdr:rowOff>
    </xdr:from>
    <xdr:to>
      <xdr:col>9</xdr:col>
      <xdr:colOff>314325</xdr:colOff>
      <xdr:row>163</xdr:row>
      <xdr:rowOff>123825</xdr:rowOff>
    </xdr:to>
    <xdr:sp macro="" textlink="">
      <xdr:nvSpPr>
        <xdr:cNvPr id="56" name="Line 135"/>
        <xdr:cNvSpPr>
          <a:spLocks noChangeShapeType="1"/>
        </xdr:cNvSpPr>
      </xdr:nvSpPr>
      <xdr:spPr bwMode="auto">
        <a:xfrm>
          <a:off x="5838825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163</xdr:row>
      <xdr:rowOff>123825</xdr:rowOff>
    </xdr:from>
    <xdr:to>
      <xdr:col>7</xdr:col>
      <xdr:colOff>314325</xdr:colOff>
      <xdr:row>163</xdr:row>
      <xdr:rowOff>123825</xdr:rowOff>
    </xdr:to>
    <xdr:sp macro="" textlink="">
      <xdr:nvSpPr>
        <xdr:cNvPr id="57" name="Line 122"/>
        <xdr:cNvSpPr>
          <a:spLocks noChangeShapeType="1"/>
        </xdr:cNvSpPr>
      </xdr:nvSpPr>
      <xdr:spPr bwMode="auto">
        <a:xfrm>
          <a:off x="4137932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163</xdr:row>
      <xdr:rowOff>123825</xdr:rowOff>
    </xdr:from>
    <xdr:to>
      <xdr:col>9</xdr:col>
      <xdr:colOff>314325</xdr:colOff>
      <xdr:row>163</xdr:row>
      <xdr:rowOff>123825</xdr:rowOff>
    </xdr:to>
    <xdr:sp macro="" textlink="">
      <xdr:nvSpPr>
        <xdr:cNvPr id="58" name="Line 122"/>
        <xdr:cNvSpPr>
          <a:spLocks noChangeShapeType="1"/>
        </xdr:cNvSpPr>
      </xdr:nvSpPr>
      <xdr:spPr bwMode="auto">
        <a:xfrm>
          <a:off x="5838825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163</xdr:row>
      <xdr:rowOff>123825</xdr:rowOff>
    </xdr:from>
    <xdr:to>
      <xdr:col>7</xdr:col>
      <xdr:colOff>314325</xdr:colOff>
      <xdr:row>163</xdr:row>
      <xdr:rowOff>123825</xdr:rowOff>
    </xdr:to>
    <xdr:sp macro="" textlink="">
      <xdr:nvSpPr>
        <xdr:cNvPr id="59" name="Line 122"/>
        <xdr:cNvSpPr>
          <a:spLocks noChangeShapeType="1"/>
        </xdr:cNvSpPr>
      </xdr:nvSpPr>
      <xdr:spPr bwMode="auto">
        <a:xfrm>
          <a:off x="4137932" y="50715182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72</xdr:row>
      <xdr:rowOff>123825</xdr:rowOff>
    </xdr:from>
    <xdr:to>
      <xdr:col>10</xdr:col>
      <xdr:colOff>314325</xdr:colOff>
      <xdr:row>72</xdr:row>
      <xdr:rowOff>123825</xdr:rowOff>
    </xdr:to>
    <xdr:sp macro="" textlink="">
      <xdr:nvSpPr>
        <xdr:cNvPr id="60" name="Line 131"/>
        <xdr:cNvSpPr>
          <a:spLocks noChangeShapeType="1"/>
        </xdr:cNvSpPr>
      </xdr:nvSpPr>
      <xdr:spPr bwMode="auto">
        <a:xfrm>
          <a:off x="6696075" y="45789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314325</xdr:colOff>
      <xdr:row>72</xdr:row>
      <xdr:rowOff>123825</xdr:rowOff>
    </xdr:from>
    <xdr:to>
      <xdr:col>10</xdr:col>
      <xdr:colOff>314325</xdr:colOff>
      <xdr:row>72</xdr:row>
      <xdr:rowOff>123825</xdr:rowOff>
    </xdr:to>
    <xdr:sp macro="" textlink="">
      <xdr:nvSpPr>
        <xdr:cNvPr id="61" name="Line 133"/>
        <xdr:cNvSpPr>
          <a:spLocks noChangeShapeType="1"/>
        </xdr:cNvSpPr>
      </xdr:nvSpPr>
      <xdr:spPr bwMode="auto">
        <a:xfrm>
          <a:off x="6696075" y="45789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72</xdr:row>
      <xdr:rowOff>123825</xdr:rowOff>
    </xdr:from>
    <xdr:to>
      <xdr:col>9</xdr:col>
      <xdr:colOff>314325</xdr:colOff>
      <xdr:row>72</xdr:row>
      <xdr:rowOff>123825</xdr:rowOff>
    </xdr:to>
    <xdr:sp macro="" textlink="">
      <xdr:nvSpPr>
        <xdr:cNvPr id="62" name="Line 135"/>
        <xdr:cNvSpPr>
          <a:spLocks noChangeShapeType="1"/>
        </xdr:cNvSpPr>
      </xdr:nvSpPr>
      <xdr:spPr bwMode="auto">
        <a:xfrm>
          <a:off x="5838825" y="45789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72</xdr:row>
      <xdr:rowOff>123825</xdr:rowOff>
    </xdr:from>
    <xdr:to>
      <xdr:col>7</xdr:col>
      <xdr:colOff>314325</xdr:colOff>
      <xdr:row>72</xdr:row>
      <xdr:rowOff>123825</xdr:rowOff>
    </xdr:to>
    <xdr:sp macro="" textlink="">
      <xdr:nvSpPr>
        <xdr:cNvPr id="63" name="Line 122"/>
        <xdr:cNvSpPr>
          <a:spLocks noChangeShapeType="1"/>
        </xdr:cNvSpPr>
      </xdr:nvSpPr>
      <xdr:spPr bwMode="auto">
        <a:xfrm>
          <a:off x="4137932" y="45789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314325</xdr:colOff>
      <xdr:row>72</xdr:row>
      <xdr:rowOff>123825</xdr:rowOff>
    </xdr:from>
    <xdr:to>
      <xdr:col>9</xdr:col>
      <xdr:colOff>314325</xdr:colOff>
      <xdr:row>72</xdr:row>
      <xdr:rowOff>123825</xdr:rowOff>
    </xdr:to>
    <xdr:sp macro="" textlink="">
      <xdr:nvSpPr>
        <xdr:cNvPr id="64" name="Line 122"/>
        <xdr:cNvSpPr>
          <a:spLocks noChangeShapeType="1"/>
        </xdr:cNvSpPr>
      </xdr:nvSpPr>
      <xdr:spPr bwMode="auto">
        <a:xfrm>
          <a:off x="5838825" y="45789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314325</xdr:colOff>
      <xdr:row>72</xdr:row>
      <xdr:rowOff>123825</xdr:rowOff>
    </xdr:from>
    <xdr:to>
      <xdr:col>7</xdr:col>
      <xdr:colOff>314325</xdr:colOff>
      <xdr:row>72</xdr:row>
      <xdr:rowOff>123825</xdr:rowOff>
    </xdr:to>
    <xdr:sp macro="" textlink="">
      <xdr:nvSpPr>
        <xdr:cNvPr id="65" name="Line 122"/>
        <xdr:cNvSpPr>
          <a:spLocks noChangeShapeType="1"/>
        </xdr:cNvSpPr>
      </xdr:nvSpPr>
      <xdr:spPr bwMode="auto">
        <a:xfrm>
          <a:off x="4137932" y="45789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314325</xdr:colOff>
      <xdr:row>72</xdr:row>
      <xdr:rowOff>123825</xdr:rowOff>
    </xdr:from>
    <xdr:to>
      <xdr:col>14</xdr:col>
      <xdr:colOff>314325</xdr:colOff>
      <xdr:row>72</xdr:row>
      <xdr:rowOff>123825</xdr:rowOff>
    </xdr:to>
    <xdr:sp macro="" textlink="">
      <xdr:nvSpPr>
        <xdr:cNvPr id="66" name="Line 97"/>
        <xdr:cNvSpPr>
          <a:spLocks noChangeShapeType="1"/>
        </xdr:cNvSpPr>
      </xdr:nvSpPr>
      <xdr:spPr bwMode="auto">
        <a:xfrm>
          <a:off x="10125075" y="21024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314325</xdr:colOff>
      <xdr:row>72</xdr:row>
      <xdr:rowOff>123825</xdr:rowOff>
    </xdr:from>
    <xdr:to>
      <xdr:col>14</xdr:col>
      <xdr:colOff>314325</xdr:colOff>
      <xdr:row>72</xdr:row>
      <xdr:rowOff>123825</xdr:rowOff>
    </xdr:to>
    <xdr:sp macro="" textlink="">
      <xdr:nvSpPr>
        <xdr:cNvPr id="67" name="Line 96"/>
        <xdr:cNvSpPr>
          <a:spLocks noChangeShapeType="1"/>
        </xdr:cNvSpPr>
      </xdr:nvSpPr>
      <xdr:spPr bwMode="auto">
        <a:xfrm>
          <a:off x="10125075" y="21024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72</xdr:row>
      <xdr:rowOff>123825</xdr:rowOff>
    </xdr:from>
    <xdr:to>
      <xdr:col>13</xdr:col>
      <xdr:colOff>314325</xdr:colOff>
      <xdr:row>72</xdr:row>
      <xdr:rowOff>123825</xdr:rowOff>
    </xdr:to>
    <xdr:sp macro="" textlink="">
      <xdr:nvSpPr>
        <xdr:cNvPr id="68" name="Line 95"/>
        <xdr:cNvSpPr>
          <a:spLocks noChangeShapeType="1"/>
        </xdr:cNvSpPr>
      </xdr:nvSpPr>
      <xdr:spPr bwMode="auto">
        <a:xfrm>
          <a:off x="9267825" y="21024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314325</xdr:colOff>
      <xdr:row>72</xdr:row>
      <xdr:rowOff>123825</xdr:rowOff>
    </xdr:from>
    <xdr:to>
      <xdr:col>11</xdr:col>
      <xdr:colOff>314325</xdr:colOff>
      <xdr:row>72</xdr:row>
      <xdr:rowOff>123825</xdr:rowOff>
    </xdr:to>
    <xdr:sp macro="" textlink="">
      <xdr:nvSpPr>
        <xdr:cNvPr id="69" name="Line 98"/>
        <xdr:cNvSpPr>
          <a:spLocks noChangeShapeType="1"/>
        </xdr:cNvSpPr>
      </xdr:nvSpPr>
      <xdr:spPr bwMode="auto">
        <a:xfrm>
          <a:off x="7553325" y="2102439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</sheetPr>
  <dimension ref="A1:AM370"/>
  <sheetViews>
    <sheetView tabSelected="1" zoomScale="70" zoomScaleNormal="70" zoomScaleSheetLayoutView="40" workbookViewId="0">
      <pane xSplit="6" ySplit="6" topLeftCell="G7" activePane="bottomRight" state="frozen"/>
      <selection pane="topRight" activeCell="G1" sqref="G1"/>
      <selection pane="bottomLeft" activeCell="A11" sqref="A11"/>
      <selection pane="bottomRight" activeCell="G5" sqref="G5"/>
    </sheetView>
  </sheetViews>
  <sheetFormatPr defaultColWidth="10.7109375" defaultRowHeight="25.5"/>
  <cols>
    <col min="1" max="5" width="7.85546875" style="214" customWidth="1"/>
    <col min="6" max="6" width="7.7109375" style="214" customWidth="1"/>
    <col min="7" max="7" width="9.7109375" style="269" customWidth="1"/>
    <col min="8" max="8" width="12.7109375" style="1" customWidth="1"/>
    <col min="9" max="15" width="12.85546875" style="1" customWidth="1"/>
    <col min="16" max="16384" width="10.7109375" style="1"/>
  </cols>
  <sheetData>
    <row r="1" spans="1:15" s="3" customFormat="1" ht="31.5" customHeight="1">
      <c r="A1" s="221" t="s">
        <v>31</v>
      </c>
      <c r="B1" s="213"/>
      <c r="C1" s="213"/>
      <c r="D1" s="213"/>
      <c r="E1" s="213"/>
      <c r="F1" s="213"/>
      <c r="G1" s="220"/>
      <c r="I1" s="15"/>
      <c r="J1" s="15"/>
      <c r="K1" s="15"/>
      <c r="L1" s="15"/>
      <c r="M1" s="15"/>
      <c r="N1" s="15"/>
      <c r="O1" s="15"/>
    </row>
    <row r="2" spans="1:15" s="3" customFormat="1" ht="31.5" customHeight="1">
      <c r="A2" s="220" t="s">
        <v>13</v>
      </c>
      <c r="B2" s="213"/>
      <c r="C2" s="213"/>
      <c r="D2" s="213"/>
      <c r="E2" s="213"/>
      <c r="F2" s="213"/>
      <c r="G2" s="220"/>
      <c r="H2" s="473" t="s">
        <v>14</v>
      </c>
      <c r="I2" s="473"/>
      <c r="J2" s="473"/>
      <c r="K2" s="473"/>
      <c r="L2" s="473"/>
      <c r="M2" s="473"/>
      <c r="N2" s="473"/>
      <c r="O2" s="473"/>
    </row>
    <row r="3" spans="1:15" s="3" customFormat="1" ht="31.5" customHeight="1">
      <c r="A3" s="220" t="s">
        <v>32</v>
      </c>
      <c r="B3" s="213"/>
      <c r="C3" s="213"/>
      <c r="D3" s="213"/>
      <c r="E3" s="213"/>
      <c r="F3" s="213"/>
      <c r="G3" s="220"/>
      <c r="K3" s="15"/>
      <c r="L3" s="15"/>
      <c r="M3" s="15"/>
      <c r="N3" s="15"/>
      <c r="O3" s="15"/>
    </row>
    <row r="4" spans="1:15" s="3" customFormat="1" ht="31.5" customHeight="1">
      <c r="A4" s="220" t="s">
        <v>33</v>
      </c>
      <c r="B4" s="213"/>
      <c r="C4" s="213"/>
      <c r="D4" s="213"/>
      <c r="E4" s="213"/>
      <c r="F4" s="213"/>
      <c r="G4" s="220"/>
      <c r="H4" s="474" t="s">
        <v>40</v>
      </c>
      <c r="I4" s="474"/>
      <c r="J4" s="474"/>
      <c r="K4" s="474"/>
      <c r="L4" s="474"/>
      <c r="M4" s="474"/>
      <c r="N4" s="474"/>
      <c r="O4" s="474"/>
    </row>
    <row r="5" spans="1:15" s="3" customFormat="1" ht="21.4" customHeight="1" thickBot="1">
      <c r="A5" s="214"/>
      <c r="B5" s="214"/>
      <c r="C5" s="214"/>
      <c r="D5" s="214"/>
      <c r="E5" s="214"/>
      <c r="F5" s="214"/>
      <c r="G5" s="269"/>
    </row>
    <row r="6" spans="1:15" s="5" customFormat="1" ht="85.5" customHeight="1" thickTop="1" thickBot="1">
      <c r="A6" s="215" t="s">
        <v>34</v>
      </c>
      <c r="B6" s="215" t="s">
        <v>35</v>
      </c>
      <c r="C6" s="215" t="s">
        <v>36</v>
      </c>
      <c r="D6" s="215" t="s">
        <v>37</v>
      </c>
      <c r="E6" s="215" t="s">
        <v>38</v>
      </c>
      <c r="F6" s="216"/>
      <c r="G6" s="270"/>
      <c r="H6" s="491" t="s">
        <v>25</v>
      </c>
      <c r="I6" s="492"/>
      <c r="J6" s="492"/>
      <c r="K6" s="493"/>
      <c r="L6" s="488" t="s">
        <v>24</v>
      </c>
      <c r="M6" s="489"/>
      <c r="N6" s="489"/>
      <c r="O6" s="490"/>
    </row>
    <row r="7" spans="1:15" s="4" customFormat="1" ht="21.4" customHeight="1" thickTop="1">
      <c r="A7" s="510"/>
      <c r="B7" s="510"/>
      <c r="C7" s="510"/>
      <c r="D7" s="510"/>
      <c r="E7" s="494"/>
      <c r="F7" s="497" t="s">
        <v>0</v>
      </c>
      <c r="G7" s="475" t="s">
        <v>1</v>
      </c>
      <c r="H7" s="295"/>
      <c r="I7" s="296"/>
      <c r="J7" s="296"/>
      <c r="K7" s="297"/>
      <c r="L7" s="19"/>
      <c r="M7" s="20"/>
      <c r="N7" s="20"/>
      <c r="O7" s="21"/>
    </row>
    <row r="8" spans="1:15" s="4" customFormat="1" ht="21.4" customHeight="1">
      <c r="A8" s="511"/>
      <c r="B8" s="511"/>
      <c r="C8" s="511"/>
      <c r="D8" s="511"/>
      <c r="E8" s="495"/>
      <c r="F8" s="462"/>
      <c r="G8" s="476"/>
      <c r="H8" s="156"/>
      <c r="I8" s="157"/>
      <c r="J8" s="157"/>
      <c r="K8" s="233"/>
      <c r="L8" s="22"/>
      <c r="M8" s="23"/>
      <c r="N8" s="23"/>
      <c r="O8" s="24"/>
    </row>
    <row r="9" spans="1:15" s="4" customFormat="1" ht="21.4" customHeight="1" thickBot="1">
      <c r="A9" s="512"/>
      <c r="B9" s="512"/>
      <c r="C9" s="512"/>
      <c r="D9" s="512"/>
      <c r="E9" s="496"/>
      <c r="F9" s="462"/>
      <c r="G9" s="476"/>
      <c r="H9" s="222"/>
      <c r="I9" s="259"/>
      <c r="J9" s="259"/>
      <c r="K9" s="223"/>
      <c r="L9" s="22"/>
      <c r="M9" s="23"/>
      <c r="N9" s="23"/>
      <c r="O9" s="24"/>
    </row>
    <row r="10" spans="1:15" s="4" customFormat="1" ht="21.4" customHeight="1">
      <c r="A10" s="507">
        <v>1</v>
      </c>
      <c r="B10" s="452">
        <f>IF(MAX(A7:A22)-14&gt;6,MAX(A7:A22)-30,MAX(A7:A22)-14)</f>
        <v>-3</v>
      </c>
      <c r="C10" s="452">
        <f>IF(MAX(B7:B22)-17&gt;6,MAX(B7:B22)-31,MAX(B7:B22)-17)</f>
        <v>-4</v>
      </c>
      <c r="D10" s="452">
        <f>IF(MAX(C7:C22)-16&gt;6,MAX(C7:C22)-30,MAX(C7:C22)-16)</f>
        <v>-6</v>
      </c>
      <c r="E10" s="464"/>
      <c r="F10" s="462"/>
      <c r="G10" s="477" t="s">
        <v>2</v>
      </c>
      <c r="H10" s="301"/>
      <c r="I10" s="302"/>
      <c r="J10" s="302"/>
      <c r="K10" s="303"/>
      <c r="L10" s="25"/>
      <c r="M10" s="26"/>
      <c r="N10" s="26"/>
      <c r="O10" s="27"/>
    </row>
    <row r="11" spans="1:15" s="4" customFormat="1" ht="21.4" customHeight="1">
      <c r="A11" s="508"/>
      <c r="B11" s="453"/>
      <c r="C11" s="453"/>
      <c r="D11" s="453"/>
      <c r="E11" s="465"/>
      <c r="F11" s="462"/>
      <c r="G11" s="476"/>
      <c r="H11" s="224"/>
      <c r="I11" s="226"/>
      <c r="J11" s="226"/>
      <c r="K11" s="225"/>
      <c r="L11" s="28"/>
      <c r="M11" s="29"/>
      <c r="N11" s="23"/>
      <c r="O11" s="24"/>
    </row>
    <row r="12" spans="1:15" s="4" customFormat="1" ht="21.4" customHeight="1" thickBot="1">
      <c r="A12" s="509"/>
      <c r="B12" s="454"/>
      <c r="C12" s="454"/>
      <c r="D12" s="454"/>
      <c r="E12" s="466"/>
      <c r="F12" s="462"/>
      <c r="G12" s="478"/>
      <c r="H12" s="247"/>
      <c r="I12" s="227"/>
      <c r="J12" s="227"/>
      <c r="K12" s="228"/>
      <c r="L12" s="22"/>
      <c r="M12" s="23"/>
      <c r="N12" s="23"/>
      <c r="O12" s="24"/>
    </row>
    <row r="13" spans="1:15" s="4" customFormat="1" ht="21.4" customHeight="1">
      <c r="A13" s="446">
        <v>13</v>
      </c>
      <c r="B13" s="446">
        <v>13</v>
      </c>
      <c r="C13" s="446">
        <f>IF(30&gt;C10+14&gt;0,C10+14,0)</f>
        <v>10</v>
      </c>
      <c r="D13" s="446">
        <f>IF(31&gt;D10+14&gt;0,D10+14,0)</f>
        <v>8</v>
      </c>
      <c r="E13" s="464"/>
      <c r="F13" s="462"/>
      <c r="G13" s="477" t="s">
        <v>3</v>
      </c>
      <c r="H13" s="430"/>
      <c r="I13" s="431"/>
      <c r="J13" s="431"/>
      <c r="K13" s="432"/>
      <c r="L13" s="25"/>
      <c r="M13" s="26"/>
      <c r="N13" s="26"/>
      <c r="O13" s="27"/>
    </row>
    <row r="14" spans="1:15" s="4" customFormat="1" ht="21.4" customHeight="1">
      <c r="A14" s="447"/>
      <c r="B14" s="447"/>
      <c r="C14" s="447"/>
      <c r="D14" s="447"/>
      <c r="E14" s="465"/>
      <c r="F14" s="462"/>
      <c r="G14" s="476"/>
      <c r="H14" s="433"/>
      <c r="I14" s="434"/>
      <c r="J14" s="434"/>
      <c r="K14" s="435"/>
      <c r="L14" s="22"/>
      <c r="M14" s="23"/>
      <c r="N14" s="23"/>
      <c r="O14" s="24"/>
    </row>
    <row r="15" spans="1:15" s="4" customFormat="1" ht="21.4" customHeight="1" thickBot="1">
      <c r="A15" s="448"/>
      <c r="B15" s="448"/>
      <c r="C15" s="448"/>
      <c r="D15" s="448"/>
      <c r="E15" s="466"/>
      <c r="F15" s="462"/>
      <c r="G15" s="476"/>
      <c r="H15" s="433"/>
      <c r="I15" s="434"/>
      <c r="J15" s="434"/>
      <c r="K15" s="435"/>
      <c r="L15" s="34"/>
      <c r="M15" s="201"/>
      <c r="N15" s="201"/>
      <c r="O15" s="35"/>
    </row>
    <row r="16" spans="1:15" s="4" customFormat="1" ht="21.4" customHeight="1">
      <c r="A16" s="482">
        <f>IF(OR(A13+14&gt;28,A13=0),0,A13+14)</f>
        <v>27</v>
      </c>
      <c r="B16" s="482">
        <f>IF(OR(B13+14&gt;31,B13=0),0,B13+14)</f>
        <v>27</v>
      </c>
      <c r="C16" s="482">
        <f>IF(OR(C13+14&gt;30,C13=0),0,C13+14)</f>
        <v>24</v>
      </c>
      <c r="D16" s="482">
        <f>IF(OR(D13+14&gt;31,D13=0),0,D13+14)</f>
        <v>22</v>
      </c>
      <c r="E16" s="467">
        <f>IF(OR(E13+14&gt;31,E13=0),0,E13+14)</f>
        <v>0</v>
      </c>
      <c r="F16" s="462"/>
      <c r="G16" s="479" t="s">
        <v>4</v>
      </c>
      <c r="H16" s="443" t="s">
        <v>45</v>
      </c>
      <c r="I16" s="444"/>
      <c r="J16" s="444"/>
      <c r="K16" s="445"/>
      <c r="L16" s="234"/>
      <c r="M16" s="235"/>
      <c r="N16" s="235"/>
      <c r="O16" s="236"/>
    </row>
    <row r="17" spans="1:15" s="4" customFormat="1" ht="21.4" customHeight="1">
      <c r="A17" s="483"/>
      <c r="B17" s="483"/>
      <c r="C17" s="483"/>
      <c r="D17" s="483"/>
      <c r="E17" s="468"/>
      <c r="F17" s="462"/>
      <c r="G17" s="476"/>
      <c r="H17" s="439"/>
      <c r="I17" s="440"/>
      <c r="J17" s="440"/>
      <c r="K17" s="441"/>
      <c r="L17" s="156"/>
      <c r="M17" s="157"/>
      <c r="N17" s="157"/>
      <c r="O17" s="233"/>
    </row>
    <row r="18" spans="1:15" s="4" customFormat="1" ht="21.4" customHeight="1" thickBot="1">
      <c r="A18" s="484"/>
      <c r="B18" s="484"/>
      <c r="C18" s="484"/>
      <c r="D18" s="484"/>
      <c r="E18" s="469"/>
      <c r="F18" s="462"/>
      <c r="G18" s="478"/>
      <c r="H18" s="304" t="s">
        <v>46</v>
      </c>
      <c r="I18" s="299"/>
      <c r="J18" s="299"/>
      <c r="K18" s="300" t="s">
        <v>67</v>
      </c>
      <c r="L18" s="229"/>
      <c r="M18" s="40"/>
      <c r="N18" s="40"/>
      <c r="O18" s="230"/>
    </row>
    <row r="19" spans="1:15" s="4" customFormat="1" ht="21.4" customHeight="1">
      <c r="A19" s="452"/>
      <c r="B19" s="452"/>
      <c r="C19" s="452"/>
      <c r="D19" s="452"/>
      <c r="E19" s="464"/>
      <c r="F19" s="462"/>
      <c r="G19" s="476" t="s">
        <v>5</v>
      </c>
      <c r="H19" s="436" t="s">
        <v>45</v>
      </c>
      <c r="I19" s="437"/>
      <c r="J19" s="437"/>
      <c r="K19" s="438"/>
      <c r="L19" s="443" t="s">
        <v>48</v>
      </c>
      <c r="M19" s="444"/>
      <c r="N19" s="444"/>
      <c r="O19" s="445"/>
    </row>
    <row r="20" spans="1:15" s="4" customFormat="1" ht="21.4" customHeight="1">
      <c r="A20" s="453"/>
      <c r="B20" s="453"/>
      <c r="C20" s="453"/>
      <c r="D20" s="453"/>
      <c r="E20" s="465"/>
      <c r="F20" s="462"/>
      <c r="G20" s="476"/>
      <c r="H20" s="439"/>
      <c r="I20" s="440"/>
      <c r="J20" s="440"/>
      <c r="K20" s="441"/>
      <c r="L20" s="439"/>
      <c r="M20" s="440"/>
      <c r="N20" s="440"/>
      <c r="O20" s="441"/>
    </row>
    <row r="21" spans="1:15" s="4" customFormat="1" ht="21.4" customHeight="1" thickBot="1">
      <c r="A21" s="454"/>
      <c r="B21" s="454"/>
      <c r="C21" s="454"/>
      <c r="D21" s="454"/>
      <c r="E21" s="466"/>
      <c r="F21" s="462"/>
      <c r="G21" s="478"/>
      <c r="H21" s="272" t="s">
        <v>47</v>
      </c>
      <c r="I21" s="273"/>
      <c r="J21" s="273"/>
      <c r="K21" s="274" t="s">
        <v>67</v>
      </c>
      <c r="L21" s="272" t="s">
        <v>49</v>
      </c>
      <c r="M21" s="321"/>
      <c r="N21" s="321"/>
      <c r="O21" s="313" t="s">
        <v>26</v>
      </c>
    </row>
    <row r="22" spans="1:15" s="4" customFormat="1" ht="21.4" customHeight="1">
      <c r="A22" s="452"/>
      <c r="B22" s="452"/>
      <c r="C22" s="452"/>
      <c r="D22" s="452"/>
      <c r="E22" s="464"/>
      <c r="F22" s="462"/>
      <c r="G22" s="476" t="s">
        <v>6</v>
      </c>
      <c r="H22" s="439" t="s">
        <v>45</v>
      </c>
      <c r="I22" s="440"/>
      <c r="J22" s="440"/>
      <c r="K22" s="441"/>
      <c r="L22" s="443" t="s">
        <v>48</v>
      </c>
      <c r="M22" s="444"/>
      <c r="N22" s="444"/>
      <c r="O22" s="445"/>
    </row>
    <row r="23" spans="1:15" s="4" customFormat="1" ht="21.4" customHeight="1">
      <c r="A23" s="453"/>
      <c r="B23" s="453"/>
      <c r="C23" s="453"/>
      <c r="D23" s="453"/>
      <c r="E23" s="465"/>
      <c r="F23" s="462"/>
      <c r="G23" s="476"/>
      <c r="H23" s="439"/>
      <c r="I23" s="440"/>
      <c r="J23" s="440"/>
      <c r="K23" s="441"/>
      <c r="L23" s="439"/>
      <c r="M23" s="440"/>
      <c r="N23" s="440"/>
      <c r="O23" s="441"/>
    </row>
    <row r="24" spans="1:15" s="4" customFormat="1" ht="21.4" customHeight="1" thickBot="1">
      <c r="A24" s="454"/>
      <c r="B24" s="454"/>
      <c r="C24" s="454"/>
      <c r="D24" s="454"/>
      <c r="E24" s="466"/>
      <c r="F24" s="462"/>
      <c r="G24" s="480"/>
      <c r="H24" s="275" t="s">
        <v>47</v>
      </c>
      <c r="I24" s="276"/>
      <c r="J24" s="276"/>
      <c r="K24" s="277" t="s">
        <v>67</v>
      </c>
      <c r="L24" s="272" t="s">
        <v>49</v>
      </c>
      <c r="M24" s="321"/>
      <c r="N24" s="321"/>
      <c r="O24" s="313" t="s">
        <v>26</v>
      </c>
    </row>
    <row r="25" spans="1:15" s="4" customFormat="1" ht="21.4" customHeight="1">
      <c r="A25" s="449"/>
      <c r="B25" s="449"/>
      <c r="C25" s="449"/>
      <c r="D25" s="449"/>
      <c r="E25" s="498"/>
      <c r="F25" s="461" t="s">
        <v>7</v>
      </c>
      <c r="G25" s="476" t="s">
        <v>1</v>
      </c>
      <c r="H25" s="204"/>
      <c r="I25" s="205"/>
      <c r="J25" s="205"/>
      <c r="K25" s="206"/>
      <c r="L25" s="207"/>
      <c r="M25" s="208"/>
      <c r="N25" s="208"/>
      <c r="O25" s="209"/>
    </row>
    <row r="26" spans="1:15" s="4" customFormat="1" ht="21.4" customHeight="1">
      <c r="A26" s="450"/>
      <c r="B26" s="450"/>
      <c r="C26" s="450"/>
      <c r="D26" s="450"/>
      <c r="E26" s="499"/>
      <c r="F26" s="462"/>
      <c r="G26" s="476"/>
      <c r="H26" s="50"/>
      <c r="I26" s="51"/>
      <c r="J26" s="51"/>
      <c r="K26" s="52"/>
      <c r="L26" s="53"/>
      <c r="M26" s="54"/>
      <c r="N26" s="54"/>
      <c r="O26" s="55"/>
    </row>
    <row r="27" spans="1:15" s="4" customFormat="1" ht="21.4" customHeight="1" thickBot="1">
      <c r="A27" s="451"/>
      <c r="B27" s="451"/>
      <c r="C27" s="451"/>
      <c r="D27" s="451"/>
      <c r="E27" s="500"/>
      <c r="F27" s="462"/>
      <c r="G27" s="476"/>
      <c r="H27" s="56"/>
      <c r="I27" s="57"/>
      <c r="J27" s="57"/>
      <c r="K27" s="58"/>
      <c r="L27" s="59"/>
      <c r="M27" s="201"/>
      <c r="N27" s="201"/>
      <c r="O27" s="35"/>
    </row>
    <row r="28" spans="1:15" s="4" customFormat="1" ht="21.4" customHeight="1">
      <c r="A28" s="485">
        <f>A10+1</f>
        <v>2</v>
      </c>
      <c r="B28" s="446"/>
      <c r="C28" s="452">
        <f>C10+1</f>
        <v>-3</v>
      </c>
      <c r="D28" s="452">
        <f>D10+1</f>
        <v>-5</v>
      </c>
      <c r="E28" s="464"/>
      <c r="F28" s="462"/>
      <c r="G28" s="477" t="s">
        <v>2</v>
      </c>
      <c r="H28" s="61"/>
      <c r="I28" s="62"/>
      <c r="J28" s="62"/>
      <c r="K28" s="63"/>
      <c r="L28" s="25"/>
      <c r="M28" s="26"/>
      <c r="N28" s="26"/>
      <c r="O28" s="27"/>
    </row>
    <row r="29" spans="1:15" s="4" customFormat="1" ht="21.4" customHeight="1">
      <c r="A29" s="486"/>
      <c r="B29" s="447"/>
      <c r="C29" s="453"/>
      <c r="D29" s="453"/>
      <c r="E29" s="465"/>
      <c r="F29" s="462"/>
      <c r="G29" s="476"/>
      <c r="H29" s="50"/>
      <c r="I29" s="51"/>
      <c r="J29" s="51"/>
      <c r="K29" s="52"/>
      <c r="L29" s="22"/>
      <c r="M29" s="23"/>
      <c r="N29" s="23"/>
      <c r="O29" s="24"/>
    </row>
    <row r="30" spans="1:15" s="4" customFormat="1" ht="21.4" customHeight="1" thickBot="1">
      <c r="A30" s="487"/>
      <c r="B30" s="448"/>
      <c r="C30" s="454"/>
      <c r="D30" s="454"/>
      <c r="E30" s="466"/>
      <c r="F30" s="462"/>
      <c r="G30" s="476"/>
      <c r="H30" s="56"/>
      <c r="I30" s="57"/>
      <c r="J30" s="57"/>
      <c r="K30" s="58"/>
      <c r="L30" s="64"/>
      <c r="M30" s="30"/>
      <c r="N30" s="30"/>
      <c r="O30" s="31"/>
    </row>
    <row r="31" spans="1:15" ht="21.4" customHeight="1">
      <c r="A31" s="446">
        <v>14</v>
      </c>
      <c r="B31" s="446">
        <f>IF(AND(B13&lt;31,B13&gt;0),B13+1,0)</f>
        <v>14</v>
      </c>
      <c r="C31" s="446">
        <f>IF(AND(C13&lt;30,C13&gt;0),C13+1,0)</f>
        <v>11</v>
      </c>
      <c r="D31" s="446">
        <f>IF(AND(D13&lt;31,D13&gt;0),D13+1,0)</f>
        <v>9</v>
      </c>
      <c r="E31" s="464"/>
      <c r="F31" s="462"/>
      <c r="G31" s="477" t="s">
        <v>3</v>
      </c>
      <c r="H31" s="538" t="s">
        <v>66</v>
      </c>
      <c r="I31" s="437"/>
      <c r="J31" s="437"/>
      <c r="K31" s="438"/>
      <c r="L31" s="25"/>
      <c r="M31" s="26"/>
      <c r="N31" s="26"/>
      <c r="O31" s="27"/>
    </row>
    <row r="32" spans="1:15" ht="21.4" customHeight="1">
      <c r="A32" s="447"/>
      <c r="B32" s="447"/>
      <c r="C32" s="447"/>
      <c r="D32" s="447"/>
      <c r="E32" s="465"/>
      <c r="F32" s="462"/>
      <c r="G32" s="476"/>
      <c r="H32" s="534"/>
      <c r="I32" s="440"/>
      <c r="J32" s="440"/>
      <c r="K32" s="441"/>
      <c r="L32" s="22"/>
      <c r="M32" s="23"/>
      <c r="N32" s="23"/>
      <c r="O32" s="24"/>
    </row>
    <row r="33" spans="1:22" ht="21.4" customHeight="1" thickBot="1">
      <c r="A33" s="448"/>
      <c r="B33" s="448"/>
      <c r="C33" s="448"/>
      <c r="D33" s="448"/>
      <c r="E33" s="466"/>
      <c r="F33" s="462"/>
      <c r="G33" s="481"/>
      <c r="H33" s="298" t="s">
        <v>22</v>
      </c>
      <c r="I33" s="299"/>
      <c r="J33" s="299"/>
      <c r="K33" s="300" t="s">
        <v>21</v>
      </c>
      <c r="L33" s="69"/>
      <c r="M33" s="70"/>
      <c r="N33" s="70"/>
      <c r="O33" s="71"/>
    </row>
    <row r="34" spans="1:22" ht="21.4" customHeight="1">
      <c r="A34" s="482">
        <f>IF(OR(A31+14&gt;28,A31=0),0,A31+14)</f>
        <v>28</v>
      </c>
      <c r="B34" s="446">
        <f>IF(AND(B16&lt;31,B16&gt;0),B16+1,0)</f>
        <v>28</v>
      </c>
      <c r="C34" s="446">
        <f>IF(AND(C16&lt;30,C16&gt;0),C16+1,0)</f>
        <v>25</v>
      </c>
      <c r="D34" s="446">
        <f>IF(AND(D16&lt;31,D16&gt;0),D16+1,0)</f>
        <v>23</v>
      </c>
      <c r="E34" s="464">
        <f>IF(AND(E16&lt;31,E16&gt;0),E16+1,0)</f>
        <v>0</v>
      </c>
      <c r="F34" s="462"/>
      <c r="G34" s="476" t="s">
        <v>4</v>
      </c>
      <c r="H34" s="534" t="s">
        <v>66</v>
      </c>
      <c r="I34" s="440"/>
      <c r="J34" s="440"/>
      <c r="K34" s="441"/>
      <c r="L34" s="65"/>
      <c r="M34" s="75"/>
      <c r="N34" s="75"/>
      <c r="O34" s="76"/>
    </row>
    <row r="35" spans="1:22" ht="21.4" customHeight="1">
      <c r="A35" s="483"/>
      <c r="B35" s="447"/>
      <c r="C35" s="447"/>
      <c r="D35" s="447"/>
      <c r="E35" s="465"/>
      <c r="F35" s="462"/>
      <c r="G35" s="476"/>
      <c r="H35" s="534"/>
      <c r="I35" s="440"/>
      <c r="J35" s="440"/>
      <c r="K35" s="441"/>
      <c r="L35" s="65"/>
      <c r="M35" s="75"/>
      <c r="N35" s="75"/>
      <c r="O35" s="76"/>
    </row>
    <row r="36" spans="1:22" ht="21.4" customHeight="1" thickBot="1">
      <c r="A36" s="484"/>
      <c r="B36" s="448"/>
      <c r="C36" s="448"/>
      <c r="D36" s="448"/>
      <c r="E36" s="466"/>
      <c r="F36" s="462"/>
      <c r="G36" s="478"/>
      <c r="H36" s="285" t="s">
        <v>20</v>
      </c>
      <c r="I36" s="273"/>
      <c r="J36" s="273"/>
      <c r="K36" s="274" t="s">
        <v>21</v>
      </c>
      <c r="L36" s="78"/>
      <c r="M36" s="77"/>
      <c r="N36" s="77"/>
      <c r="O36" s="43"/>
    </row>
    <row r="37" spans="1:22" ht="21.4" customHeight="1">
      <c r="A37" s="452"/>
      <c r="B37" s="452"/>
      <c r="C37" s="452"/>
      <c r="D37" s="452"/>
      <c r="E37" s="464"/>
      <c r="F37" s="462"/>
      <c r="G37" s="477" t="s">
        <v>5</v>
      </c>
      <c r="H37" s="260"/>
      <c r="I37" s="261"/>
      <c r="J37" s="261"/>
      <c r="K37" s="262"/>
      <c r="L37" s="436" t="s">
        <v>53</v>
      </c>
      <c r="M37" s="437"/>
      <c r="N37" s="437"/>
      <c r="O37" s="438"/>
    </row>
    <row r="38" spans="1:22" ht="21.4" customHeight="1">
      <c r="A38" s="453"/>
      <c r="B38" s="453"/>
      <c r="C38" s="453"/>
      <c r="D38" s="453"/>
      <c r="E38" s="465"/>
      <c r="F38" s="462"/>
      <c r="G38" s="476"/>
      <c r="H38" s="263"/>
      <c r="I38" s="264"/>
      <c r="J38" s="264"/>
      <c r="K38" s="265"/>
      <c r="L38" s="439"/>
      <c r="M38" s="440"/>
      <c r="N38" s="440"/>
      <c r="O38" s="441"/>
    </row>
    <row r="39" spans="1:22" ht="21.4" customHeight="1" thickBot="1">
      <c r="A39" s="454"/>
      <c r="B39" s="454"/>
      <c r="C39" s="454"/>
      <c r="D39" s="454"/>
      <c r="E39" s="466"/>
      <c r="F39" s="462"/>
      <c r="G39" s="478"/>
      <c r="H39" s="104"/>
      <c r="I39" s="333"/>
      <c r="J39" s="333"/>
      <c r="K39" s="334"/>
      <c r="L39" s="536" t="s">
        <v>29</v>
      </c>
      <c r="M39" s="565"/>
      <c r="N39" s="535" t="s">
        <v>19</v>
      </c>
      <c r="O39" s="537"/>
      <c r="R39" s="2"/>
      <c r="S39" s="2"/>
      <c r="T39" s="2"/>
      <c r="U39" s="2"/>
      <c r="V39" s="2"/>
    </row>
    <row r="40" spans="1:22" ht="21.4" customHeight="1">
      <c r="A40" s="452"/>
      <c r="B40" s="452"/>
      <c r="C40" s="452"/>
      <c r="D40" s="452"/>
      <c r="E40" s="464"/>
      <c r="F40" s="462"/>
      <c r="G40" s="476" t="s">
        <v>6</v>
      </c>
      <c r="H40" s="266"/>
      <c r="I40" s="267"/>
      <c r="J40" s="267"/>
      <c r="K40" s="268"/>
      <c r="L40" s="536" t="s">
        <v>61</v>
      </c>
      <c r="M40" s="565"/>
      <c r="N40" s="535" t="s">
        <v>63</v>
      </c>
      <c r="O40" s="537"/>
      <c r="R40" s="2"/>
      <c r="S40" s="2"/>
      <c r="T40" s="2"/>
      <c r="U40" s="2"/>
      <c r="V40" s="2"/>
    </row>
    <row r="41" spans="1:22" ht="21.4" customHeight="1">
      <c r="A41" s="453"/>
      <c r="B41" s="453"/>
      <c r="C41" s="453"/>
      <c r="D41" s="453"/>
      <c r="E41" s="465"/>
      <c r="F41" s="462"/>
      <c r="G41" s="476"/>
      <c r="H41" s="284"/>
      <c r="I41" s="242"/>
      <c r="J41" s="242"/>
      <c r="K41" s="243"/>
      <c r="L41" s="536" t="s">
        <v>62</v>
      </c>
      <c r="M41" s="565"/>
      <c r="N41" s="535" t="s">
        <v>64</v>
      </c>
      <c r="O41" s="537"/>
      <c r="R41" s="2"/>
      <c r="S41" s="2"/>
      <c r="T41" s="2"/>
      <c r="U41" s="2"/>
      <c r="V41" s="2"/>
    </row>
    <row r="42" spans="1:22" ht="21.4" customHeight="1" thickBot="1">
      <c r="A42" s="454"/>
      <c r="B42" s="454"/>
      <c r="C42" s="454"/>
      <c r="D42" s="454"/>
      <c r="E42" s="466"/>
      <c r="F42" s="463"/>
      <c r="G42" s="476"/>
      <c r="H42" s="335"/>
      <c r="I42" s="81"/>
      <c r="J42" s="336"/>
      <c r="K42" s="337"/>
      <c r="L42" s="275" t="s">
        <v>54</v>
      </c>
      <c r="M42" s="338"/>
      <c r="N42" s="338"/>
      <c r="O42" s="277" t="s">
        <v>30</v>
      </c>
      <c r="R42" s="2"/>
      <c r="S42" s="2"/>
      <c r="T42" s="2"/>
      <c r="U42" s="2"/>
      <c r="V42" s="2"/>
    </row>
    <row r="43" spans="1:22" ht="21.4" customHeight="1">
      <c r="A43" s="449"/>
      <c r="B43" s="449"/>
      <c r="C43" s="449"/>
      <c r="D43" s="449"/>
      <c r="E43" s="498"/>
      <c r="F43" s="539" t="s">
        <v>8</v>
      </c>
      <c r="G43" s="558" t="s">
        <v>1</v>
      </c>
      <c r="H43" s="165"/>
      <c r="I43" s="166"/>
      <c r="J43" s="166"/>
      <c r="K43" s="167"/>
      <c r="L43" s="339"/>
      <c r="M43" s="340"/>
      <c r="N43" s="340"/>
      <c r="O43" s="341"/>
      <c r="P43" s="8"/>
      <c r="Q43" s="8"/>
      <c r="R43" s="8"/>
      <c r="S43" s="8"/>
      <c r="T43" s="2"/>
      <c r="U43" s="2"/>
      <c r="V43" s="2"/>
    </row>
    <row r="44" spans="1:22" ht="21.4" customHeight="1">
      <c r="A44" s="450"/>
      <c r="B44" s="450"/>
      <c r="C44" s="450"/>
      <c r="D44" s="450"/>
      <c r="E44" s="499"/>
      <c r="F44" s="539"/>
      <c r="G44" s="476"/>
      <c r="H44" s="22"/>
      <c r="I44" s="23"/>
      <c r="J44" s="23"/>
      <c r="K44" s="24"/>
      <c r="L44" s="84"/>
      <c r="M44" s="32"/>
      <c r="N44" s="32"/>
      <c r="O44" s="33"/>
      <c r="P44" s="8"/>
      <c r="Q44" s="8"/>
      <c r="R44" s="7"/>
      <c r="S44" s="7"/>
      <c r="T44" s="7"/>
      <c r="U44" s="7"/>
      <c r="V44" s="2"/>
    </row>
    <row r="45" spans="1:22" ht="21.4" customHeight="1" thickBot="1">
      <c r="A45" s="451"/>
      <c r="B45" s="451"/>
      <c r="C45" s="451"/>
      <c r="D45" s="451"/>
      <c r="E45" s="500"/>
      <c r="F45" s="539"/>
      <c r="G45" s="478"/>
      <c r="H45" s="22"/>
      <c r="I45" s="47"/>
      <c r="J45" s="47"/>
      <c r="K45" s="24"/>
      <c r="L45" s="34"/>
      <c r="M45" s="36"/>
      <c r="N45" s="36"/>
      <c r="O45" s="43"/>
      <c r="P45" s="8"/>
      <c r="Q45" s="8"/>
      <c r="R45" s="7"/>
      <c r="S45" s="7"/>
      <c r="T45" s="7"/>
      <c r="U45" s="7"/>
      <c r="V45" s="2"/>
    </row>
    <row r="46" spans="1:22" ht="21.4" customHeight="1">
      <c r="A46" s="485">
        <f>A28+1</f>
        <v>3</v>
      </c>
      <c r="B46" s="446">
        <f>B28+1</f>
        <v>1</v>
      </c>
      <c r="C46" s="452">
        <f>C28+1</f>
        <v>-2</v>
      </c>
      <c r="D46" s="452">
        <f>D28+1</f>
        <v>-4</v>
      </c>
      <c r="E46" s="464"/>
      <c r="F46" s="539"/>
      <c r="G46" s="477" t="s">
        <v>2</v>
      </c>
      <c r="H46" s="191"/>
      <c r="I46" s="192"/>
      <c r="J46" s="91"/>
      <c r="K46" s="193"/>
      <c r="L46" s="200"/>
      <c r="M46" s="85"/>
      <c r="N46" s="85"/>
      <c r="O46" s="86"/>
      <c r="P46" s="8"/>
      <c r="Q46" s="8"/>
      <c r="R46" s="7"/>
      <c r="S46" s="7"/>
      <c r="T46" s="7"/>
      <c r="U46" s="7"/>
      <c r="V46" s="2"/>
    </row>
    <row r="47" spans="1:22" ht="21.4" customHeight="1">
      <c r="A47" s="486"/>
      <c r="B47" s="447"/>
      <c r="C47" s="453"/>
      <c r="D47" s="453"/>
      <c r="E47" s="465"/>
      <c r="F47" s="539"/>
      <c r="G47" s="476"/>
      <c r="H47" s="80"/>
      <c r="I47" s="81"/>
      <c r="J47" s="82"/>
      <c r="K47" s="76"/>
      <c r="L47" s="84"/>
      <c r="M47" s="32"/>
      <c r="N47" s="32"/>
      <c r="O47" s="33"/>
      <c r="P47" s="8"/>
      <c r="Q47" s="8"/>
      <c r="R47" s="7"/>
      <c r="S47" s="7"/>
      <c r="T47" s="7"/>
      <c r="U47" s="7"/>
      <c r="V47" s="2"/>
    </row>
    <row r="48" spans="1:22" ht="21.4" customHeight="1" thickBot="1">
      <c r="A48" s="487"/>
      <c r="B48" s="448"/>
      <c r="C48" s="454"/>
      <c r="D48" s="454"/>
      <c r="E48" s="466"/>
      <c r="F48" s="539"/>
      <c r="G48" s="478"/>
      <c r="H48" s="78"/>
      <c r="I48" s="163"/>
      <c r="J48" s="180"/>
      <c r="K48" s="181"/>
      <c r="L48" s="39"/>
      <c r="M48" s="42"/>
      <c r="N48" s="42"/>
      <c r="O48" s="43"/>
      <c r="P48" s="9"/>
      <c r="Q48" s="9"/>
      <c r="R48" s="13"/>
      <c r="S48" s="13"/>
      <c r="T48" s="13"/>
      <c r="U48" s="13"/>
      <c r="V48" s="2"/>
    </row>
    <row r="49" spans="1:23" ht="21.4" customHeight="1">
      <c r="A49" s="446">
        <v>15</v>
      </c>
      <c r="B49" s="446">
        <f>IF(AND(B31&lt;31,B31&gt;0),B31+1,0)</f>
        <v>15</v>
      </c>
      <c r="C49" s="446">
        <f>IF(AND(C31&lt;30,C31&gt;0),C31+1,0)</f>
        <v>12</v>
      </c>
      <c r="D49" s="446">
        <f>IF(AND(D31&lt;31,D31&gt;0),D31+1,0)</f>
        <v>10</v>
      </c>
      <c r="E49" s="464"/>
      <c r="F49" s="539"/>
      <c r="G49" s="477" t="s">
        <v>3</v>
      </c>
      <c r="H49" s="158"/>
      <c r="I49" s="159"/>
      <c r="J49" s="159"/>
      <c r="K49" s="232"/>
      <c r="L49" s="22"/>
      <c r="M49" s="23"/>
      <c r="N49" s="23"/>
      <c r="O49" s="27"/>
      <c r="R49" s="11"/>
      <c r="S49" s="10"/>
      <c r="T49" s="10"/>
      <c r="U49" s="12"/>
      <c r="V49" s="2"/>
    </row>
    <row r="50" spans="1:23" ht="21.4" customHeight="1">
      <c r="A50" s="447"/>
      <c r="B50" s="447"/>
      <c r="C50" s="447"/>
      <c r="D50" s="447"/>
      <c r="E50" s="465"/>
      <c r="F50" s="539"/>
      <c r="G50" s="476"/>
      <c r="H50" s="156"/>
      <c r="I50" s="157"/>
      <c r="J50" s="157"/>
      <c r="K50" s="233"/>
      <c r="L50" s="22"/>
      <c r="M50" s="23"/>
      <c r="N50" s="23"/>
      <c r="O50" s="24"/>
      <c r="R50" s="2"/>
      <c r="S50" s="2"/>
      <c r="T50" s="2"/>
      <c r="U50" s="2"/>
      <c r="V50" s="2"/>
    </row>
    <row r="51" spans="1:23" ht="21.4" customHeight="1" thickBot="1">
      <c r="A51" s="448"/>
      <c r="B51" s="448"/>
      <c r="C51" s="448"/>
      <c r="D51" s="448"/>
      <c r="E51" s="466"/>
      <c r="F51" s="539"/>
      <c r="G51" s="476"/>
      <c r="H51" s="222"/>
      <c r="I51" s="259"/>
      <c r="J51" s="259"/>
      <c r="K51" s="223"/>
      <c r="L51" s="34"/>
      <c r="M51" s="201"/>
      <c r="N51" s="201"/>
      <c r="O51" s="35"/>
      <c r="R51" s="2"/>
      <c r="S51" s="2"/>
      <c r="T51" s="210"/>
      <c r="U51" s="210"/>
      <c r="V51" s="210"/>
      <c r="W51" s="210"/>
    </row>
    <row r="52" spans="1:23" ht="21.4" customHeight="1">
      <c r="A52" s="513">
        <f>IF(OR(A49+14&gt;30,A49=0),0,A49+14)</f>
        <v>29</v>
      </c>
      <c r="B52" s="446">
        <f>IF(AND(B34&lt;31,B34&gt;0),B34+1,0)</f>
        <v>29</v>
      </c>
      <c r="C52" s="446">
        <f>IF(AND(C34&lt;30,C34&gt;0),C34+1,0)</f>
        <v>26</v>
      </c>
      <c r="D52" s="446">
        <f>IF(AND(D34&lt;31,D34&gt;0),D34+1,0)</f>
        <v>24</v>
      </c>
      <c r="E52" s="464">
        <f>IF(AND(E34&lt;31,E34&gt;0),E34+1,0)</f>
        <v>0</v>
      </c>
      <c r="F52" s="539"/>
      <c r="G52" s="479" t="s">
        <v>4</v>
      </c>
      <c r="H52" s="345"/>
      <c r="I52" s="346"/>
      <c r="J52" s="346"/>
      <c r="K52" s="347"/>
      <c r="L52" s="72"/>
      <c r="M52" s="73"/>
      <c r="N52" s="73"/>
      <c r="O52" s="74"/>
      <c r="T52" s="210"/>
      <c r="U52" s="210"/>
      <c r="V52" s="210"/>
      <c r="W52" s="210"/>
    </row>
    <row r="53" spans="1:23" ht="21.4" customHeight="1">
      <c r="A53" s="514"/>
      <c r="B53" s="447"/>
      <c r="C53" s="447"/>
      <c r="D53" s="447"/>
      <c r="E53" s="465"/>
      <c r="F53" s="539"/>
      <c r="G53" s="476"/>
      <c r="H53" s="224"/>
      <c r="I53" s="226"/>
      <c r="J53" s="226"/>
      <c r="K53" s="225"/>
      <c r="L53" s="22"/>
      <c r="M53" s="23"/>
      <c r="N53" s="23"/>
      <c r="O53" s="24"/>
      <c r="T53" s="211"/>
      <c r="U53" s="202"/>
      <c r="V53" s="202"/>
      <c r="W53" s="212"/>
    </row>
    <row r="54" spans="1:23" ht="21.4" customHeight="1" thickBot="1">
      <c r="A54" s="515"/>
      <c r="B54" s="448"/>
      <c r="C54" s="448"/>
      <c r="D54" s="448"/>
      <c r="E54" s="466"/>
      <c r="F54" s="539"/>
      <c r="G54" s="478"/>
      <c r="H54" s="247"/>
      <c r="I54" s="227"/>
      <c r="J54" s="227"/>
      <c r="K54" s="228"/>
      <c r="L54" s="39"/>
      <c r="M54" s="40"/>
      <c r="N54" s="40"/>
      <c r="O54" s="41"/>
      <c r="T54" s="210"/>
      <c r="U54" s="210"/>
      <c r="V54" s="210"/>
      <c r="W54" s="210"/>
    </row>
    <row r="55" spans="1:23" ht="21.4" customHeight="1">
      <c r="A55" s="452"/>
      <c r="B55" s="452"/>
      <c r="C55" s="452"/>
      <c r="D55" s="452"/>
      <c r="E55" s="464"/>
      <c r="F55" s="539"/>
      <c r="G55" s="477" t="s">
        <v>5</v>
      </c>
      <c r="H55" s="260"/>
      <c r="I55" s="261"/>
      <c r="J55" s="261"/>
      <c r="K55" s="262"/>
      <c r="L55" s="436" t="s">
        <v>59</v>
      </c>
      <c r="M55" s="437"/>
      <c r="N55" s="437"/>
      <c r="O55" s="438"/>
      <c r="T55" s="210"/>
      <c r="U55" s="210"/>
      <c r="V55" s="210"/>
      <c r="W55" s="210"/>
    </row>
    <row r="56" spans="1:23" ht="21.4" customHeight="1">
      <c r="A56" s="453"/>
      <c r="B56" s="453"/>
      <c r="C56" s="453"/>
      <c r="D56" s="453"/>
      <c r="E56" s="465"/>
      <c r="F56" s="539"/>
      <c r="G56" s="476"/>
      <c r="H56" s="263"/>
      <c r="I56" s="264"/>
      <c r="J56" s="264"/>
      <c r="K56" s="265"/>
      <c r="L56" s="439"/>
      <c r="M56" s="440"/>
      <c r="N56" s="440"/>
      <c r="O56" s="441"/>
      <c r="T56" s="211"/>
      <c r="U56" s="202"/>
      <c r="V56" s="203"/>
      <c r="W56" s="212"/>
    </row>
    <row r="57" spans="1:23" ht="21.4" customHeight="1" thickBot="1">
      <c r="A57" s="454"/>
      <c r="B57" s="454"/>
      <c r="C57" s="454"/>
      <c r="D57" s="454"/>
      <c r="E57" s="466"/>
      <c r="F57" s="539"/>
      <c r="G57" s="478"/>
      <c r="H57" s="348"/>
      <c r="I57" s="349"/>
      <c r="J57" s="349"/>
      <c r="K57" s="350"/>
      <c r="L57" s="272" t="s">
        <v>60</v>
      </c>
      <c r="M57" s="321"/>
      <c r="N57" s="321"/>
      <c r="O57" s="313" t="s">
        <v>26</v>
      </c>
    </row>
    <row r="58" spans="1:23" ht="21.4" customHeight="1">
      <c r="A58" s="452"/>
      <c r="B58" s="452"/>
      <c r="C58" s="452"/>
      <c r="D58" s="452"/>
      <c r="E58" s="464"/>
      <c r="F58" s="539"/>
      <c r="G58" s="476" t="s">
        <v>6</v>
      </c>
      <c r="H58" s="266"/>
      <c r="I58" s="267"/>
      <c r="J58" s="267"/>
      <c r="K58" s="268"/>
      <c r="L58" s="439" t="s">
        <v>59</v>
      </c>
      <c r="M58" s="440"/>
      <c r="N58" s="440"/>
      <c r="O58" s="441"/>
    </row>
    <row r="59" spans="1:23" ht="21.4" customHeight="1">
      <c r="A59" s="453"/>
      <c r="B59" s="453"/>
      <c r="C59" s="453"/>
      <c r="D59" s="453"/>
      <c r="E59" s="465"/>
      <c r="F59" s="539"/>
      <c r="G59" s="476"/>
      <c r="H59" s="240"/>
      <c r="I59" s="241"/>
      <c r="J59" s="242"/>
      <c r="K59" s="243"/>
      <c r="L59" s="439"/>
      <c r="M59" s="440"/>
      <c r="N59" s="440"/>
      <c r="O59" s="441"/>
    </row>
    <row r="60" spans="1:23" ht="21.4" customHeight="1" thickBot="1">
      <c r="A60" s="454"/>
      <c r="B60" s="454"/>
      <c r="C60" s="454"/>
      <c r="D60" s="454"/>
      <c r="E60" s="466"/>
      <c r="F60" s="539"/>
      <c r="G60" s="559"/>
      <c r="H60" s="342"/>
      <c r="I60" s="343"/>
      <c r="J60" s="343"/>
      <c r="K60" s="344"/>
      <c r="L60" s="320" t="s">
        <v>58</v>
      </c>
      <c r="M60" s="322"/>
      <c r="N60" s="322"/>
      <c r="O60" s="314" t="s">
        <v>26</v>
      </c>
    </row>
    <row r="61" spans="1:23" ht="21.4" customHeight="1">
      <c r="A61" s="452"/>
      <c r="B61" s="452"/>
      <c r="C61" s="452"/>
      <c r="D61" s="452"/>
      <c r="E61" s="464"/>
      <c r="F61" s="461" t="s">
        <v>9</v>
      </c>
      <c r="G61" s="558" t="s">
        <v>1</v>
      </c>
      <c r="H61" s="165"/>
      <c r="I61" s="166"/>
      <c r="J61" s="166"/>
      <c r="K61" s="167"/>
      <c r="L61" s="83"/>
      <c r="M61" s="32"/>
      <c r="N61" s="32"/>
      <c r="O61" s="33"/>
    </row>
    <row r="62" spans="1:23" ht="21.4" customHeight="1">
      <c r="A62" s="453"/>
      <c r="B62" s="453"/>
      <c r="C62" s="453"/>
      <c r="D62" s="453"/>
      <c r="E62" s="465"/>
      <c r="F62" s="462"/>
      <c r="G62" s="476"/>
      <c r="H62" s="22"/>
      <c r="I62" s="23"/>
      <c r="J62" s="23"/>
      <c r="K62" s="24"/>
      <c r="L62" s="84"/>
      <c r="M62" s="32"/>
      <c r="N62" s="32"/>
      <c r="O62" s="33"/>
    </row>
    <row r="63" spans="1:23" ht="21.4" customHeight="1" thickBot="1">
      <c r="A63" s="454"/>
      <c r="B63" s="454"/>
      <c r="C63" s="454"/>
      <c r="D63" s="454"/>
      <c r="E63" s="466"/>
      <c r="F63" s="462"/>
      <c r="G63" s="476"/>
      <c r="H63" s="194"/>
      <c r="I63" s="79"/>
      <c r="J63" s="195"/>
      <c r="K63" s="196"/>
      <c r="L63" s="39"/>
      <c r="M63" s="42"/>
      <c r="N63" s="42"/>
      <c r="O63" s="43"/>
    </row>
    <row r="64" spans="1:23" ht="21.4" customHeight="1">
      <c r="A64" s="485">
        <f>A46+1</f>
        <v>4</v>
      </c>
      <c r="B64" s="516">
        <v>2</v>
      </c>
      <c r="C64" s="452">
        <f>C46+1</f>
        <v>-1</v>
      </c>
      <c r="D64" s="452">
        <f>D46+1</f>
        <v>-3</v>
      </c>
      <c r="E64" s="464"/>
      <c r="F64" s="462"/>
      <c r="G64" s="477" t="s">
        <v>2</v>
      </c>
      <c r="H64" s="90"/>
      <c r="I64" s="91"/>
      <c r="J64" s="91"/>
      <c r="K64" s="92"/>
      <c r="L64" s="200"/>
      <c r="M64" s="85"/>
      <c r="N64" s="85"/>
      <c r="O64" s="86"/>
    </row>
    <row r="65" spans="1:22" ht="21.4" customHeight="1">
      <c r="A65" s="486"/>
      <c r="B65" s="517"/>
      <c r="C65" s="453"/>
      <c r="D65" s="453"/>
      <c r="E65" s="465"/>
      <c r="F65" s="462"/>
      <c r="G65" s="476"/>
      <c r="H65" s="80"/>
      <c r="I65" s="81"/>
      <c r="J65" s="81"/>
      <c r="K65" s="93"/>
      <c r="L65" s="84"/>
      <c r="M65" s="32"/>
      <c r="N65" s="32"/>
      <c r="O65" s="33"/>
    </row>
    <row r="66" spans="1:22" ht="21.4" customHeight="1" thickBot="1">
      <c r="A66" s="487"/>
      <c r="B66" s="518"/>
      <c r="C66" s="454"/>
      <c r="D66" s="454"/>
      <c r="E66" s="466"/>
      <c r="F66" s="462"/>
      <c r="G66" s="478"/>
      <c r="H66" s="44"/>
      <c r="I66" s="45"/>
      <c r="J66" s="94"/>
      <c r="K66" s="95"/>
      <c r="L66" s="39"/>
      <c r="M66" s="42"/>
      <c r="N66" s="42"/>
      <c r="O66" s="43"/>
    </row>
    <row r="67" spans="1:22" ht="21.4" customHeight="1">
      <c r="A67" s="446">
        <v>16</v>
      </c>
      <c r="B67" s="446">
        <f>IF(AND(B49&lt;31,B49&gt;0),B49+1,0)</f>
        <v>16</v>
      </c>
      <c r="C67" s="446">
        <f>IF(AND(C49&lt;30,C49&gt;0),C49+1,0)</f>
        <v>13</v>
      </c>
      <c r="D67" s="446">
        <f>IF(AND(D49&lt;31,D49&gt;0),D49+1,0)</f>
        <v>11</v>
      </c>
      <c r="E67" s="464"/>
      <c r="F67" s="462"/>
      <c r="G67" s="477" t="s">
        <v>3</v>
      </c>
      <c r="H67" s="158"/>
      <c r="I67" s="159"/>
      <c r="J67" s="159"/>
      <c r="K67" s="232"/>
      <c r="L67" s="25"/>
      <c r="M67" s="106"/>
      <c r="N67" s="96"/>
      <c r="O67" s="97"/>
    </row>
    <row r="68" spans="1:22" ht="21.4" customHeight="1">
      <c r="A68" s="447"/>
      <c r="B68" s="447"/>
      <c r="C68" s="447"/>
      <c r="D68" s="447"/>
      <c r="E68" s="465"/>
      <c r="F68" s="462"/>
      <c r="G68" s="476"/>
      <c r="H68" s="156"/>
      <c r="I68" s="157"/>
      <c r="J68" s="157"/>
      <c r="K68" s="233"/>
      <c r="L68" s="98"/>
      <c r="M68" s="99"/>
      <c r="N68" s="99"/>
      <c r="O68" s="100"/>
    </row>
    <row r="69" spans="1:22" ht="21.4" customHeight="1" thickBot="1">
      <c r="A69" s="448"/>
      <c r="B69" s="448"/>
      <c r="C69" s="448"/>
      <c r="D69" s="448"/>
      <c r="E69" s="466"/>
      <c r="F69" s="462"/>
      <c r="G69" s="476"/>
      <c r="H69" s="245"/>
      <c r="I69" s="246"/>
      <c r="J69" s="137"/>
      <c r="K69" s="239"/>
      <c r="L69" s="87"/>
      <c r="M69" s="49"/>
      <c r="N69" s="36"/>
      <c r="O69" s="37"/>
    </row>
    <row r="70" spans="1:22" ht="21.4" customHeight="1">
      <c r="A70" s="519">
        <f>IF(OR(A67+14&gt;30,A67=0),0,A67+14)</f>
        <v>30</v>
      </c>
      <c r="B70" s="446">
        <f>IF(AND(B52&lt;31,B52&gt;0),B52+1,0)</f>
        <v>30</v>
      </c>
      <c r="C70" s="446">
        <f>IF(AND(C52&lt;30,C52&gt;0),C52+1,0)</f>
        <v>27</v>
      </c>
      <c r="D70" s="446">
        <f>IF(AND(D52&lt;31,D52&gt;0),D52+1,0)</f>
        <v>25</v>
      </c>
      <c r="E70" s="464">
        <f>IF(AND(E52&lt;31,E52&gt;0),E52+1,0)</f>
        <v>0</v>
      </c>
      <c r="F70" s="462"/>
      <c r="G70" s="479" t="s">
        <v>4</v>
      </c>
      <c r="H70" s="234"/>
      <c r="I70" s="235"/>
      <c r="J70" s="235"/>
      <c r="K70" s="236"/>
      <c r="L70" s="80"/>
      <c r="M70" s="81"/>
      <c r="N70" s="102"/>
      <c r="O70" s="103"/>
    </row>
    <row r="71" spans="1:22" ht="21.4" customHeight="1">
      <c r="A71" s="520"/>
      <c r="B71" s="447"/>
      <c r="C71" s="447"/>
      <c r="D71" s="447"/>
      <c r="E71" s="465"/>
      <c r="F71" s="462"/>
      <c r="G71" s="476"/>
      <c r="H71" s="156"/>
      <c r="I71" s="157"/>
      <c r="J71" s="157"/>
      <c r="K71" s="233"/>
      <c r="L71" s="80"/>
      <c r="M71" s="81"/>
      <c r="N71" s="81"/>
      <c r="O71" s="93"/>
    </row>
    <row r="72" spans="1:22" ht="21.4" customHeight="1" thickBot="1">
      <c r="A72" s="521"/>
      <c r="B72" s="448"/>
      <c r="C72" s="448"/>
      <c r="D72" s="448"/>
      <c r="E72" s="466"/>
      <c r="F72" s="462"/>
      <c r="G72" s="476"/>
      <c r="H72" s="357"/>
      <c r="I72" s="358"/>
      <c r="J72" s="81"/>
      <c r="K72" s="359"/>
      <c r="L72" s="80"/>
      <c r="M72" s="360"/>
      <c r="N72" s="81"/>
      <c r="O72" s="93"/>
    </row>
    <row r="73" spans="1:22" ht="21.4" customHeight="1">
      <c r="A73" s="452"/>
      <c r="B73" s="452"/>
      <c r="C73" s="452"/>
      <c r="D73" s="452"/>
      <c r="E73" s="464"/>
      <c r="F73" s="462"/>
      <c r="G73" s="477" t="s">
        <v>5</v>
      </c>
      <c r="H73" s="436" t="s">
        <v>42</v>
      </c>
      <c r="I73" s="437"/>
      <c r="J73" s="437"/>
      <c r="K73" s="438"/>
      <c r="L73" s="436" t="s">
        <v>51</v>
      </c>
      <c r="M73" s="437"/>
      <c r="N73" s="437"/>
      <c r="O73" s="438"/>
    </row>
    <row r="74" spans="1:22" ht="21.4" customHeight="1">
      <c r="A74" s="453"/>
      <c r="B74" s="453"/>
      <c r="C74" s="453"/>
      <c r="D74" s="453"/>
      <c r="E74" s="465"/>
      <c r="F74" s="462"/>
      <c r="G74" s="476"/>
      <c r="H74" s="439"/>
      <c r="I74" s="440"/>
      <c r="J74" s="440"/>
      <c r="K74" s="441"/>
      <c r="L74" s="439"/>
      <c r="M74" s="440"/>
      <c r="N74" s="440"/>
      <c r="O74" s="441"/>
    </row>
    <row r="75" spans="1:22" ht="21.4" customHeight="1" thickBot="1">
      <c r="A75" s="454"/>
      <c r="B75" s="454"/>
      <c r="C75" s="454"/>
      <c r="D75" s="454"/>
      <c r="E75" s="466"/>
      <c r="F75" s="462"/>
      <c r="G75" s="478"/>
      <c r="H75" s="286"/>
      <c r="I75" s="442" t="s">
        <v>12</v>
      </c>
      <c r="J75" s="442"/>
      <c r="K75" s="287"/>
      <c r="L75" s="318"/>
      <c r="M75" s="535" t="s">
        <v>29</v>
      </c>
      <c r="N75" s="535"/>
      <c r="O75" s="319"/>
      <c r="T75" s="309"/>
      <c r="U75" s="310"/>
      <c r="V75" s="311"/>
    </row>
    <row r="76" spans="1:22" ht="21.4" customHeight="1">
      <c r="A76" s="452"/>
      <c r="B76" s="452"/>
      <c r="C76" s="452"/>
      <c r="D76" s="452"/>
      <c r="E76" s="464"/>
      <c r="F76" s="462"/>
      <c r="G76" s="477" t="s">
        <v>6</v>
      </c>
      <c r="H76" s="288"/>
      <c r="I76" s="14"/>
      <c r="J76" s="14"/>
      <c r="K76" s="289"/>
      <c r="L76" s="536" t="s">
        <v>65</v>
      </c>
      <c r="M76" s="535"/>
      <c r="N76" s="535"/>
      <c r="O76" s="537"/>
    </row>
    <row r="77" spans="1:22" ht="21.4" customHeight="1">
      <c r="A77" s="453"/>
      <c r="B77" s="453"/>
      <c r="C77" s="453"/>
      <c r="D77" s="453"/>
      <c r="E77" s="465"/>
      <c r="F77" s="462"/>
      <c r="G77" s="476"/>
      <c r="H77" s="288"/>
      <c r="I77" s="290"/>
      <c r="J77" s="290"/>
      <c r="K77" s="289"/>
      <c r="L77" s="240"/>
      <c r="M77" s="241"/>
      <c r="N77" s="281"/>
      <c r="O77" s="278"/>
    </row>
    <row r="78" spans="1:22" ht="21.4" customHeight="1" thickBot="1">
      <c r="A78" s="454"/>
      <c r="B78" s="454"/>
      <c r="C78" s="454"/>
      <c r="D78" s="454"/>
      <c r="E78" s="466"/>
      <c r="F78" s="463"/>
      <c r="G78" s="559"/>
      <c r="H78" s="351" t="s">
        <v>44</v>
      </c>
      <c r="I78" s="352"/>
      <c r="J78" s="352"/>
      <c r="K78" s="353" t="s">
        <v>16</v>
      </c>
      <c r="L78" s="320" t="s">
        <v>27</v>
      </c>
      <c r="M78" s="244"/>
      <c r="N78" s="244"/>
      <c r="O78" s="274" t="s">
        <v>30</v>
      </c>
    </row>
    <row r="79" spans="1:22" ht="21.4" customHeight="1">
      <c r="A79" s="452"/>
      <c r="B79" s="449"/>
      <c r="C79" s="449"/>
      <c r="D79" s="449"/>
      <c r="E79" s="498"/>
      <c r="F79" s="462" t="s">
        <v>10</v>
      </c>
      <c r="G79" s="476" t="s">
        <v>1</v>
      </c>
      <c r="H79" s="361"/>
      <c r="I79" s="362"/>
      <c r="J79" s="166"/>
      <c r="K79" s="167"/>
      <c r="L79" s="174"/>
      <c r="M79" s="175"/>
      <c r="N79" s="175"/>
      <c r="O79" s="176"/>
    </row>
    <row r="80" spans="1:22" ht="21.4" customHeight="1">
      <c r="A80" s="453"/>
      <c r="B80" s="450"/>
      <c r="C80" s="450"/>
      <c r="D80" s="450"/>
      <c r="E80" s="499"/>
      <c r="F80" s="462"/>
      <c r="G80" s="476"/>
      <c r="H80" s="354"/>
      <c r="I80" s="146"/>
      <c r="J80" s="23"/>
      <c r="K80" s="24"/>
      <c r="L80" s="84"/>
      <c r="M80" s="32"/>
      <c r="N80" s="32"/>
      <c r="O80" s="33"/>
    </row>
    <row r="81" spans="1:15" ht="21.4" customHeight="1" thickBot="1">
      <c r="A81" s="454"/>
      <c r="B81" s="451"/>
      <c r="C81" s="451"/>
      <c r="D81" s="451"/>
      <c r="E81" s="500"/>
      <c r="F81" s="462"/>
      <c r="G81" s="476"/>
      <c r="H81" s="355"/>
      <c r="I81" s="356"/>
      <c r="J81" s="79"/>
      <c r="K81" s="105"/>
      <c r="L81" s="34"/>
      <c r="M81" s="36"/>
      <c r="N81" s="36"/>
      <c r="O81" s="37"/>
    </row>
    <row r="82" spans="1:15" ht="21.4" customHeight="1">
      <c r="A82" s="485">
        <f>A64+1</f>
        <v>5</v>
      </c>
      <c r="B82" s="446">
        <f>B64+1</f>
        <v>3</v>
      </c>
      <c r="C82" s="446">
        <f>C64+1</f>
        <v>0</v>
      </c>
      <c r="D82" s="452">
        <f>D64+1</f>
        <v>-2</v>
      </c>
      <c r="E82" s="464"/>
      <c r="F82" s="462"/>
      <c r="G82" s="477" t="s">
        <v>2</v>
      </c>
      <c r="H82" s="363"/>
      <c r="I82" s="177"/>
      <c r="J82" s="177"/>
      <c r="K82" s="178"/>
      <c r="L82" s="200"/>
      <c r="M82" s="85"/>
      <c r="N82" s="85"/>
      <c r="O82" s="86"/>
    </row>
    <row r="83" spans="1:15" ht="21.4" customHeight="1">
      <c r="A83" s="486"/>
      <c r="B83" s="447"/>
      <c r="C83" s="447"/>
      <c r="D83" s="453"/>
      <c r="E83" s="465"/>
      <c r="F83" s="462"/>
      <c r="G83" s="476"/>
      <c r="H83" s="60"/>
      <c r="I83" s="47"/>
      <c r="J83" s="68"/>
      <c r="K83" s="24"/>
      <c r="L83" s="84"/>
      <c r="M83" s="32"/>
      <c r="N83" s="32"/>
      <c r="O83" s="33"/>
    </row>
    <row r="84" spans="1:15" ht="21.4" customHeight="1" thickBot="1">
      <c r="A84" s="487"/>
      <c r="B84" s="448"/>
      <c r="C84" s="448"/>
      <c r="D84" s="454"/>
      <c r="E84" s="466"/>
      <c r="F84" s="462"/>
      <c r="G84" s="478"/>
      <c r="H84" s="78"/>
      <c r="I84" s="30"/>
      <c r="J84" s="30"/>
      <c r="K84" s="31"/>
      <c r="L84" s="39"/>
      <c r="M84" s="42"/>
      <c r="N84" s="42"/>
      <c r="O84" s="43"/>
    </row>
    <row r="85" spans="1:15" ht="21.4" customHeight="1">
      <c r="A85" s="446">
        <v>17</v>
      </c>
      <c r="B85" s="446">
        <f>IF(AND(B67&lt;31,B67&gt;0),B67+1,0)</f>
        <v>17</v>
      </c>
      <c r="C85" s="446">
        <f>IF(AND(C67&lt;30,C67&gt;0),C67+1,0)</f>
        <v>14</v>
      </c>
      <c r="D85" s="446">
        <f>IF(AND(D67&lt;31,D67&gt;0),D67+1,0)</f>
        <v>12</v>
      </c>
      <c r="E85" s="464"/>
      <c r="F85" s="462"/>
      <c r="G85" s="476" t="s">
        <v>3</v>
      </c>
      <c r="H85" s="158"/>
      <c r="I85" s="159"/>
      <c r="J85" s="159"/>
      <c r="K85" s="232"/>
      <c r="L85" s="72"/>
      <c r="M85" s="96"/>
      <c r="N85" s="96"/>
      <c r="O85" s="97"/>
    </row>
    <row r="86" spans="1:15" ht="21.4" customHeight="1">
      <c r="A86" s="447"/>
      <c r="B86" s="447"/>
      <c r="C86" s="447"/>
      <c r="D86" s="447"/>
      <c r="E86" s="465"/>
      <c r="F86" s="462"/>
      <c r="G86" s="476"/>
      <c r="H86" s="156"/>
      <c r="I86" s="157"/>
      <c r="J86" s="157"/>
      <c r="K86" s="233"/>
      <c r="L86" s="98"/>
      <c r="M86" s="99"/>
      <c r="N86" s="99"/>
      <c r="O86" s="100"/>
    </row>
    <row r="87" spans="1:15" ht="21.4" customHeight="1" thickBot="1">
      <c r="A87" s="448"/>
      <c r="B87" s="448"/>
      <c r="C87" s="448"/>
      <c r="D87" s="448"/>
      <c r="E87" s="466"/>
      <c r="F87" s="462"/>
      <c r="G87" s="476"/>
      <c r="H87" s="238"/>
      <c r="I87" s="248"/>
      <c r="J87" s="137"/>
      <c r="K87" s="239"/>
      <c r="L87" s="34"/>
      <c r="M87" s="36"/>
      <c r="N87" s="36"/>
      <c r="O87" s="37"/>
    </row>
    <row r="88" spans="1:15" ht="21.4" customHeight="1">
      <c r="A88" s="522">
        <f>IF(OR(A85+14&gt;30,A85=0),0,A85+14)</f>
        <v>0</v>
      </c>
      <c r="B88" s="446">
        <f>IF(AND(B70&lt;31,B70&gt;0),B70+1,0)</f>
        <v>31</v>
      </c>
      <c r="C88" s="446">
        <f>IF(AND(C70&lt;30,C70&gt;0),C70+1,0)</f>
        <v>28</v>
      </c>
      <c r="D88" s="446">
        <f>IF(AND(D70&lt;31,D70&gt;0),D70+1,0)</f>
        <v>26</v>
      </c>
      <c r="E88" s="464">
        <f>IF(AND(E70&lt;31,E70&gt;0),E70+1,0)</f>
        <v>0</v>
      </c>
      <c r="F88" s="462"/>
      <c r="G88" s="479" t="s">
        <v>4</v>
      </c>
      <c r="H88" s="234"/>
      <c r="I88" s="235"/>
      <c r="J88" s="235"/>
      <c r="K88" s="236"/>
      <c r="L88" s="101"/>
      <c r="M88" s="102"/>
      <c r="N88" s="102"/>
      <c r="O88" s="103"/>
    </row>
    <row r="89" spans="1:15" ht="21.4" customHeight="1">
      <c r="A89" s="523"/>
      <c r="B89" s="447"/>
      <c r="C89" s="447"/>
      <c r="D89" s="447"/>
      <c r="E89" s="465"/>
      <c r="F89" s="462"/>
      <c r="G89" s="476"/>
      <c r="H89" s="156"/>
      <c r="I89" s="157"/>
      <c r="J89" s="157"/>
      <c r="K89" s="233"/>
      <c r="L89" s="80"/>
      <c r="M89" s="81"/>
      <c r="N89" s="81"/>
      <c r="O89" s="93"/>
    </row>
    <row r="90" spans="1:15" ht="21.4" customHeight="1" thickBot="1">
      <c r="A90" s="524"/>
      <c r="B90" s="448"/>
      <c r="C90" s="448"/>
      <c r="D90" s="448"/>
      <c r="E90" s="466"/>
      <c r="F90" s="462"/>
      <c r="G90" s="478"/>
      <c r="H90" s="238"/>
      <c r="I90" s="248"/>
      <c r="J90" s="81"/>
      <c r="K90" s="239"/>
      <c r="L90" s="104"/>
      <c r="M90" s="94"/>
      <c r="N90" s="94"/>
      <c r="O90" s="105"/>
    </row>
    <row r="91" spans="1:15" ht="21.4" customHeight="1">
      <c r="A91" s="452"/>
      <c r="B91" s="452"/>
      <c r="C91" s="452"/>
      <c r="D91" s="452"/>
      <c r="E91" s="464"/>
      <c r="F91" s="462"/>
      <c r="G91" s="477" t="s">
        <v>5</v>
      </c>
      <c r="H91" s="260"/>
      <c r="I91" s="261"/>
      <c r="J91" s="261"/>
      <c r="K91" s="262"/>
      <c r="L91" s="132"/>
      <c r="M91" s="133"/>
      <c r="N91" s="133"/>
      <c r="O91" s="134"/>
    </row>
    <row r="92" spans="1:15" ht="21.4" customHeight="1">
      <c r="A92" s="453"/>
      <c r="B92" s="453"/>
      <c r="C92" s="453"/>
      <c r="D92" s="453"/>
      <c r="E92" s="465"/>
      <c r="F92" s="462"/>
      <c r="G92" s="476"/>
      <c r="H92" s="263"/>
      <c r="I92" s="264"/>
      <c r="J92" s="264"/>
      <c r="K92" s="265"/>
      <c r="L92" s="80"/>
      <c r="M92" s="81"/>
      <c r="N92" s="81"/>
      <c r="O92" s="93"/>
    </row>
    <row r="93" spans="1:15" ht="21.4" customHeight="1" thickBot="1">
      <c r="A93" s="454"/>
      <c r="B93" s="454"/>
      <c r="C93" s="454"/>
      <c r="D93" s="454"/>
      <c r="E93" s="466"/>
      <c r="F93" s="462"/>
      <c r="G93" s="478"/>
      <c r="H93" s="139"/>
      <c r="I93" s="249"/>
      <c r="J93" s="81"/>
      <c r="K93" s="239"/>
      <c r="L93" s="104"/>
      <c r="M93" s="94"/>
      <c r="N93" s="94"/>
      <c r="O93" s="105"/>
    </row>
    <row r="94" spans="1:15" ht="21.4" customHeight="1">
      <c r="A94" s="452"/>
      <c r="B94" s="452"/>
      <c r="C94" s="452"/>
      <c r="D94" s="452"/>
      <c r="E94" s="464"/>
      <c r="F94" s="462"/>
      <c r="G94" s="477" t="s">
        <v>6</v>
      </c>
      <c r="H94" s="260"/>
      <c r="I94" s="261"/>
      <c r="J94" s="261"/>
      <c r="K94" s="262"/>
      <c r="L94" s="80"/>
      <c r="M94" s="81"/>
      <c r="N94" s="81"/>
      <c r="O94" s="93"/>
    </row>
    <row r="95" spans="1:15" ht="21.4" customHeight="1">
      <c r="A95" s="453"/>
      <c r="B95" s="453"/>
      <c r="C95" s="453"/>
      <c r="D95" s="453"/>
      <c r="E95" s="465"/>
      <c r="F95" s="462"/>
      <c r="G95" s="476"/>
      <c r="H95" s="263"/>
      <c r="I95" s="264"/>
      <c r="J95" s="264"/>
      <c r="K95" s="265"/>
      <c r="L95" s="80"/>
      <c r="M95" s="81"/>
      <c r="N95" s="81"/>
      <c r="O95" s="93"/>
    </row>
    <row r="96" spans="1:15" ht="21.4" customHeight="1" thickBot="1">
      <c r="A96" s="454"/>
      <c r="B96" s="454"/>
      <c r="C96" s="454"/>
      <c r="D96" s="454"/>
      <c r="E96" s="466"/>
      <c r="F96" s="462"/>
      <c r="G96" s="476"/>
      <c r="H96" s="365"/>
      <c r="I96" s="366"/>
      <c r="J96" s="81"/>
      <c r="K96" s="359"/>
      <c r="L96" s="80"/>
      <c r="M96" s="81"/>
      <c r="N96" s="81"/>
      <c r="O96" s="93"/>
    </row>
    <row r="97" spans="1:15" ht="21.4" customHeight="1">
      <c r="A97" s="449"/>
      <c r="B97" s="449"/>
      <c r="C97" s="449"/>
      <c r="D97" s="449"/>
      <c r="E97" s="498"/>
      <c r="F97" s="461" t="s">
        <v>11</v>
      </c>
      <c r="G97" s="558" t="s">
        <v>1</v>
      </c>
      <c r="H97" s="367"/>
      <c r="I97" s="368"/>
      <c r="J97" s="369"/>
      <c r="K97" s="370"/>
      <c r="L97" s="165"/>
      <c r="M97" s="166"/>
      <c r="N97" s="166"/>
      <c r="O97" s="167"/>
    </row>
    <row r="98" spans="1:15" ht="21.4" customHeight="1">
      <c r="A98" s="450"/>
      <c r="B98" s="450"/>
      <c r="C98" s="450"/>
      <c r="D98" s="450"/>
      <c r="E98" s="499"/>
      <c r="F98" s="462"/>
      <c r="G98" s="476"/>
      <c r="H98" s="364"/>
      <c r="I98" s="331"/>
      <c r="J98" s="109"/>
      <c r="K98" s="110"/>
      <c r="L98" s="22"/>
      <c r="M98" s="23"/>
      <c r="N98" s="23"/>
      <c r="O98" s="24"/>
    </row>
    <row r="99" spans="1:15" ht="21.4" customHeight="1" thickBot="1">
      <c r="A99" s="451"/>
      <c r="B99" s="451"/>
      <c r="C99" s="451"/>
      <c r="D99" s="451"/>
      <c r="E99" s="500"/>
      <c r="F99" s="462"/>
      <c r="G99" s="478"/>
      <c r="H99" s="371"/>
      <c r="I99" s="372"/>
      <c r="J99" s="40"/>
      <c r="K99" s="41"/>
      <c r="L99" s="39"/>
      <c r="M99" s="40"/>
      <c r="N99" s="40"/>
      <c r="O99" s="41"/>
    </row>
    <row r="100" spans="1:15" ht="21.4" customHeight="1">
      <c r="A100" s="485">
        <f>A82+1</f>
        <v>6</v>
      </c>
      <c r="B100" s="446">
        <f>B82+1</f>
        <v>4</v>
      </c>
      <c r="C100" s="446">
        <f>C82+1</f>
        <v>1</v>
      </c>
      <c r="D100" s="452">
        <f>D82+1</f>
        <v>-1</v>
      </c>
      <c r="E100" s="464"/>
      <c r="F100" s="462"/>
      <c r="G100" s="476" t="s">
        <v>2</v>
      </c>
      <c r="H100" s="291"/>
      <c r="I100" s="281"/>
      <c r="J100" s="54"/>
      <c r="K100" s="55"/>
      <c r="L100" s="156"/>
      <c r="M100" s="157"/>
      <c r="N100" s="157"/>
      <c r="O100" s="233"/>
    </row>
    <row r="101" spans="1:15" ht="21.4" customHeight="1">
      <c r="A101" s="486"/>
      <c r="B101" s="447"/>
      <c r="C101" s="447"/>
      <c r="D101" s="453"/>
      <c r="E101" s="465"/>
      <c r="F101" s="462"/>
      <c r="G101" s="476"/>
      <c r="H101" s="250"/>
      <c r="I101" s="242"/>
      <c r="J101" s="54"/>
      <c r="K101" s="55"/>
      <c r="L101" s="156"/>
      <c r="M101" s="157"/>
      <c r="N101" s="157"/>
      <c r="O101" s="233"/>
    </row>
    <row r="102" spans="1:15" ht="21.4" customHeight="1" thickBot="1">
      <c r="A102" s="487"/>
      <c r="B102" s="448"/>
      <c r="C102" s="448"/>
      <c r="D102" s="454"/>
      <c r="E102" s="466"/>
      <c r="F102" s="462"/>
      <c r="G102" s="476"/>
      <c r="H102" s="373"/>
      <c r="I102" s="374"/>
      <c r="J102" s="201"/>
      <c r="K102" s="35"/>
      <c r="L102" s="80"/>
      <c r="M102" s="283"/>
      <c r="N102" s="283"/>
      <c r="O102" s="93"/>
    </row>
    <row r="103" spans="1:15" ht="21.4" customHeight="1">
      <c r="A103" s="446">
        <v>18</v>
      </c>
      <c r="B103" s="446">
        <f>IF(AND(B85&lt;31,B85&gt;0),B85+1,0)</f>
        <v>18</v>
      </c>
      <c r="C103" s="446">
        <f>IF(AND(C85&lt;30,C85&gt;0),C85+1,0)</f>
        <v>15</v>
      </c>
      <c r="D103" s="446">
        <f>IF(AND(D85&lt;31,D85&gt;0),D85+1,0)</f>
        <v>13</v>
      </c>
      <c r="E103" s="464"/>
      <c r="F103" s="462"/>
      <c r="G103" s="477" t="s">
        <v>3</v>
      </c>
      <c r="H103" s="375"/>
      <c r="I103" s="119"/>
      <c r="J103" s="330"/>
      <c r="K103" s="292"/>
      <c r="L103" s="376"/>
      <c r="M103" s="377"/>
      <c r="N103" s="377"/>
      <c r="O103" s="378"/>
    </row>
    <row r="104" spans="1:15" ht="21.4" customHeight="1">
      <c r="A104" s="447"/>
      <c r="B104" s="447"/>
      <c r="C104" s="447"/>
      <c r="D104" s="447"/>
      <c r="E104" s="465"/>
      <c r="F104" s="462"/>
      <c r="G104" s="476"/>
      <c r="H104" s="182"/>
      <c r="I104" s="112"/>
      <c r="J104" s="331"/>
      <c r="K104" s="293"/>
      <c r="L104" s="160"/>
      <c r="M104" s="161"/>
      <c r="N104" s="161"/>
      <c r="O104" s="237"/>
    </row>
    <row r="105" spans="1:15" ht="21.4" customHeight="1" thickBot="1">
      <c r="A105" s="448"/>
      <c r="B105" s="448"/>
      <c r="C105" s="448"/>
      <c r="D105" s="448"/>
      <c r="E105" s="466"/>
      <c r="F105" s="462"/>
      <c r="G105" s="481"/>
      <c r="H105" s="120"/>
      <c r="I105" s="121"/>
      <c r="J105" s="379"/>
      <c r="K105" s="380"/>
      <c r="L105" s="238"/>
      <c r="M105" s="162"/>
      <c r="N105" s="162"/>
      <c r="O105" s="239"/>
    </row>
    <row r="106" spans="1:15" ht="21.4" customHeight="1">
      <c r="A106" s="522">
        <f>IF(OR(A103+14&gt;30,A103=0),0,A103+14)</f>
        <v>0</v>
      </c>
      <c r="B106" s="452">
        <f>IF(AND(B88&lt;31,B88&gt;0),B88+1,0)</f>
        <v>0</v>
      </c>
      <c r="C106" s="446">
        <f>IF(AND(C88&lt;30,C88&gt;0),C88+1,0)</f>
        <v>29</v>
      </c>
      <c r="D106" s="446">
        <f>IF(AND(D88&lt;31,D88&gt;0),D88+1,0)</f>
        <v>27</v>
      </c>
      <c r="E106" s="464">
        <f>IF(AND(E88&lt;31,E88&gt;0),E88+1,0)</f>
        <v>0</v>
      </c>
      <c r="F106" s="462"/>
      <c r="G106" s="476" t="s">
        <v>4</v>
      </c>
      <c r="H106" s="111"/>
      <c r="I106" s="112"/>
      <c r="J106" s="281"/>
      <c r="K106" s="278"/>
      <c r="L106" s="22"/>
      <c r="M106" s="23"/>
      <c r="N106" s="23"/>
      <c r="O106" s="24"/>
    </row>
    <row r="107" spans="1:15" ht="21.4" customHeight="1">
      <c r="A107" s="523"/>
      <c r="B107" s="453"/>
      <c r="C107" s="447"/>
      <c r="D107" s="447"/>
      <c r="E107" s="465"/>
      <c r="F107" s="462"/>
      <c r="G107" s="476"/>
      <c r="H107" s="111"/>
      <c r="I107" s="112"/>
      <c r="J107" s="242"/>
      <c r="K107" s="243"/>
      <c r="L107" s="22"/>
      <c r="M107" s="23"/>
      <c r="N107" s="23"/>
      <c r="O107" s="24"/>
    </row>
    <row r="108" spans="1:15" ht="21.4" customHeight="1" thickBot="1">
      <c r="A108" s="524"/>
      <c r="B108" s="454"/>
      <c r="C108" s="448"/>
      <c r="D108" s="448"/>
      <c r="E108" s="466"/>
      <c r="F108" s="462"/>
      <c r="G108" s="478"/>
      <c r="H108" s="111"/>
      <c r="I108" s="122"/>
      <c r="J108" s="332"/>
      <c r="K108" s="294"/>
      <c r="L108" s="39"/>
      <c r="M108" s="40"/>
      <c r="N108" s="40"/>
      <c r="O108" s="41"/>
    </row>
    <row r="109" spans="1:15" ht="21.4" customHeight="1">
      <c r="A109" s="452"/>
      <c r="B109" s="452"/>
      <c r="C109" s="452"/>
      <c r="D109" s="452"/>
      <c r="E109" s="464"/>
      <c r="F109" s="462"/>
      <c r="G109" s="477" t="s">
        <v>5</v>
      </c>
      <c r="H109" s="118"/>
      <c r="I109" s="119"/>
      <c r="J109" s="112"/>
      <c r="K109" s="113"/>
      <c r="L109" s="25"/>
      <c r="M109" s="26"/>
      <c r="N109" s="26"/>
      <c r="O109" s="27"/>
    </row>
    <row r="110" spans="1:15" ht="21.4" customHeight="1">
      <c r="A110" s="453"/>
      <c r="B110" s="453"/>
      <c r="C110" s="453"/>
      <c r="D110" s="453"/>
      <c r="E110" s="465"/>
      <c r="F110" s="462"/>
      <c r="G110" s="476"/>
      <c r="H110" s="111"/>
      <c r="I110" s="112"/>
      <c r="J110" s="112"/>
      <c r="K110" s="113"/>
      <c r="L110" s="22"/>
      <c r="M110" s="23"/>
      <c r="N110" s="23"/>
      <c r="O110" s="24"/>
    </row>
    <row r="111" spans="1:15" ht="21.4" customHeight="1" thickBot="1">
      <c r="A111" s="454"/>
      <c r="B111" s="454"/>
      <c r="C111" s="454"/>
      <c r="D111" s="454"/>
      <c r="E111" s="466"/>
      <c r="F111" s="462"/>
      <c r="G111" s="478"/>
      <c r="H111" s="124"/>
      <c r="I111" s="122"/>
      <c r="J111" s="122"/>
      <c r="K111" s="123"/>
      <c r="L111" s="39"/>
      <c r="M111" s="88"/>
      <c r="N111" s="88"/>
      <c r="O111" s="89"/>
    </row>
    <row r="112" spans="1:15" ht="21.4" customHeight="1">
      <c r="A112" s="452"/>
      <c r="B112" s="452"/>
      <c r="C112" s="452"/>
      <c r="D112" s="452"/>
      <c r="E112" s="464"/>
      <c r="F112" s="462"/>
      <c r="G112" s="476" t="s">
        <v>6</v>
      </c>
      <c r="H112" s="111"/>
      <c r="I112" s="112"/>
      <c r="J112" s="112"/>
      <c r="K112" s="113"/>
      <c r="L112" s="25"/>
      <c r="M112" s="26"/>
      <c r="N112" s="26"/>
      <c r="O112" s="27"/>
    </row>
    <row r="113" spans="1:15" ht="21.4" customHeight="1">
      <c r="A113" s="453"/>
      <c r="B113" s="453"/>
      <c r="C113" s="453"/>
      <c r="D113" s="453"/>
      <c r="E113" s="465"/>
      <c r="F113" s="462"/>
      <c r="G113" s="476"/>
      <c r="H113" s="111"/>
      <c r="I113" s="112"/>
      <c r="J113" s="112"/>
      <c r="K113" s="113"/>
      <c r="L113" s="22"/>
      <c r="M113" s="23"/>
      <c r="N113" s="23"/>
      <c r="O113" s="24"/>
    </row>
    <row r="114" spans="1:15" ht="21.4" customHeight="1" thickBot="1">
      <c r="A114" s="454"/>
      <c r="B114" s="454"/>
      <c r="C114" s="454"/>
      <c r="D114" s="454"/>
      <c r="E114" s="466"/>
      <c r="F114" s="463"/>
      <c r="G114" s="476"/>
      <c r="H114" s="111"/>
      <c r="I114" s="112"/>
      <c r="J114" s="112"/>
      <c r="K114" s="113"/>
      <c r="L114" s="34"/>
      <c r="M114" s="201"/>
      <c r="N114" s="201"/>
      <c r="O114" s="35"/>
    </row>
    <row r="115" spans="1:15" s="2" customFormat="1" ht="21.4" customHeight="1" thickBot="1">
      <c r="A115" s="217"/>
      <c r="B115" s="217"/>
      <c r="C115" s="217"/>
      <c r="D115" s="217"/>
      <c r="E115" s="217"/>
      <c r="F115" s="218"/>
      <c r="G115" s="428"/>
      <c r="H115" s="429"/>
      <c r="I115" s="197"/>
      <c r="J115" s="197"/>
      <c r="K115" s="197"/>
      <c r="L115" s="197"/>
      <c r="M115" s="197"/>
      <c r="N115" s="197"/>
      <c r="O115" s="197"/>
    </row>
    <row r="116" spans="1:15" ht="21.4" customHeight="1">
      <c r="A116" s="455"/>
      <c r="B116" s="455"/>
      <c r="C116" s="455"/>
      <c r="D116" s="455"/>
      <c r="E116" s="458"/>
      <c r="F116" s="461" t="s">
        <v>0</v>
      </c>
      <c r="G116" s="476" t="s">
        <v>1</v>
      </c>
      <c r="H116" s="179"/>
      <c r="I116" s="172"/>
      <c r="J116" s="172"/>
      <c r="K116" s="173"/>
      <c r="L116" s="179"/>
      <c r="M116" s="198"/>
      <c r="N116" s="198"/>
      <c r="O116" s="199"/>
    </row>
    <row r="117" spans="1:15" ht="21.4" customHeight="1">
      <c r="A117" s="456"/>
      <c r="B117" s="456"/>
      <c r="C117" s="456"/>
      <c r="D117" s="456"/>
      <c r="E117" s="459"/>
      <c r="F117" s="462"/>
      <c r="G117" s="476"/>
      <c r="H117" s="168"/>
      <c r="I117" s="169"/>
      <c r="J117" s="169"/>
      <c r="K117" s="170"/>
      <c r="L117" s="98"/>
      <c r="M117" s="99"/>
      <c r="N117" s="99"/>
      <c r="O117" s="100"/>
    </row>
    <row r="118" spans="1:15" ht="21.4" customHeight="1" thickBot="1">
      <c r="A118" s="457"/>
      <c r="B118" s="457"/>
      <c r="C118" s="457"/>
      <c r="D118" s="457"/>
      <c r="E118" s="460"/>
      <c r="F118" s="462"/>
      <c r="G118" s="476"/>
      <c r="H118" s="78"/>
      <c r="I118" s="79"/>
      <c r="J118" s="79"/>
      <c r="K118" s="171"/>
      <c r="L118" s="39"/>
      <c r="M118" s="42"/>
      <c r="N118" s="42"/>
      <c r="O118" s="43"/>
    </row>
    <row r="119" spans="1:15" ht="21.4" customHeight="1">
      <c r="A119" s="507">
        <v>7</v>
      </c>
      <c r="B119" s="446">
        <f>IF(B100&gt;=0,B100+2,0)</f>
        <v>6</v>
      </c>
      <c r="C119" s="446">
        <f>IF(C100&gt;=0,C100+2,0)</f>
        <v>3</v>
      </c>
      <c r="D119" s="446">
        <v>1</v>
      </c>
      <c r="E119" s="464"/>
      <c r="F119" s="462"/>
      <c r="G119" s="477" t="s">
        <v>2</v>
      </c>
      <c r="H119" s="158"/>
      <c r="I119" s="159"/>
      <c r="J119" s="159"/>
      <c r="K119" s="232"/>
      <c r="L119" s="25"/>
      <c r="M119" s="106"/>
      <c r="N119" s="106"/>
      <c r="O119" s="107"/>
    </row>
    <row r="120" spans="1:15" ht="21.4" customHeight="1">
      <c r="A120" s="508"/>
      <c r="B120" s="447"/>
      <c r="C120" s="447"/>
      <c r="D120" s="447"/>
      <c r="E120" s="465"/>
      <c r="F120" s="462"/>
      <c r="G120" s="476"/>
      <c r="H120" s="156"/>
      <c r="I120" s="157"/>
      <c r="J120" s="157"/>
      <c r="K120" s="233"/>
      <c r="L120" s="98"/>
      <c r="M120" s="99"/>
      <c r="N120" s="99"/>
      <c r="O120" s="100"/>
    </row>
    <row r="121" spans="1:15" ht="21.4" customHeight="1" thickBot="1">
      <c r="A121" s="509"/>
      <c r="B121" s="448"/>
      <c r="C121" s="448"/>
      <c r="D121" s="448"/>
      <c r="E121" s="466"/>
      <c r="F121" s="462"/>
      <c r="G121" s="478"/>
      <c r="H121" s="229"/>
      <c r="I121" s="227"/>
      <c r="J121" s="227"/>
      <c r="K121" s="228"/>
      <c r="L121" s="39"/>
      <c r="M121" s="42"/>
      <c r="N121" s="42"/>
      <c r="O121" s="43"/>
    </row>
    <row r="122" spans="1:15" ht="21.4" customHeight="1">
      <c r="A122" s="446">
        <v>20</v>
      </c>
      <c r="B122" s="446">
        <f>IF(31&gt;B119+14,B119+14,0)</f>
        <v>20</v>
      </c>
      <c r="C122" s="446">
        <f>IF(30&gt;C119+14,C119+14,0)</f>
        <v>17</v>
      </c>
      <c r="D122" s="446">
        <f>IF(31&gt;D119+14,D119+14,0)</f>
        <v>15</v>
      </c>
      <c r="E122" s="464"/>
      <c r="F122" s="462"/>
      <c r="G122" s="477" t="s">
        <v>3</v>
      </c>
      <c r="H122" s="158"/>
      <c r="I122" s="159"/>
      <c r="J122" s="159"/>
      <c r="K122" s="232"/>
      <c r="L122" s="125"/>
      <c r="M122" s="126"/>
      <c r="N122" s="126"/>
      <c r="O122" s="127"/>
    </row>
    <row r="123" spans="1:15" ht="21.4" customHeight="1">
      <c r="A123" s="447"/>
      <c r="B123" s="447"/>
      <c r="C123" s="447"/>
      <c r="D123" s="447"/>
      <c r="E123" s="465"/>
      <c r="F123" s="462"/>
      <c r="G123" s="476"/>
      <c r="H123" s="156"/>
      <c r="I123" s="157"/>
      <c r="J123" s="157"/>
      <c r="K123" s="233"/>
      <c r="L123" s="128"/>
      <c r="M123" s="129"/>
      <c r="N123" s="129"/>
      <c r="O123" s="130"/>
    </row>
    <row r="124" spans="1:15" ht="21.4" customHeight="1" thickBot="1">
      <c r="A124" s="448"/>
      <c r="B124" s="448"/>
      <c r="C124" s="448"/>
      <c r="D124" s="448"/>
      <c r="E124" s="466"/>
      <c r="F124" s="462"/>
      <c r="G124" s="476"/>
      <c r="H124" s="231"/>
      <c r="I124" s="251"/>
      <c r="J124" s="251"/>
      <c r="K124" s="252"/>
      <c r="L124" s="128"/>
      <c r="M124" s="129"/>
      <c r="N124" s="129"/>
      <c r="O124" s="130"/>
    </row>
    <row r="125" spans="1:15" ht="21.4" customHeight="1">
      <c r="A125" s="522">
        <f>IF(OR(A122+14&gt;30,A122=0),0,A122+14)</f>
        <v>0</v>
      </c>
      <c r="B125" s="522">
        <f>IF(OR(B122+14&gt;31,B122=0),0,B122+14)</f>
        <v>0</v>
      </c>
      <c r="C125" s="522">
        <f>IF(OR(C122+14&gt;30,C122=0),0,C122+14)</f>
        <v>0</v>
      </c>
      <c r="D125" s="482">
        <f>IF(OR(D122+14&gt;31,D122=0),0,D122+14)</f>
        <v>29</v>
      </c>
      <c r="E125" s="467">
        <f>IF(OR(E122+14&gt;31,E122=0),0,E122+14)</f>
        <v>0</v>
      </c>
      <c r="F125" s="462"/>
      <c r="G125" s="479" t="s">
        <v>4</v>
      </c>
      <c r="H125" s="531" t="s">
        <v>66</v>
      </c>
      <c r="I125" s="532"/>
      <c r="J125" s="532"/>
      <c r="K125" s="533"/>
      <c r="L125" s="425"/>
      <c r="M125" s="426"/>
      <c r="N125" s="426"/>
      <c r="O125" s="427"/>
    </row>
    <row r="126" spans="1:15" ht="21.4" customHeight="1">
      <c r="A126" s="523"/>
      <c r="B126" s="523"/>
      <c r="C126" s="523"/>
      <c r="D126" s="483"/>
      <c r="E126" s="468"/>
      <c r="F126" s="462"/>
      <c r="G126" s="476"/>
      <c r="H126" s="534"/>
      <c r="I126" s="440"/>
      <c r="J126" s="440"/>
      <c r="K126" s="441"/>
      <c r="L126" s="65"/>
      <c r="M126" s="75"/>
      <c r="N126" s="75"/>
      <c r="O126" s="76"/>
    </row>
    <row r="127" spans="1:15" ht="21.4" customHeight="1" thickBot="1">
      <c r="A127" s="524"/>
      <c r="B127" s="524"/>
      <c r="C127" s="524"/>
      <c r="D127" s="484"/>
      <c r="E127" s="469"/>
      <c r="F127" s="462"/>
      <c r="G127" s="478"/>
      <c r="H127" s="272" t="s">
        <v>20</v>
      </c>
      <c r="I127" s="273"/>
      <c r="J127" s="273"/>
      <c r="K127" s="274" t="s">
        <v>21</v>
      </c>
      <c r="L127" s="39"/>
      <c r="M127" s="42"/>
      <c r="N127" s="42"/>
      <c r="O127" s="43"/>
    </row>
    <row r="128" spans="1:15" ht="21.4" customHeight="1">
      <c r="A128" s="525"/>
      <c r="B128" s="525"/>
      <c r="C128" s="525"/>
      <c r="D128" s="525"/>
      <c r="E128" s="470"/>
      <c r="F128" s="462"/>
      <c r="G128" s="476" t="s">
        <v>5</v>
      </c>
      <c r="H128" s="534" t="s">
        <v>42</v>
      </c>
      <c r="I128" s="440"/>
      <c r="J128" s="440"/>
      <c r="K128" s="441"/>
      <c r="L128" s="439" t="s">
        <v>51</v>
      </c>
      <c r="M128" s="440"/>
      <c r="N128" s="440"/>
      <c r="O128" s="441"/>
    </row>
    <row r="129" spans="1:15" ht="21.4" customHeight="1">
      <c r="A129" s="526"/>
      <c r="B129" s="526"/>
      <c r="C129" s="526"/>
      <c r="D129" s="526"/>
      <c r="E129" s="471"/>
      <c r="F129" s="462"/>
      <c r="G129" s="476"/>
      <c r="H129" s="534"/>
      <c r="I129" s="440"/>
      <c r="J129" s="440"/>
      <c r="K129" s="441"/>
      <c r="L129" s="439"/>
      <c r="M129" s="440"/>
      <c r="N129" s="440"/>
      <c r="O129" s="441"/>
    </row>
    <row r="130" spans="1:15" ht="21.4" customHeight="1" thickBot="1">
      <c r="A130" s="527"/>
      <c r="B130" s="527"/>
      <c r="C130" s="527"/>
      <c r="D130" s="527"/>
      <c r="E130" s="472"/>
      <c r="F130" s="462"/>
      <c r="G130" s="478"/>
      <c r="H130" s="285" t="s">
        <v>43</v>
      </c>
      <c r="I130" s="273"/>
      <c r="J130" s="273"/>
      <c r="K130" s="274" t="s">
        <v>16</v>
      </c>
      <c r="L130" s="272" t="s">
        <v>52</v>
      </c>
      <c r="M130" s="321"/>
      <c r="N130" s="321"/>
      <c r="O130" s="313" t="s">
        <v>26</v>
      </c>
    </row>
    <row r="131" spans="1:15" ht="21.4" customHeight="1">
      <c r="A131" s="525"/>
      <c r="B131" s="525"/>
      <c r="C131" s="525"/>
      <c r="D131" s="525"/>
      <c r="E131" s="470"/>
      <c r="F131" s="462"/>
      <c r="G131" s="476" t="s">
        <v>6</v>
      </c>
      <c r="H131" s="534" t="s">
        <v>42</v>
      </c>
      <c r="I131" s="440"/>
      <c r="J131" s="440"/>
      <c r="K131" s="441"/>
      <c r="L131" s="443" t="s">
        <v>51</v>
      </c>
      <c r="M131" s="444"/>
      <c r="N131" s="444"/>
      <c r="O131" s="445"/>
    </row>
    <row r="132" spans="1:15" ht="21.4" customHeight="1">
      <c r="A132" s="526"/>
      <c r="B132" s="526"/>
      <c r="C132" s="526"/>
      <c r="D132" s="526"/>
      <c r="E132" s="471"/>
      <c r="F132" s="462"/>
      <c r="G132" s="476"/>
      <c r="H132" s="534"/>
      <c r="I132" s="440"/>
      <c r="J132" s="440"/>
      <c r="K132" s="441"/>
      <c r="L132" s="439"/>
      <c r="M132" s="440"/>
      <c r="N132" s="440"/>
      <c r="O132" s="441"/>
    </row>
    <row r="133" spans="1:15" ht="21.4" customHeight="1" thickBot="1">
      <c r="A133" s="527"/>
      <c r="B133" s="527"/>
      <c r="C133" s="527"/>
      <c r="D133" s="527"/>
      <c r="E133" s="472"/>
      <c r="F133" s="463"/>
      <c r="G133" s="476"/>
      <c r="H133" s="381" t="s">
        <v>44</v>
      </c>
      <c r="I133" s="276"/>
      <c r="J133" s="276"/>
      <c r="K133" s="277" t="s">
        <v>16</v>
      </c>
      <c r="L133" s="275" t="s">
        <v>27</v>
      </c>
      <c r="M133" s="202"/>
      <c r="N133" s="203"/>
      <c r="O133" s="382" t="s">
        <v>26</v>
      </c>
    </row>
    <row r="134" spans="1:15" ht="21.4" customHeight="1">
      <c r="A134" s="525"/>
      <c r="B134" s="455"/>
      <c r="C134" s="455"/>
      <c r="D134" s="455"/>
      <c r="E134" s="458"/>
      <c r="F134" s="462" t="s">
        <v>7</v>
      </c>
      <c r="G134" s="558" t="s">
        <v>1</v>
      </c>
      <c r="H134" s="388"/>
      <c r="I134" s="383"/>
      <c r="J134" s="383"/>
      <c r="K134" s="389"/>
      <c r="L134" s="339"/>
      <c r="M134" s="384"/>
      <c r="N134" s="384"/>
      <c r="O134" s="385"/>
    </row>
    <row r="135" spans="1:15" ht="21.4" customHeight="1">
      <c r="A135" s="526"/>
      <c r="B135" s="456"/>
      <c r="C135" s="456"/>
      <c r="D135" s="456"/>
      <c r="E135" s="459"/>
      <c r="F135" s="462"/>
      <c r="G135" s="476"/>
      <c r="H135" s="328"/>
      <c r="I135" s="2"/>
      <c r="J135" s="2"/>
      <c r="K135" s="329"/>
      <c r="L135" s="83"/>
      <c r="M135" s="38"/>
      <c r="N135" s="38"/>
      <c r="O135" s="131"/>
    </row>
    <row r="136" spans="1:15" ht="21.4" customHeight="1" thickBot="1">
      <c r="A136" s="527"/>
      <c r="B136" s="457"/>
      <c r="C136" s="457"/>
      <c r="D136" s="457"/>
      <c r="E136" s="460"/>
      <c r="F136" s="462"/>
      <c r="G136" s="476"/>
      <c r="H136" s="328"/>
      <c r="I136" s="2"/>
      <c r="J136" s="2"/>
      <c r="K136" s="329"/>
      <c r="L136" s="83"/>
      <c r="M136" s="38"/>
      <c r="N136" s="38"/>
      <c r="O136" s="131"/>
    </row>
    <row r="137" spans="1:15" ht="21.4" customHeight="1">
      <c r="A137" s="485">
        <f>A119+1</f>
        <v>8</v>
      </c>
      <c r="B137" s="446">
        <f>B119+1</f>
        <v>7</v>
      </c>
      <c r="C137" s="446">
        <f>C119+1</f>
        <v>4</v>
      </c>
      <c r="D137" s="446">
        <f>D119+1</f>
        <v>2</v>
      </c>
      <c r="E137" s="464"/>
      <c r="F137" s="462"/>
      <c r="G137" s="477" t="s">
        <v>2</v>
      </c>
      <c r="H137" s="325"/>
      <c r="I137" s="326"/>
      <c r="J137" s="326"/>
      <c r="K137" s="327"/>
      <c r="L137" s="132"/>
      <c r="M137" s="133"/>
      <c r="N137" s="133"/>
      <c r="O137" s="134"/>
    </row>
    <row r="138" spans="1:15" ht="21.4" customHeight="1">
      <c r="A138" s="486"/>
      <c r="B138" s="447"/>
      <c r="C138" s="447"/>
      <c r="D138" s="447"/>
      <c r="E138" s="465"/>
      <c r="F138" s="462"/>
      <c r="G138" s="476"/>
      <c r="H138" s="328"/>
      <c r="I138" s="2"/>
      <c r="J138" s="2"/>
      <c r="K138" s="329"/>
      <c r="L138" s="80"/>
      <c r="M138" s="81"/>
      <c r="N138" s="81"/>
      <c r="O138" s="93"/>
    </row>
    <row r="139" spans="1:15" ht="21.4" customHeight="1" thickBot="1">
      <c r="A139" s="487"/>
      <c r="B139" s="448"/>
      <c r="C139" s="448"/>
      <c r="D139" s="448"/>
      <c r="E139" s="466"/>
      <c r="F139" s="462"/>
      <c r="G139" s="478"/>
      <c r="H139" s="406"/>
      <c r="I139" s="407"/>
      <c r="J139" s="407"/>
      <c r="K139" s="408"/>
      <c r="L139" s="104"/>
      <c r="M139" s="94"/>
      <c r="N139" s="94"/>
      <c r="O139" s="105"/>
    </row>
    <row r="140" spans="1:15" ht="21.4" customHeight="1">
      <c r="A140" s="446">
        <v>21</v>
      </c>
      <c r="B140" s="446">
        <f>IF(AND(B122&lt;31,B122&gt;0),B122+1,0)</f>
        <v>21</v>
      </c>
      <c r="C140" s="446">
        <f>IF(AND(C122&lt;30,C122&gt;0),C122+1,0)</f>
        <v>18</v>
      </c>
      <c r="D140" s="446">
        <f>IF(AND(D122&lt;31,D122&gt;0),D122+1,0)</f>
        <v>16</v>
      </c>
      <c r="E140" s="464"/>
      <c r="F140" s="462"/>
      <c r="G140" s="476" t="s">
        <v>3</v>
      </c>
      <c r="H140" s="328"/>
      <c r="I140" s="2"/>
      <c r="J140" s="2"/>
      <c r="K140" s="329"/>
      <c r="L140" s="80"/>
      <c r="M140" s="81"/>
      <c r="N140" s="81"/>
      <c r="O140" s="93"/>
    </row>
    <row r="141" spans="1:15" ht="21.4" customHeight="1">
      <c r="A141" s="447"/>
      <c r="B141" s="447"/>
      <c r="C141" s="447"/>
      <c r="D141" s="447"/>
      <c r="E141" s="465"/>
      <c r="F141" s="462"/>
      <c r="G141" s="476"/>
      <c r="H141" s="328"/>
      <c r="I141" s="2"/>
      <c r="J141" s="2"/>
      <c r="K141" s="329"/>
      <c r="L141" s="80"/>
      <c r="M141" s="81"/>
      <c r="N141" s="81"/>
      <c r="O141" s="93"/>
    </row>
    <row r="142" spans="1:15" ht="21.4" customHeight="1" thickBot="1">
      <c r="A142" s="448"/>
      <c r="B142" s="448"/>
      <c r="C142" s="448"/>
      <c r="D142" s="448"/>
      <c r="E142" s="466"/>
      <c r="F142" s="462"/>
      <c r="G142" s="476"/>
      <c r="H142" s="328"/>
      <c r="I142" s="2"/>
      <c r="J142" s="2"/>
      <c r="K142" s="329"/>
      <c r="L142" s="80"/>
      <c r="M142" s="81"/>
      <c r="N142" s="137"/>
      <c r="O142" s="138"/>
    </row>
    <row r="143" spans="1:15" ht="21.4" customHeight="1">
      <c r="A143" s="522">
        <f>IF(OR(A140+14&gt;30,A140=0),0,A140+14)</f>
        <v>0</v>
      </c>
      <c r="B143" s="452">
        <f>IF(AND(B125&lt;31,B125&gt;0),B125+1,0)</f>
        <v>0</v>
      </c>
      <c r="C143" s="452">
        <f>IF(AND(C125&lt;30,C125&gt;0),C125+1,0)</f>
        <v>0</v>
      </c>
      <c r="D143" s="446">
        <v>30</v>
      </c>
      <c r="E143" s="464"/>
      <c r="F143" s="462"/>
      <c r="G143" s="479" t="s">
        <v>4</v>
      </c>
      <c r="H143" s="443" t="s">
        <v>17</v>
      </c>
      <c r="I143" s="444"/>
      <c r="J143" s="444"/>
      <c r="K143" s="445"/>
      <c r="L143" s="72"/>
      <c r="M143" s="73"/>
      <c r="N143" s="73"/>
      <c r="O143" s="74"/>
    </row>
    <row r="144" spans="1:15" ht="21.4" customHeight="1">
      <c r="A144" s="523"/>
      <c r="B144" s="453"/>
      <c r="C144" s="453"/>
      <c r="D144" s="447"/>
      <c r="E144" s="465"/>
      <c r="F144" s="462"/>
      <c r="G144" s="476"/>
      <c r="H144" s="439"/>
      <c r="I144" s="440"/>
      <c r="J144" s="440"/>
      <c r="K144" s="441"/>
      <c r="L144" s="22"/>
      <c r="M144" s="23"/>
      <c r="N144" s="23"/>
      <c r="O144" s="24"/>
    </row>
    <row r="145" spans="1:15" ht="21.4" customHeight="1" thickBot="1">
      <c r="A145" s="524"/>
      <c r="B145" s="454"/>
      <c r="C145" s="454"/>
      <c r="D145" s="448"/>
      <c r="E145" s="466"/>
      <c r="F145" s="462"/>
      <c r="G145" s="478"/>
      <c r="H145" s="272" t="s">
        <v>18</v>
      </c>
      <c r="I145" s="273"/>
      <c r="J145" s="273"/>
      <c r="K145" s="274">
        <v>123</v>
      </c>
      <c r="L145" s="64"/>
      <c r="M145" s="30"/>
      <c r="N145" s="30"/>
      <c r="O145" s="31"/>
    </row>
    <row r="146" spans="1:15" ht="21.4" customHeight="1">
      <c r="A146" s="525"/>
      <c r="B146" s="525"/>
      <c r="C146" s="525"/>
      <c r="D146" s="525"/>
      <c r="E146" s="470"/>
      <c r="F146" s="462"/>
      <c r="G146" s="476" t="s">
        <v>5</v>
      </c>
      <c r="H146" s="443" t="s">
        <v>17</v>
      </c>
      <c r="I146" s="444"/>
      <c r="J146" s="444"/>
      <c r="K146" s="445"/>
      <c r="L146" s="443" t="s">
        <v>57</v>
      </c>
      <c r="M146" s="444"/>
      <c r="N146" s="444"/>
      <c r="O146" s="445"/>
    </row>
    <row r="147" spans="1:15" ht="21.4" customHeight="1">
      <c r="A147" s="526"/>
      <c r="B147" s="526"/>
      <c r="C147" s="526"/>
      <c r="D147" s="526"/>
      <c r="E147" s="471"/>
      <c r="F147" s="462"/>
      <c r="G147" s="476"/>
      <c r="H147" s="439"/>
      <c r="I147" s="440"/>
      <c r="J147" s="440"/>
      <c r="K147" s="441"/>
      <c r="L147" s="439"/>
      <c r="M147" s="440"/>
      <c r="N147" s="440"/>
      <c r="O147" s="441"/>
    </row>
    <row r="148" spans="1:15" ht="21.4" customHeight="1" thickBot="1">
      <c r="A148" s="527"/>
      <c r="B148" s="527"/>
      <c r="C148" s="527"/>
      <c r="D148" s="527"/>
      <c r="E148" s="472"/>
      <c r="F148" s="462"/>
      <c r="G148" s="478"/>
      <c r="H148" s="272" t="s">
        <v>18</v>
      </c>
      <c r="I148" s="273"/>
      <c r="J148" s="273"/>
      <c r="K148" s="274">
        <v>123</v>
      </c>
      <c r="L148" s="272" t="s">
        <v>58</v>
      </c>
      <c r="M148" s="321"/>
      <c r="N148" s="321"/>
      <c r="O148" s="313" t="s">
        <v>26</v>
      </c>
    </row>
    <row r="149" spans="1:15" ht="21.4" customHeight="1">
      <c r="A149" s="525"/>
      <c r="B149" s="525"/>
      <c r="C149" s="525"/>
      <c r="D149" s="525"/>
      <c r="E149" s="470"/>
      <c r="F149" s="462"/>
      <c r="G149" s="476" t="s">
        <v>6</v>
      </c>
      <c r="H149" s="328"/>
      <c r="I149" s="2"/>
      <c r="J149" s="2"/>
      <c r="K149" s="329"/>
      <c r="L149" s="443" t="s">
        <v>57</v>
      </c>
      <c r="M149" s="444"/>
      <c r="N149" s="444"/>
      <c r="O149" s="445"/>
    </row>
    <row r="150" spans="1:15" ht="21.4" customHeight="1">
      <c r="A150" s="526"/>
      <c r="B150" s="526"/>
      <c r="C150" s="526"/>
      <c r="D150" s="526"/>
      <c r="E150" s="471"/>
      <c r="F150" s="462"/>
      <c r="G150" s="476"/>
      <c r="H150" s="80"/>
      <c r="I150" s="81"/>
      <c r="J150" s="81"/>
      <c r="K150" s="93"/>
      <c r="L150" s="439"/>
      <c r="M150" s="440"/>
      <c r="N150" s="440"/>
      <c r="O150" s="441"/>
    </row>
    <row r="151" spans="1:15" ht="21.4" customHeight="1" thickBot="1">
      <c r="A151" s="527"/>
      <c r="B151" s="527"/>
      <c r="C151" s="527"/>
      <c r="D151" s="527"/>
      <c r="E151" s="472"/>
      <c r="F151" s="462"/>
      <c r="G151" s="559"/>
      <c r="H151" s="390"/>
      <c r="I151" s="386"/>
      <c r="J151" s="386"/>
      <c r="K151" s="387"/>
      <c r="L151" s="320" t="s">
        <v>58</v>
      </c>
      <c r="M151" s="322"/>
      <c r="N151" s="322"/>
      <c r="O151" s="314" t="s">
        <v>26</v>
      </c>
    </row>
    <row r="152" spans="1:15" ht="21.4" customHeight="1">
      <c r="A152" s="525"/>
      <c r="B152" s="455"/>
      <c r="C152" s="455"/>
      <c r="D152" s="455"/>
      <c r="E152" s="458"/>
      <c r="F152" s="461" t="s">
        <v>8</v>
      </c>
      <c r="G152" s="476" t="s">
        <v>1</v>
      </c>
      <c r="H152" s="22"/>
      <c r="I152" s="23"/>
      <c r="J152" s="23"/>
      <c r="K152" s="24"/>
      <c r="L152" s="136"/>
      <c r="M152" s="67"/>
      <c r="N152" s="67"/>
      <c r="O152" s="141"/>
    </row>
    <row r="153" spans="1:15" ht="21.4" customHeight="1">
      <c r="A153" s="526"/>
      <c r="B153" s="456"/>
      <c r="C153" s="456"/>
      <c r="D153" s="456"/>
      <c r="E153" s="459"/>
      <c r="F153" s="462"/>
      <c r="G153" s="476"/>
      <c r="H153" s="80"/>
      <c r="I153" s="47"/>
      <c r="J153" s="47"/>
      <c r="K153" s="93"/>
      <c r="L153" s="136"/>
      <c r="M153" s="67"/>
      <c r="N153" s="67"/>
      <c r="O153" s="141"/>
    </row>
    <row r="154" spans="1:15" ht="21.4" customHeight="1" thickBot="1">
      <c r="A154" s="527"/>
      <c r="B154" s="457"/>
      <c r="C154" s="457"/>
      <c r="D154" s="457"/>
      <c r="E154" s="460"/>
      <c r="F154" s="462"/>
      <c r="G154" s="476"/>
      <c r="H154" s="65"/>
      <c r="I154" s="75"/>
      <c r="J154" s="82"/>
      <c r="K154" s="142"/>
      <c r="L154" s="136"/>
      <c r="M154" s="67"/>
      <c r="N154" s="67"/>
      <c r="O154" s="141"/>
    </row>
    <row r="155" spans="1:15" ht="21.4" customHeight="1">
      <c r="A155" s="485">
        <f>A137+1</f>
        <v>9</v>
      </c>
      <c r="B155" s="446">
        <f>B137+1</f>
        <v>8</v>
      </c>
      <c r="C155" s="446">
        <f>C137+1</f>
        <v>5</v>
      </c>
      <c r="D155" s="446">
        <f>D137+1</f>
        <v>3</v>
      </c>
      <c r="E155" s="540">
        <v>1</v>
      </c>
      <c r="F155" s="462"/>
      <c r="G155" s="477" t="s">
        <v>2</v>
      </c>
      <c r="H155" s="90"/>
      <c r="I155" s="91"/>
      <c r="J155" s="91"/>
      <c r="K155" s="92"/>
      <c r="L155" s="135"/>
      <c r="M155" s="66"/>
      <c r="N155" s="66"/>
      <c r="O155" s="143"/>
    </row>
    <row r="156" spans="1:15" ht="21.4" customHeight="1">
      <c r="A156" s="486"/>
      <c r="B156" s="447"/>
      <c r="C156" s="447"/>
      <c r="D156" s="447"/>
      <c r="E156" s="541"/>
      <c r="F156" s="462"/>
      <c r="G156" s="476"/>
      <c r="H156" s="60"/>
      <c r="I156" s="47"/>
      <c r="J156" s="68"/>
      <c r="K156" s="24"/>
      <c r="L156" s="136"/>
      <c r="M156" s="67"/>
      <c r="N156" s="67"/>
      <c r="O156" s="141"/>
    </row>
    <row r="157" spans="1:15" ht="21.4" customHeight="1" thickBot="1">
      <c r="A157" s="487"/>
      <c r="B157" s="448"/>
      <c r="C157" s="448"/>
      <c r="D157" s="448"/>
      <c r="E157" s="542"/>
      <c r="F157" s="462"/>
      <c r="G157" s="476"/>
      <c r="H157" s="44"/>
      <c r="I157" s="45"/>
      <c r="J157" s="144"/>
      <c r="K157" s="145"/>
      <c r="L157" s="139"/>
      <c r="M157" s="140"/>
      <c r="N157" s="140"/>
      <c r="O157" s="43"/>
    </row>
    <row r="158" spans="1:15" ht="21.4" customHeight="1">
      <c r="A158" s="446">
        <v>22</v>
      </c>
      <c r="B158" s="446">
        <f>IF(AND(B140&lt;31,B140&gt;0),B140+1,0)</f>
        <v>22</v>
      </c>
      <c r="C158" s="446">
        <f>IF(AND(C140&lt;30,C140&gt;0),C140+1,0)</f>
        <v>19</v>
      </c>
      <c r="D158" s="446">
        <f>IF(AND(D140&lt;31,D140&gt;0),D140+1,0)</f>
        <v>17</v>
      </c>
      <c r="E158" s="464"/>
      <c r="F158" s="462"/>
      <c r="G158" s="477" t="s">
        <v>3</v>
      </c>
      <c r="H158" s="158"/>
      <c r="I158" s="159"/>
      <c r="J158" s="159"/>
      <c r="K158" s="232"/>
      <c r="L158" s="25"/>
      <c r="M158" s="26"/>
      <c r="N158" s="26"/>
      <c r="O158" s="27"/>
    </row>
    <row r="159" spans="1:15" ht="21.4" customHeight="1">
      <c r="A159" s="447"/>
      <c r="B159" s="447"/>
      <c r="C159" s="447"/>
      <c r="D159" s="447"/>
      <c r="E159" s="465"/>
      <c r="F159" s="462"/>
      <c r="G159" s="476"/>
      <c r="H159" s="156"/>
      <c r="I159" s="157"/>
      <c r="J159" s="157"/>
      <c r="K159" s="233"/>
      <c r="L159" s="22"/>
      <c r="M159" s="23"/>
      <c r="N159" s="23"/>
      <c r="O159" s="24"/>
    </row>
    <row r="160" spans="1:15" ht="21.4" customHeight="1" thickBot="1">
      <c r="A160" s="448"/>
      <c r="B160" s="448"/>
      <c r="C160" s="448"/>
      <c r="D160" s="448"/>
      <c r="E160" s="466"/>
      <c r="F160" s="462"/>
      <c r="G160" s="476"/>
      <c r="H160" s="231"/>
      <c r="I160" s="251"/>
      <c r="J160" s="251"/>
      <c r="K160" s="252"/>
      <c r="L160" s="34"/>
      <c r="M160" s="201"/>
      <c r="N160" s="88"/>
      <c r="O160" s="89"/>
    </row>
    <row r="161" spans="1:15" ht="21.4" customHeight="1">
      <c r="A161" s="522">
        <f>IF(OR(A158+14&gt;30,A158=0),0,A158+14)</f>
        <v>0</v>
      </c>
      <c r="B161" s="452">
        <f>IF(AND(B143&lt;31,B143&gt;0),B143+1,0)</f>
        <v>0</v>
      </c>
      <c r="C161" s="452">
        <f>IF(AND(C143&lt;30,C143&gt;0),C143+1,0)</f>
        <v>0</v>
      </c>
      <c r="D161" s="446">
        <f>IF(AND(D143&lt;31,D143&gt;0),D143+1,0)</f>
        <v>31</v>
      </c>
      <c r="E161" s="464">
        <f>IF(AND(E143&lt;31,E143&gt;0),E143+1,0)</f>
        <v>0</v>
      </c>
      <c r="F161" s="462"/>
      <c r="G161" s="479" t="s">
        <v>4</v>
      </c>
      <c r="H161" s="234"/>
      <c r="I161" s="235"/>
      <c r="J161" s="235"/>
      <c r="K161" s="236"/>
      <c r="L161" s="72"/>
      <c r="M161" s="73"/>
      <c r="N161" s="73"/>
      <c r="O161" s="74"/>
    </row>
    <row r="162" spans="1:15" ht="21.4" customHeight="1">
      <c r="A162" s="523"/>
      <c r="B162" s="453"/>
      <c r="C162" s="453"/>
      <c r="D162" s="447"/>
      <c r="E162" s="465"/>
      <c r="F162" s="462"/>
      <c r="G162" s="476"/>
      <c r="H162" s="156"/>
      <c r="I162" s="157"/>
      <c r="J162" s="157"/>
      <c r="K162" s="233"/>
      <c r="L162" s="22"/>
      <c r="M162" s="23"/>
      <c r="N162" s="23"/>
      <c r="O162" s="24"/>
    </row>
    <row r="163" spans="1:15" ht="21.4" customHeight="1" thickBot="1">
      <c r="A163" s="524"/>
      <c r="B163" s="454"/>
      <c r="C163" s="454"/>
      <c r="D163" s="448"/>
      <c r="E163" s="466"/>
      <c r="F163" s="462"/>
      <c r="G163" s="478"/>
      <c r="H163" s="229"/>
      <c r="I163" s="227"/>
      <c r="J163" s="227"/>
      <c r="K163" s="228"/>
      <c r="L163" s="39"/>
      <c r="M163" s="40"/>
      <c r="N163" s="40"/>
      <c r="O163" s="41"/>
    </row>
    <row r="164" spans="1:15" ht="21.4" customHeight="1">
      <c r="A164" s="525"/>
      <c r="B164" s="525"/>
      <c r="C164" s="525"/>
      <c r="D164" s="525"/>
      <c r="E164" s="470"/>
      <c r="F164" s="462"/>
      <c r="G164" s="477" t="s">
        <v>5</v>
      </c>
      <c r="H164" s="439" t="s">
        <v>42</v>
      </c>
      <c r="I164" s="440"/>
      <c r="J164" s="440"/>
      <c r="K164" s="441"/>
      <c r="L164" s="22"/>
      <c r="M164" s="23"/>
      <c r="N164" s="26"/>
      <c r="O164" s="27"/>
    </row>
    <row r="165" spans="1:15" ht="21.4" customHeight="1">
      <c r="A165" s="526"/>
      <c r="B165" s="526"/>
      <c r="C165" s="526"/>
      <c r="D165" s="526"/>
      <c r="E165" s="471"/>
      <c r="F165" s="462"/>
      <c r="G165" s="476"/>
      <c r="H165" s="439"/>
      <c r="I165" s="440"/>
      <c r="J165" s="440"/>
      <c r="K165" s="441"/>
      <c r="L165" s="22"/>
      <c r="M165" s="23"/>
      <c r="N165" s="23"/>
      <c r="O165" s="24"/>
    </row>
    <row r="166" spans="1:15" ht="21.4" customHeight="1" thickBot="1">
      <c r="A166" s="527"/>
      <c r="B166" s="527"/>
      <c r="C166" s="527"/>
      <c r="D166" s="527"/>
      <c r="E166" s="472"/>
      <c r="F166" s="462"/>
      <c r="G166" s="478"/>
      <c r="H166" s="286"/>
      <c r="I166" s="442" t="s">
        <v>12</v>
      </c>
      <c r="J166" s="442"/>
      <c r="K166" s="287"/>
      <c r="L166" s="39"/>
      <c r="M166" s="40"/>
      <c r="N166" s="40"/>
      <c r="O166" s="41"/>
    </row>
    <row r="167" spans="1:15" ht="21.4" customHeight="1">
      <c r="A167" s="525"/>
      <c r="B167" s="525"/>
      <c r="C167" s="525"/>
      <c r="D167" s="525"/>
      <c r="E167" s="470"/>
      <c r="F167" s="462"/>
      <c r="G167" s="476" t="s">
        <v>6</v>
      </c>
      <c r="H167" s="288"/>
      <c r="I167" s="14"/>
      <c r="J167" s="14"/>
      <c r="K167" s="289"/>
      <c r="L167" s="22"/>
      <c r="M167" s="23"/>
      <c r="N167" s="23"/>
      <c r="O167" s="24"/>
    </row>
    <row r="168" spans="1:15" ht="21.4" customHeight="1">
      <c r="A168" s="526"/>
      <c r="B168" s="526"/>
      <c r="C168" s="526"/>
      <c r="D168" s="526"/>
      <c r="E168" s="471"/>
      <c r="F168" s="462"/>
      <c r="G168" s="476"/>
      <c r="H168" s="288"/>
      <c r="I168" s="290"/>
      <c r="J168" s="290"/>
      <c r="K168" s="289"/>
      <c r="L168" s="22"/>
      <c r="M168" s="23"/>
      <c r="N168" s="23"/>
      <c r="O168" s="24"/>
    </row>
    <row r="169" spans="1:15" ht="21.4" customHeight="1" thickBot="1">
      <c r="A169" s="527"/>
      <c r="B169" s="527"/>
      <c r="C169" s="527"/>
      <c r="D169" s="527"/>
      <c r="E169" s="472"/>
      <c r="F169" s="462"/>
      <c r="G169" s="476"/>
      <c r="H169" s="412" t="s">
        <v>44</v>
      </c>
      <c r="I169" s="276"/>
      <c r="J169" s="276"/>
      <c r="K169" s="277" t="s">
        <v>16</v>
      </c>
      <c r="L169" s="34"/>
      <c r="M169" s="164"/>
      <c r="N169" s="164"/>
      <c r="O169" s="35"/>
    </row>
    <row r="170" spans="1:15" ht="21.4" customHeight="1">
      <c r="A170" s="525"/>
      <c r="B170" s="455"/>
      <c r="C170" s="455"/>
      <c r="D170" s="455"/>
      <c r="E170" s="543"/>
      <c r="F170" s="461" t="s">
        <v>9</v>
      </c>
      <c r="G170" s="558" t="s">
        <v>1</v>
      </c>
      <c r="H170" s="413"/>
      <c r="I170" s="414"/>
      <c r="J170" s="415"/>
      <c r="K170" s="416"/>
      <c r="L170" s="417"/>
      <c r="M170" s="418"/>
      <c r="N170" s="418"/>
      <c r="O170" s="419"/>
    </row>
    <row r="171" spans="1:15" ht="21.4" customHeight="1">
      <c r="A171" s="526"/>
      <c r="B171" s="456"/>
      <c r="C171" s="456"/>
      <c r="D171" s="456"/>
      <c r="E171" s="544"/>
      <c r="F171" s="462"/>
      <c r="G171" s="476"/>
      <c r="H171" s="108"/>
      <c r="I171" s="109"/>
      <c r="J171" s="147"/>
      <c r="K171" s="148"/>
      <c r="L171" s="136"/>
      <c r="M171" s="67"/>
      <c r="N171" s="67"/>
      <c r="O171" s="141"/>
    </row>
    <row r="172" spans="1:15" ht="21.4" customHeight="1" thickBot="1">
      <c r="A172" s="527"/>
      <c r="B172" s="457"/>
      <c r="C172" s="457"/>
      <c r="D172" s="457"/>
      <c r="E172" s="545"/>
      <c r="F172" s="462"/>
      <c r="G172" s="478"/>
      <c r="H172" s="108"/>
      <c r="I172" s="109"/>
      <c r="J172" s="147"/>
      <c r="K172" s="148"/>
      <c r="L172" s="136"/>
      <c r="M172" s="67"/>
      <c r="N172" s="67"/>
      <c r="O172" s="141"/>
    </row>
    <row r="173" spans="1:15" ht="21.4" customHeight="1">
      <c r="A173" s="525"/>
      <c r="B173" s="455"/>
      <c r="C173" s="455"/>
      <c r="D173" s="455"/>
      <c r="E173" s="543"/>
      <c r="F173" s="462"/>
      <c r="G173" s="477" t="s">
        <v>2</v>
      </c>
      <c r="H173" s="25"/>
      <c r="I173" s="26"/>
      <c r="J173" s="26"/>
      <c r="K173" s="27"/>
      <c r="L173" s="149"/>
      <c r="M173" s="150"/>
      <c r="N173" s="150"/>
      <c r="O173" s="151"/>
    </row>
    <row r="174" spans="1:15" ht="21.4" customHeight="1">
      <c r="A174" s="526"/>
      <c r="B174" s="456"/>
      <c r="C174" s="456"/>
      <c r="D174" s="456"/>
      <c r="E174" s="544"/>
      <c r="F174" s="462"/>
      <c r="G174" s="476"/>
      <c r="H174" s="22"/>
      <c r="I174" s="23"/>
      <c r="J174" s="23"/>
      <c r="K174" s="24"/>
      <c r="L174" s="152"/>
      <c r="M174" s="147"/>
      <c r="N174" s="147"/>
      <c r="O174" s="148"/>
    </row>
    <row r="175" spans="1:15" ht="21.4" customHeight="1" thickBot="1">
      <c r="A175" s="527"/>
      <c r="B175" s="457"/>
      <c r="C175" s="457"/>
      <c r="D175" s="457"/>
      <c r="E175" s="545"/>
      <c r="F175" s="462"/>
      <c r="G175" s="476"/>
      <c r="H175" s="64"/>
      <c r="I175" s="79"/>
      <c r="J175" s="79"/>
      <c r="K175" s="31"/>
      <c r="L175" s="153"/>
      <c r="M175" s="154"/>
      <c r="N175" s="154"/>
      <c r="O175" s="155"/>
    </row>
    <row r="176" spans="1:15" ht="21.4" customHeight="1">
      <c r="A176" s="446">
        <v>9</v>
      </c>
      <c r="B176" s="446">
        <f>B155+1</f>
        <v>9</v>
      </c>
      <c r="C176" s="446">
        <f>C155+1</f>
        <v>6</v>
      </c>
      <c r="D176" s="446">
        <f>D155+1</f>
        <v>4</v>
      </c>
      <c r="E176" s="540">
        <v>2</v>
      </c>
      <c r="F176" s="462"/>
      <c r="G176" s="477" t="s">
        <v>3</v>
      </c>
      <c r="H176" s="391"/>
      <c r="I176" s="279"/>
      <c r="J176" s="253"/>
      <c r="K176" s="76"/>
      <c r="L176" s="149"/>
      <c r="M176" s="150"/>
      <c r="N176" s="150"/>
      <c r="O176" s="151"/>
    </row>
    <row r="177" spans="1:16" ht="21.4" customHeight="1">
      <c r="A177" s="447"/>
      <c r="B177" s="447"/>
      <c r="C177" s="447"/>
      <c r="D177" s="447"/>
      <c r="E177" s="541"/>
      <c r="F177" s="462"/>
      <c r="G177" s="476"/>
      <c r="H177" s="240"/>
      <c r="I177" s="280"/>
      <c r="J177" s="82"/>
      <c r="K177" s="76"/>
      <c r="L177" s="60"/>
      <c r="M177" s="47"/>
      <c r="N177" s="47"/>
      <c r="O177" s="48"/>
    </row>
    <row r="178" spans="1:16" ht="21.4" customHeight="1" thickBot="1">
      <c r="A178" s="448"/>
      <c r="B178" s="448"/>
      <c r="C178" s="448"/>
      <c r="D178" s="448"/>
      <c r="E178" s="542"/>
      <c r="F178" s="462"/>
      <c r="G178" s="476"/>
      <c r="H178" s="284"/>
      <c r="I178" s="242"/>
      <c r="J178" s="36"/>
      <c r="K178" s="37"/>
      <c r="L178" s="34"/>
      <c r="M178" s="36"/>
      <c r="N178" s="36"/>
      <c r="O178" s="37"/>
    </row>
    <row r="179" spans="1:16" ht="21.4" customHeight="1">
      <c r="A179" s="446">
        <f>IF(A176+14&gt;30,0,A176+14)</f>
        <v>23</v>
      </c>
      <c r="B179" s="446">
        <f>IF(AND(B158&lt;31,B158&gt;0),B158+1,0)</f>
        <v>23</v>
      </c>
      <c r="C179" s="446">
        <f>IF(AND(C158&lt;30,C158&gt;0),C158+1,0)</f>
        <v>20</v>
      </c>
      <c r="D179" s="446">
        <f>IF(AND(D158&lt;31,D158&gt;0),D158+1,0)</f>
        <v>18</v>
      </c>
      <c r="E179" s="546"/>
      <c r="F179" s="462"/>
      <c r="G179" s="479" t="s">
        <v>4</v>
      </c>
      <c r="H179" s="423"/>
      <c r="I179" s="424"/>
      <c r="J179" s="73"/>
      <c r="K179" s="74"/>
      <c r="L179" s="234"/>
      <c r="M179" s="235"/>
      <c r="N179" s="235"/>
      <c r="O179" s="236"/>
    </row>
    <row r="180" spans="1:16" ht="21.4" customHeight="1">
      <c r="A180" s="447"/>
      <c r="B180" s="447"/>
      <c r="C180" s="447"/>
      <c r="D180" s="447"/>
      <c r="E180" s="547"/>
      <c r="F180" s="462"/>
      <c r="G180" s="476"/>
      <c r="H180" s="284"/>
      <c r="I180" s="242"/>
      <c r="J180" s="23"/>
      <c r="K180" s="24"/>
      <c r="L180" s="156"/>
      <c r="M180" s="157"/>
      <c r="N180" s="157"/>
      <c r="O180" s="233"/>
    </row>
    <row r="181" spans="1:16" ht="24" customHeight="1" thickBot="1">
      <c r="A181" s="448"/>
      <c r="B181" s="448"/>
      <c r="C181" s="448"/>
      <c r="D181" s="448"/>
      <c r="E181" s="548"/>
      <c r="F181" s="462"/>
      <c r="G181" s="478"/>
      <c r="H181" s="392"/>
      <c r="I181" s="282"/>
      <c r="J181" s="45"/>
      <c r="K181" s="46"/>
      <c r="L181" s="229"/>
      <c r="M181" s="40"/>
      <c r="N181" s="40"/>
      <c r="O181" s="230"/>
    </row>
    <row r="182" spans="1:16" ht="21.4" customHeight="1">
      <c r="A182" s="525"/>
      <c r="B182" s="525"/>
      <c r="C182" s="525"/>
      <c r="D182" s="525"/>
      <c r="E182" s="549"/>
      <c r="F182" s="462"/>
      <c r="G182" s="477" t="s">
        <v>5</v>
      </c>
      <c r="H182" s="436" t="s">
        <v>42</v>
      </c>
      <c r="I182" s="437"/>
      <c r="J182" s="437"/>
      <c r="K182" s="438"/>
      <c r="L182" s="325"/>
      <c r="M182" s="326"/>
      <c r="N182" s="326"/>
      <c r="O182" s="327"/>
    </row>
    <row r="183" spans="1:16" ht="21.4" customHeight="1">
      <c r="A183" s="526"/>
      <c r="B183" s="526"/>
      <c r="C183" s="526"/>
      <c r="D183" s="526"/>
      <c r="E183" s="550"/>
      <c r="F183" s="462"/>
      <c r="G183" s="476"/>
      <c r="H183" s="439"/>
      <c r="I183" s="440"/>
      <c r="J183" s="440"/>
      <c r="K183" s="441"/>
      <c r="L183" s="328"/>
      <c r="M183" s="2"/>
      <c r="N183" s="2"/>
      <c r="O183" s="329"/>
    </row>
    <row r="184" spans="1:16" ht="21.4" customHeight="1" thickBot="1">
      <c r="A184" s="527"/>
      <c r="B184" s="527"/>
      <c r="C184" s="527"/>
      <c r="D184" s="527"/>
      <c r="E184" s="551"/>
      <c r="F184" s="462"/>
      <c r="G184" s="478"/>
      <c r="H184" s="272" t="s">
        <v>43</v>
      </c>
      <c r="I184" s="273"/>
      <c r="J184" s="273"/>
      <c r="K184" s="274" t="s">
        <v>16</v>
      </c>
      <c r="L184" s="406"/>
      <c r="M184" s="407"/>
      <c r="N184" s="407"/>
      <c r="O184" s="408"/>
    </row>
    <row r="185" spans="1:16" ht="21.4" customHeight="1">
      <c r="A185" s="525"/>
      <c r="B185" s="525"/>
      <c r="C185" s="525"/>
      <c r="D185" s="525"/>
      <c r="E185" s="549"/>
      <c r="F185" s="462"/>
      <c r="G185" s="476" t="s">
        <v>6</v>
      </c>
      <c r="H185" s="439" t="s">
        <v>42</v>
      </c>
      <c r="I185" s="440"/>
      <c r="J185" s="440"/>
      <c r="K185" s="441"/>
      <c r="L185" s="328"/>
      <c r="M185" s="2"/>
      <c r="N185" s="2"/>
      <c r="O185" s="329"/>
    </row>
    <row r="186" spans="1:16" ht="21.4" customHeight="1">
      <c r="A186" s="526"/>
      <c r="B186" s="526"/>
      <c r="C186" s="526"/>
      <c r="D186" s="526"/>
      <c r="E186" s="550"/>
      <c r="F186" s="462"/>
      <c r="G186" s="476"/>
      <c r="H186" s="439"/>
      <c r="I186" s="440"/>
      <c r="J186" s="440"/>
      <c r="K186" s="441"/>
      <c r="L186" s="328"/>
      <c r="M186" s="2"/>
      <c r="N186" s="2"/>
      <c r="O186" s="329"/>
    </row>
    <row r="187" spans="1:16" ht="21.4" customHeight="1" thickBot="1">
      <c r="A187" s="527"/>
      <c r="B187" s="527"/>
      <c r="C187" s="527"/>
      <c r="D187" s="527"/>
      <c r="E187" s="551"/>
      <c r="F187" s="463"/>
      <c r="G187" s="559"/>
      <c r="H187" s="320" t="s">
        <v>44</v>
      </c>
      <c r="I187" s="352"/>
      <c r="J187" s="352"/>
      <c r="K187" s="353" t="s">
        <v>16</v>
      </c>
      <c r="L187" s="420"/>
      <c r="M187" s="421"/>
      <c r="N187" s="421"/>
      <c r="O187" s="422"/>
    </row>
    <row r="188" spans="1:16" ht="21.4" customHeight="1">
      <c r="A188" s="525"/>
      <c r="B188" s="455"/>
      <c r="C188" s="455"/>
      <c r="D188" s="455"/>
      <c r="E188" s="458"/>
      <c r="F188" s="462" t="s">
        <v>10</v>
      </c>
      <c r="G188" s="476" t="s">
        <v>1</v>
      </c>
      <c r="H188" s="22"/>
      <c r="I188" s="23"/>
      <c r="J188" s="23"/>
      <c r="K188" s="24"/>
      <c r="L188" s="156"/>
      <c r="M188" s="157"/>
      <c r="N188" s="109"/>
      <c r="O188" s="110"/>
    </row>
    <row r="189" spans="1:16" ht="21.4" customHeight="1">
      <c r="A189" s="526"/>
      <c r="B189" s="456"/>
      <c r="C189" s="456"/>
      <c r="D189" s="456"/>
      <c r="E189" s="459"/>
      <c r="F189" s="462"/>
      <c r="G189" s="476"/>
      <c r="H189" s="22"/>
      <c r="I189" s="23"/>
      <c r="J189" s="23"/>
      <c r="K189" s="24"/>
      <c r="L189" s="156"/>
      <c r="M189" s="157"/>
      <c r="N189" s="109"/>
      <c r="O189" s="110"/>
      <c r="P189" s="312"/>
    </row>
    <row r="190" spans="1:16" ht="21.4" customHeight="1" thickBot="1">
      <c r="A190" s="527"/>
      <c r="B190" s="457"/>
      <c r="C190" s="457"/>
      <c r="D190" s="457"/>
      <c r="E190" s="460"/>
      <c r="F190" s="462"/>
      <c r="G190" s="476"/>
      <c r="H190" s="22"/>
      <c r="I190" s="47"/>
      <c r="J190" s="47"/>
      <c r="K190" s="24"/>
      <c r="L190" s="156"/>
      <c r="M190" s="157"/>
      <c r="N190" s="109"/>
      <c r="O190" s="110"/>
    </row>
    <row r="191" spans="1:16" ht="21.4" customHeight="1">
      <c r="A191" s="528"/>
      <c r="B191" s="528"/>
      <c r="C191" s="528"/>
      <c r="D191" s="528"/>
      <c r="E191" s="552"/>
      <c r="F191" s="462"/>
      <c r="G191" s="477" t="s">
        <v>2</v>
      </c>
      <c r="H191" s="158"/>
      <c r="I191" s="159"/>
      <c r="J191" s="159"/>
      <c r="K191" s="232"/>
      <c r="L191" s="409"/>
      <c r="M191" s="410"/>
      <c r="N191" s="410"/>
      <c r="O191" s="411"/>
    </row>
    <row r="192" spans="1:16" ht="21.4" customHeight="1">
      <c r="A192" s="529"/>
      <c r="B192" s="529"/>
      <c r="C192" s="529"/>
      <c r="D192" s="529"/>
      <c r="E192" s="553"/>
      <c r="F192" s="462"/>
      <c r="G192" s="476"/>
      <c r="H192" s="156"/>
      <c r="I192" s="157"/>
      <c r="J192" s="157"/>
      <c r="K192" s="233"/>
      <c r="L192" s="315"/>
      <c r="M192" s="316"/>
      <c r="N192" s="316"/>
      <c r="O192" s="317"/>
    </row>
    <row r="193" spans="1:15" ht="21.4" customHeight="1" thickBot="1">
      <c r="A193" s="530"/>
      <c r="B193" s="530"/>
      <c r="C193" s="530"/>
      <c r="D193" s="530"/>
      <c r="E193" s="554"/>
      <c r="F193" s="462"/>
      <c r="G193" s="478"/>
      <c r="H193" s="229"/>
      <c r="I193" s="227"/>
      <c r="J193" s="227"/>
      <c r="K193" s="228"/>
      <c r="L193" s="406"/>
      <c r="M193" s="307"/>
      <c r="N193" s="307"/>
      <c r="O193" s="308"/>
    </row>
    <row r="194" spans="1:15" ht="21.4" customHeight="1">
      <c r="A194" s="446">
        <f>A176+1</f>
        <v>10</v>
      </c>
      <c r="B194" s="446">
        <f>B176+1</f>
        <v>10</v>
      </c>
      <c r="C194" s="446">
        <f>C176+1</f>
        <v>7</v>
      </c>
      <c r="D194" s="516">
        <f>D176+1</f>
        <v>5</v>
      </c>
      <c r="E194" s="540">
        <v>3</v>
      </c>
      <c r="F194" s="462"/>
      <c r="G194" s="476" t="s">
        <v>3</v>
      </c>
      <c r="H194" s="328"/>
      <c r="I194" s="2"/>
      <c r="J194" s="2"/>
      <c r="K194" s="329"/>
      <c r="L194" s="328"/>
      <c r="M194" s="2"/>
      <c r="N194" s="2"/>
      <c r="O194" s="329"/>
    </row>
    <row r="195" spans="1:15" ht="21.4" customHeight="1">
      <c r="A195" s="447"/>
      <c r="B195" s="447"/>
      <c r="C195" s="447"/>
      <c r="D195" s="517"/>
      <c r="E195" s="541"/>
      <c r="F195" s="462"/>
      <c r="G195" s="476"/>
      <c r="H195" s="328"/>
      <c r="I195" s="2"/>
      <c r="J195" s="2"/>
      <c r="K195" s="329"/>
      <c r="L195" s="328"/>
      <c r="M195" s="2"/>
      <c r="N195" s="2"/>
      <c r="O195" s="329"/>
    </row>
    <row r="196" spans="1:15" ht="21.4" customHeight="1" thickBot="1">
      <c r="A196" s="448"/>
      <c r="B196" s="448"/>
      <c r="C196" s="448"/>
      <c r="D196" s="518"/>
      <c r="E196" s="542"/>
      <c r="F196" s="462"/>
      <c r="G196" s="476"/>
      <c r="H196" s="328"/>
      <c r="I196" s="2"/>
      <c r="J196" s="2"/>
      <c r="K196" s="329"/>
      <c r="L196" s="328"/>
      <c r="M196" s="2"/>
      <c r="N196" s="2"/>
      <c r="O196" s="329"/>
    </row>
    <row r="197" spans="1:15" ht="21.4" customHeight="1">
      <c r="A197" s="446">
        <f>IF(A194+14&gt;30,0,A194+14)</f>
        <v>24</v>
      </c>
      <c r="B197" s="446">
        <f>IF(AND(B179&lt;31,B179&gt;0),B179+1,0)</f>
        <v>24</v>
      </c>
      <c r="C197" s="446">
        <f>IF(AND(C179&lt;30,C179&gt;0),C179+1,0)</f>
        <v>21</v>
      </c>
      <c r="D197" s="516">
        <f>IF(AND(D179&lt;31,D179&gt;0),D179+1,0)</f>
        <v>19</v>
      </c>
      <c r="E197" s="464"/>
      <c r="F197" s="462"/>
      <c r="G197" s="479" t="s">
        <v>4</v>
      </c>
      <c r="H197" s="234"/>
      <c r="I197" s="235"/>
      <c r="J197" s="235"/>
      <c r="K197" s="236"/>
      <c r="L197" s="400"/>
      <c r="M197" s="401"/>
      <c r="N197" s="401"/>
      <c r="O197" s="402"/>
    </row>
    <row r="198" spans="1:15" ht="21.4" customHeight="1">
      <c r="A198" s="447"/>
      <c r="B198" s="447"/>
      <c r="C198" s="447"/>
      <c r="D198" s="517"/>
      <c r="E198" s="465"/>
      <c r="F198" s="462"/>
      <c r="G198" s="476"/>
      <c r="H198" s="156"/>
      <c r="I198" s="157"/>
      <c r="J198" s="157"/>
      <c r="K198" s="233"/>
      <c r="L198" s="328"/>
      <c r="M198" s="2"/>
      <c r="N198" s="2"/>
      <c r="O198" s="329"/>
    </row>
    <row r="199" spans="1:15" ht="21.4" customHeight="1" thickBot="1">
      <c r="A199" s="448"/>
      <c r="B199" s="448"/>
      <c r="C199" s="448"/>
      <c r="D199" s="518"/>
      <c r="E199" s="466"/>
      <c r="F199" s="462"/>
      <c r="G199" s="478"/>
      <c r="H199" s="403"/>
      <c r="I199" s="404"/>
      <c r="J199" s="404"/>
      <c r="K199" s="405"/>
      <c r="L199" s="406"/>
      <c r="M199" s="407"/>
      <c r="N199" s="407"/>
      <c r="O199" s="408"/>
    </row>
    <row r="200" spans="1:15" ht="21.4" customHeight="1">
      <c r="A200" s="525"/>
      <c r="B200" s="525"/>
      <c r="C200" s="525"/>
      <c r="D200" s="525"/>
      <c r="E200" s="470"/>
      <c r="F200" s="462"/>
      <c r="G200" s="476" t="s">
        <v>5</v>
      </c>
      <c r="H200" s="224"/>
      <c r="I200" s="36"/>
      <c r="J200" s="36"/>
      <c r="K200" s="225"/>
      <c r="L200" s="439" t="s">
        <v>50</v>
      </c>
      <c r="M200" s="440"/>
      <c r="N200" s="440"/>
      <c r="O200" s="441"/>
    </row>
    <row r="201" spans="1:15" ht="21.4" customHeight="1">
      <c r="A201" s="526"/>
      <c r="B201" s="526"/>
      <c r="C201" s="526"/>
      <c r="D201" s="526"/>
      <c r="E201" s="471"/>
      <c r="F201" s="462"/>
      <c r="G201" s="476"/>
      <c r="H201" s="224"/>
      <c r="I201" s="226"/>
      <c r="J201" s="226"/>
      <c r="K201" s="225"/>
      <c r="L201" s="439"/>
      <c r="M201" s="440"/>
      <c r="N201" s="440"/>
      <c r="O201" s="441"/>
    </row>
    <row r="202" spans="1:15" ht="21.4" customHeight="1" thickBot="1">
      <c r="A202" s="527"/>
      <c r="B202" s="527"/>
      <c r="C202" s="527"/>
      <c r="D202" s="527"/>
      <c r="E202" s="472"/>
      <c r="F202" s="462"/>
      <c r="G202" s="478"/>
      <c r="H202" s="247"/>
      <c r="I202" s="227"/>
      <c r="J202" s="227"/>
      <c r="K202" s="228"/>
      <c r="L202" s="318"/>
      <c r="M202" s="535" t="s">
        <v>23</v>
      </c>
      <c r="N202" s="535"/>
      <c r="O202" s="319"/>
    </row>
    <row r="203" spans="1:15" ht="21.4" customHeight="1">
      <c r="A203" s="525"/>
      <c r="B203" s="525"/>
      <c r="C203" s="525"/>
      <c r="D203" s="525"/>
      <c r="E203" s="470"/>
      <c r="F203" s="462"/>
      <c r="G203" s="476" t="s">
        <v>6</v>
      </c>
      <c r="H203" s="60"/>
      <c r="I203" s="47"/>
      <c r="J203" s="47"/>
      <c r="K203" s="48"/>
      <c r="L203" s="536" t="s">
        <v>56</v>
      </c>
      <c r="M203" s="535"/>
      <c r="N203" s="535"/>
      <c r="O203" s="537"/>
    </row>
    <row r="204" spans="1:15" ht="21.4" customHeight="1">
      <c r="A204" s="526"/>
      <c r="B204" s="526"/>
      <c r="C204" s="526"/>
      <c r="D204" s="526"/>
      <c r="E204" s="471"/>
      <c r="F204" s="462"/>
      <c r="G204" s="476"/>
      <c r="H204" s="65"/>
      <c r="I204" s="47"/>
      <c r="J204" s="68"/>
      <c r="K204" s="24"/>
      <c r="L204" s="323"/>
      <c r="M204" s="241"/>
      <c r="N204" s="324" t="s">
        <v>55</v>
      </c>
      <c r="O204" s="278"/>
    </row>
    <row r="205" spans="1:15" ht="21.4" customHeight="1" thickBot="1">
      <c r="A205" s="527"/>
      <c r="B205" s="527"/>
      <c r="C205" s="527"/>
      <c r="D205" s="527"/>
      <c r="E205" s="472"/>
      <c r="F205" s="462"/>
      <c r="G205" s="476"/>
      <c r="H205" s="22"/>
      <c r="I205" s="23"/>
      <c r="J205" s="23"/>
      <c r="K205" s="24"/>
      <c r="L205" s="272" t="s">
        <v>49</v>
      </c>
      <c r="M205" s="40"/>
      <c r="N205" s="40"/>
      <c r="O205" s="313" t="s">
        <v>28</v>
      </c>
    </row>
    <row r="206" spans="1:15" ht="21.4" customHeight="1">
      <c r="A206" s="525"/>
      <c r="B206" s="525"/>
      <c r="C206" s="525"/>
      <c r="D206" s="525"/>
      <c r="E206" s="470"/>
      <c r="F206" s="555" t="s">
        <v>11</v>
      </c>
      <c r="G206" s="560" t="s">
        <v>1</v>
      </c>
      <c r="H206" s="183"/>
      <c r="I206" s="184"/>
      <c r="J206" s="184"/>
      <c r="K206" s="393"/>
      <c r="L206" s="165"/>
      <c r="M206" s="166"/>
      <c r="N206" s="166"/>
      <c r="O206" s="167"/>
    </row>
    <row r="207" spans="1:15" ht="21.4" customHeight="1">
      <c r="A207" s="526"/>
      <c r="B207" s="526"/>
      <c r="C207" s="526"/>
      <c r="D207" s="526"/>
      <c r="E207" s="471"/>
      <c r="F207" s="462"/>
      <c r="G207" s="561"/>
      <c r="H207" s="160"/>
      <c r="I207" s="161"/>
      <c r="J207" s="161"/>
      <c r="K207" s="237"/>
      <c r="L207" s="22"/>
      <c r="M207" s="23"/>
      <c r="N207" s="23"/>
      <c r="O207" s="24"/>
    </row>
    <row r="208" spans="1:15" ht="21.4" customHeight="1" thickBot="1">
      <c r="A208" s="527"/>
      <c r="B208" s="527"/>
      <c r="C208" s="527"/>
      <c r="D208" s="527"/>
      <c r="E208" s="472"/>
      <c r="F208" s="462"/>
      <c r="G208" s="562"/>
      <c r="H208" s="160"/>
      <c r="I208" s="161"/>
      <c r="J208" s="161"/>
      <c r="K208" s="237"/>
      <c r="L208" s="39"/>
      <c r="M208" s="40"/>
      <c r="N208" s="40"/>
      <c r="O208" s="41"/>
    </row>
    <row r="209" spans="1:15" ht="21.4" customHeight="1">
      <c r="A209" s="528"/>
      <c r="B209" s="528"/>
      <c r="C209" s="528"/>
      <c r="D209" s="528"/>
      <c r="E209" s="552"/>
      <c r="F209" s="462"/>
      <c r="G209" s="563" t="s">
        <v>2</v>
      </c>
      <c r="H209" s="158"/>
      <c r="I209" s="159"/>
      <c r="J209" s="159"/>
      <c r="K209" s="232"/>
      <c r="L209" s="132"/>
      <c r="M209" s="133"/>
      <c r="N209" s="133"/>
      <c r="O209" s="134"/>
    </row>
    <row r="210" spans="1:15" ht="21.4" customHeight="1">
      <c r="A210" s="529"/>
      <c r="B210" s="529"/>
      <c r="C210" s="529"/>
      <c r="D210" s="529"/>
      <c r="E210" s="553"/>
      <c r="F210" s="462"/>
      <c r="G210" s="561"/>
      <c r="H210" s="156"/>
      <c r="I210" s="157"/>
      <c r="J210" s="157"/>
      <c r="K210" s="233"/>
      <c r="L210" s="80"/>
      <c r="M210" s="81"/>
      <c r="N210" s="81"/>
      <c r="O210" s="93"/>
    </row>
    <row r="211" spans="1:15" ht="21.4" customHeight="1" thickBot="1">
      <c r="A211" s="530"/>
      <c r="B211" s="530"/>
      <c r="C211" s="530"/>
      <c r="D211" s="530"/>
      <c r="E211" s="554"/>
      <c r="F211" s="462"/>
      <c r="G211" s="561"/>
      <c r="H211" s="80"/>
      <c r="I211" s="283"/>
      <c r="J211" s="283"/>
      <c r="K211" s="93"/>
      <c r="L211" s="80"/>
      <c r="M211" s="81"/>
      <c r="N211" s="81"/>
      <c r="O211" s="93"/>
    </row>
    <row r="212" spans="1:15" ht="21.4" customHeight="1">
      <c r="A212" s="446">
        <f>A194+1</f>
        <v>11</v>
      </c>
      <c r="B212" s="446">
        <f>B194+1</f>
        <v>11</v>
      </c>
      <c r="C212" s="446">
        <f>C194+1</f>
        <v>8</v>
      </c>
      <c r="D212" s="446">
        <f>D194+1</f>
        <v>6</v>
      </c>
      <c r="E212" s="464"/>
      <c r="F212" s="462"/>
      <c r="G212" s="563" t="s">
        <v>3</v>
      </c>
      <c r="H212" s="376"/>
      <c r="I212" s="377"/>
      <c r="J212" s="377"/>
      <c r="K212" s="378"/>
      <c r="L212" s="260"/>
      <c r="M212" s="261"/>
      <c r="N212" s="261"/>
      <c r="O212" s="262"/>
    </row>
    <row r="213" spans="1:15" ht="21.4" customHeight="1">
      <c r="A213" s="447"/>
      <c r="B213" s="447"/>
      <c r="C213" s="447"/>
      <c r="D213" s="447"/>
      <c r="E213" s="465"/>
      <c r="F213" s="462"/>
      <c r="G213" s="561"/>
      <c r="H213" s="160"/>
      <c r="I213" s="161"/>
      <c r="J213" s="161"/>
      <c r="K213" s="237"/>
      <c r="L213" s="263"/>
      <c r="M213" s="264"/>
      <c r="N213" s="264"/>
      <c r="O213" s="265"/>
    </row>
    <row r="214" spans="1:15" ht="21.4" customHeight="1" thickBot="1">
      <c r="A214" s="448"/>
      <c r="B214" s="448"/>
      <c r="C214" s="448"/>
      <c r="D214" s="448"/>
      <c r="E214" s="466"/>
      <c r="F214" s="462"/>
      <c r="G214" s="564"/>
      <c r="H214" s="238"/>
      <c r="I214" s="162"/>
      <c r="J214" s="162"/>
      <c r="K214" s="239"/>
      <c r="L214" s="395"/>
      <c r="M214" s="396"/>
      <c r="N214" s="396"/>
      <c r="O214" s="397"/>
    </row>
    <row r="215" spans="1:15" ht="21.4" customHeight="1">
      <c r="A215" s="446">
        <f>IF(A212+14&gt;30,0,A212+14)</f>
        <v>25</v>
      </c>
      <c r="B215" s="446">
        <f>IF(AND(B197&lt;31,B197&gt;0),B197+1,0)</f>
        <v>25</v>
      </c>
      <c r="C215" s="446">
        <f>IF(AND(C197&lt;30,C197&gt;0),C197+1,0)</f>
        <v>22</v>
      </c>
      <c r="D215" s="446">
        <f>IF(AND(D197&lt;31,D197&gt;0),D197+1,0)</f>
        <v>20</v>
      </c>
      <c r="E215" s="464">
        <f>IF(AND(E197&lt;31,E197&gt;0),E197+1,0)</f>
        <v>0</v>
      </c>
      <c r="F215" s="462"/>
      <c r="G215" s="561" t="s">
        <v>4</v>
      </c>
      <c r="H215" s="53"/>
      <c r="I215" s="54"/>
      <c r="J215" s="54"/>
      <c r="K215" s="55"/>
      <c r="L215" s="305"/>
      <c r="M215" s="394"/>
      <c r="N215" s="394"/>
      <c r="O215" s="306"/>
    </row>
    <row r="216" spans="1:15" ht="21.4" customHeight="1">
      <c r="A216" s="447"/>
      <c r="B216" s="447"/>
      <c r="C216" s="447"/>
      <c r="D216" s="447"/>
      <c r="E216" s="465"/>
      <c r="F216" s="462"/>
      <c r="G216" s="561"/>
      <c r="H216" s="108"/>
      <c r="I216" s="109"/>
      <c r="J216" s="109"/>
      <c r="K216" s="110"/>
      <c r="L216" s="305"/>
      <c r="M216" s="394"/>
      <c r="N216" s="394"/>
      <c r="O216" s="306"/>
    </row>
    <row r="217" spans="1:15" ht="21.4" customHeight="1" thickBot="1">
      <c r="A217" s="448"/>
      <c r="B217" s="448"/>
      <c r="C217" s="448"/>
      <c r="D217" s="448"/>
      <c r="E217" s="466"/>
      <c r="F217" s="462"/>
      <c r="G217" s="562"/>
      <c r="H217" s="59"/>
      <c r="I217" s="201"/>
      <c r="J217" s="201"/>
      <c r="K217" s="35"/>
      <c r="L217" s="254"/>
      <c r="M217" s="242"/>
      <c r="N217" s="255"/>
      <c r="O217" s="239"/>
    </row>
    <row r="218" spans="1:15" ht="21.4" customHeight="1">
      <c r="A218" s="525"/>
      <c r="B218" s="525"/>
      <c r="C218" s="525"/>
      <c r="D218" s="525"/>
      <c r="E218" s="470"/>
      <c r="F218" s="462"/>
      <c r="G218" s="563" t="s">
        <v>5</v>
      </c>
      <c r="H218" s="115"/>
      <c r="I218" s="116"/>
      <c r="J218" s="116"/>
      <c r="K218" s="117"/>
      <c r="L218" s="25"/>
      <c r="M218" s="26"/>
      <c r="N218" s="26"/>
      <c r="O218" s="27"/>
    </row>
    <row r="219" spans="1:15" ht="21.4" customHeight="1">
      <c r="A219" s="526"/>
      <c r="B219" s="526"/>
      <c r="C219" s="526"/>
      <c r="D219" s="526"/>
      <c r="E219" s="471"/>
      <c r="F219" s="462"/>
      <c r="G219" s="561"/>
      <c r="H219" s="108"/>
      <c r="I219" s="109"/>
      <c r="J219" s="109"/>
      <c r="K219" s="110"/>
      <c r="L219" s="22"/>
      <c r="M219" s="23"/>
      <c r="N219" s="23"/>
      <c r="O219" s="24"/>
    </row>
    <row r="220" spans="1:15" ht="21.4" customHeight="1" thickBot="1">
      <c r="A220" s="527"/>
      <c r="B220" s="527"/>
      <c r="C220" s="527"/>
      <c r="D220" s="527"/>
      <c r="E220" s="472"/>
      <c r="F220" s="462"/>
      <c r="G220" s="561"/>
      <c r="H220" s="114"/>
      <c r="I220" s="40"/>
      <c r="J220" s="40"/>
      <c r="K220" s="41"/>
      <c r="L220" s="39"/>
      <c r="M220" s="40"/>
      <c r="N220" s="40"/>
      <c r="O220" s="41"/>
    </row>
    <row r="221" spans="1:15" ht="21.4" customHeight="1">
      <c r="A221" s="256"/>
      <c r="B221" s="525"/>
      <c r="C221" s="525"/>
      <c r="D221" s="525"/>
      <c r="E221" s="470"/>
      <c r="F221" s="462"/>
      <c r="G221" s="563" t="s">
        <v>6</v>
      </c>
      <c r="H221" s="111"/>
      <c r="I221" s="112"/>
      <c r="J221" s="112"/>
      <c r="K221" s="113"/>
      <c r="L221" s="25"/>
      <c r="M221" s="26"/>
      <c r="N221" s="26"/>
      <c r="O221" s="27"/>
    </row>
    <row r="222" spans="1:15" ht="21.4" customHeight="1">
      <c r="A222" s="257"/>
      <c r="B222" s="556"/>
      <c r="C222" s="526"/>
      <c r="D222" s="526"/>
      <c r="E222" s="471"/>
      <c r="F222" s="462"/>
      <c r="G222" s="561"/>
      <c r="H222" s="111"/>
      <c r="I222" s="112"/>
      <c r="J222" s="112"/>
      <c r="K222" s="113"/>
      <c r="L222" s="22"/>
      <c r="M222" s="23"/>
      <c r="N222" s="23"/>
      <c r="O222" s="24"/>
    </row>
    <row r="223" spans="1:15" ht="21.4" customHeight="1" thickBot="1">
      <c r="A223" s="258"/>
      <c r="B223" s="557"/>
      <c r="C223" s="527"/>
      <c r="D223" s="527"/>
      <c r="E223" s="472"/>
      <c r="F223" s="463"/>
      <c r="G223" s="480"/>
      <c r="H223" s="185"/>
      <c r="I223" s="186"/>
      <c r="J223" s="186"/>
      <c r="K223" s="187"/>
      <c r="L223" s="188"/>
      <c r="M223" s="189"/>
      <c r="N223" s="189"/>
      <c r="O223" s="190"/>
    </row>
    <row r="224" spans="1:15" ht="66.75" customHeight="1" thickTop="1" thickBot="1">
      <c r="A224" s="219" t="str">
        <f>A6</f>
        <v>февраль</v>
      </c>
      <c r="B224" s="219" t="str">
        <f>B6</f>
        <v>март</v>
      </c>
      <c r="C224" s="219" t="str">
        <f>C6</f>
        <v>апрель</v>
      </c>
      <c r="D224" s="219" t="str">
        <f>D6</f>
        <v>май</v>
      </c>
      <c r="E224" s="219" t="str">
        <f>E6</f>
        <v>июнь</v>
      </c>
      <c r="F224" s="398"/>
      <c r="G224" s="399"/>
      <c r="H224" s="501" t="s">
        <v>25</v>
      </c>
      <c r="I224" s="502"/>
      <c r="J224" s="502"/>
      <c r="K224" s="503"/>
      <c r="L224" s="504" t="s">
        <v>24</v>
      </c>
      <c r="M224" s="505"/>
      <c r="N224" s="505"/>
      <c r="O224" s="506"/>
    </row>
    <row r="225" spans="1:39" ht="27" customHeight="1">
      <c r="A225" s="213"/>
      <c r="B225" s="213" t="s">
        <v>15</v>
      </c>
      <c r="C225" s="213"/>
      <c r="D225" s="213"/>
      <c r="E225" s="213"/>
      <c r="F225" s="213"/>
      <c r="G225" s="271"/>
      <c r="H225" s="17"/>
      <c r="I225" s="17"/>
      <c r="J225" s="17"/>
      <c r="K225" s="17"/>
      <c r="L225" s="14"/>
      <c r="M225" s="14"/>
      <c r="N225" s="14"/>
      <c r="O225" s="14"/>
    </row>
    <row r="226" spans="1:39" ht="21.4" customHeight="1">
      <c r="A226" s="213"/>
      <c r="B226" s="213" t="s">
        <v>41</v>
      </c>
      <c r="C226" s="213"/>
      <c r="D226" s="213"/>
      <c r="E226" s="213"/>
      <c r="F226" s="213"/>
      <c r="G226" s="271"/>
      <c r="H226" s="18"/>
      <c r="J226" s="17"/>
      <c r="K226" s="17"/>
      <c r="L226" s="14"/>
      <c r="M226" s="14"/>
      <c r="N226" s="14"/>
      <c r="O226" s="14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ht="21.4" customHeight="1">
      <c r="A227" s="213"/>
      <c r="B227" s="213"/>
      <c r="C227" s="213"/>
      <c r="D227" s="213"/>
      <c r="E227" s="213"/>
      <c r="F227" s="213"/>
      <c r="G227" s="271"/>
      <c r="H227" s="16"/>
      <c r="I227" s="16"/>
      <c r="J227" s="16"/>
      <c r="K227" s="16"/>
      <c r="L227" s="16"/>
      <c r="M227" s="16"/>
      <c r="N227" s="16"/>
      <c r="O227" s="1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ht="21.4" customHeight="1">
      <c r="B228" s="213" t="s">
        <v>39</v>
      </c>
      <c r="H228" s="16"/>
      <c r="I228" s="16"/>
      <c r="J228" s="16"/>
      <c r="K228" s="16"/>
      <c r="L228" s="16"/>
      <c r="M228" s="16"/>
      <c r="N228" s="16"/>
      <c r="O228" s="1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ht="21.4" customHeight="1">
      <c r="H229" s="16"/>
      <c r="I229" s="16"/>
      <c r="J229" s="16"/>
      <c r="K229" s="16"/>
      <c r="L229" s="16"/>
      <c r="M229" s="16"/>
      <c r="N229" s="16"/>
      <c r="O229" s="1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ht="21.4" customHeight="1">
      <c r="H230" s="16"/>
      <c r="I230" s="16"/>
      <c r="J230" s="16"/>
      <c r="K230" s="16"/>
      <c r="L230" s="16"/>
      <c r="M230" s="16"/>
      <c r="N230" s="16"/>
      <c r="O230" s="1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ht="21.4" customHeight="1">
      <c r="H231" s="16"/>
      <c r="I231" s="16"/>
      <c r="J231" s="16"/>
      <c r="K231" s="16"/>
      <c r="L231" s="16"/>
      <c r="M231" s="16"/>
      <c r="N231" s="16"/>
      <c r="O231" s="1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ht="21.4" customHeight="1">
      <c r="H232" s="16"/>
      <c r="I232" s="16"/>
      <c r="J232" s="16"/>
      <c r="K232" s="16"/>
      <c r="L232" s="16"/>
      <c r="M232" s="16"/>
      <c r="N232" s="16"/>
      <c r="O232" s="1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ht="21.4" customHeight="1">
      <c r="H233" s="16"/>
      <c r="I233" s="16"/>
      <c r="J233" s="16"/>
      <c r="K233" s="16"/>
      <c r="L233" s="16"/>
      <c r="M233" s="16"/>
      <c r="N233" s="16"/>
      <c r="O233" s="1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ht="21.4" customHeight="1"/>
    <row r="235" spans="1:39" ht="21.4" customHeight="1"/>
    <row r="236" spans="1:39" ht="21.4" customHeight="1"/>
    <row r="237" spans="1:39" ht="21.4" customHeight="1"/>
    <row r="238" spans="1:39" ht="21.4" customHeight="1"/>
    <row r="239" spans="1:39" ht="21.4" customHeight="1"/>
    <row r="240" spans="1:39" ht="21.4" customHeight="1"/>
    <row r="241" ht="21.4" customHeight="1"/>
    <row r="242" ht="21.4" customHeight="1"/>
    <row r="243" ht="21.4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</sheetData>
  <mergeCells count="486">
    <mergeCell ref="L37:O38"/>
    <mergeCell ref="N41:O41"/>
    <mergeCell ref="M202:N202"/>
    <mergeCell ref="L203:O203"/>
    <mergeCell ref="L39:M39"/>
    <mergeCell ref="N39:O39"/>
    <mergeCell ref="L40:M40"/>
    <mergeCell ref="L41:M41"/>
    <mergeCell ref="N40:O40"/>
    <mergeCell ref="L146:O147"/>
    <mergeCell ref="L149:O150"/>
    <mergeCell ref="L55:O56"/>
    <mergeCell ref="L58:O59"/>
    <mergeCell ref="L128:O129"/>
    <mergeCell ref="L131:O132"/>
    <mergeCell ref="L200:O201"/>
    <mergeCell ref="G197:G199"/>
    <mergeCell ref="G200:G202"/>
    <mergeCell ref="G203:G205"/>
    <mergeCell ref="G206:G208"/>
    <mergeCell ref="G209:G211"/>
    <mergeCell ref="G212:G214"/>
    <mergeCell ref="G215:G217"/>
    <mergeCell ref="G218:G220"/>
    <mergeCell ref="G221:G223"/>
    <mergeCell ref="G170:G172"/>
    <mergeCell ref="G173:G175"/>
    <mergeCell ref="G176:G178"/>
    <mergeCell ref="G179:G181"/>
    <mergeCell ref="G182:G184"/>
    <mergeCell ref="G185:G187"/>
    <mergeCell ref="G188:G190"/>
    <mergeCell ref="G191:G193"/>
    <mergeCell ref="G194:G196"/>
    <mergeCell ref="G143:G145"/>
    <mergeCell ref="G146:G148"/>
    <mergeCell ref="G149:G151"/>
    <mergeCell ref="G152:G154"/>
    <mergeCell ref="G155:G157"/>
    <mergeCell ref="G158:G160"/>
    <mergeCell ref="G161:G163"/>
    <mergeCell ref="G164:G166"/>
    <mergeCell ref="G167:G169"/>
    <mergeCell ref="G116:G118"/>
    <mergeCell ref="G119:G121"/>
    <mergeCell ref="G122:G124"/>
    <mergeCell ref="G125:G127"/>
    <mergeCell ref="G128:G130"/>
    <mergeCell ref="G131:G133"/>
    <mergeCell ref="G134:G136"/>
    <mergeCell ref="G137:G139"/>
    <mergeCell ref="G140:G142"/>
    <mergeCell ref="G88:G90"/>
    <mergeCell ref="G91:G93"/>
    <mergeCell ref="G94:G96"/>
    <mergeCell ref="G97:G99"/>
    <mergeCell ref="G100:G102"/>
    <mergeCell ref="G103:G105"/>
    <mergeCell ref="G106:G108"/>
    <mergeCell ref="G109:G111"/>
    <mergeCell ref="G112:G114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A218:A220"/>
    <mergeCell ref="B218:B220"/>
    <mergeCell ref="C218:C220"/>
    <mergeCell ref="D218:D220"/>
    <mergeCell ref="E218:E220"/>
    <mergeCell ref="B221:B223"/>
    <mergeCell ref="C221:C223"/>
    <mergeCell ref="D221:D223"/>
    <mergeCell ref="E221:E223"/>
    <mergeCell ref="E188:E190"/>
    <mergeCell ref="F188:F205"/>
    <mergeCell ref="E191:E193"/>
    <mergeCell ref="E194:E196"/>
    <mergeCell ref="E197:E199"/>
    <mergeCell ref="E200:E202"/>
    <mergeCell ref="E203:E205"/>
    <mergeCell ref="E206:E208"/>
    <mergeCell ref="F206:F223"/>
    <mergeCell ref="E209:E211"/>
    <mergeCell ref="E212:E214"/>
    <mergeCell ref="E215:E217"/>
    <mergeCell ref="E152:E154"/>
    <mergeCell ref="F152:F169"/>
    <mergeCell ref="E155:E157"/>
    <mergeCell ref="E158:E160"/>
    <mergeCell ref="E161:E163"/>
    <mergeCell ref="E164:E166"/>
    <mergeCell ref="E167:E169"/>
    <mergeCell ref="E170:E172"/>
    <mergeCell ref="F170:F187"/>
    <mergeCell ref="E173:E175"/>
    <mergeCell ref="E176:E178"/>
    <mergeCell ref="E179:E181"/>
    <mergeCell ref="E182:E184"/>
    <mergeCell ref="E185:E187"/>
    <mergeCell ref="E97:E99"/>
    <mergeCell ref="F97:F114"/>
    <mergeCell ref="E100:E102"/>
    <mergeCell ref="E103:E105"/>
    <mergeCell ref="E106:E108"/>
    <mergeCell ref="E109:E111"/>
    <mergeCell ref="E112:E114"/>
    <mergeCell ref="F134:F151"/>
    <mergeCell ref="E137:E139"/>
    <mergeCell ref="E140:E142"/>
    <mergeCell ref="E143:E145"/>
    <mergeCell ref="E146:E148"/>
    <mergeCell ref="E149:E151"/>
    <mergeCell ref="E58:E60"/>
    <mergeCell ref="E61:E63"/>
    <mergeCell ref="F61:F78"/>
    <mergeCell ref="E64:E66"/>
    <mergeCell ref="E67:E69"/>
    <mergeCell ref="E70:E72"/>
    <mergeCell ref="E73:E75"/>
    <mergeCell ref="E76:E78"/>
    <mergeCell ref="E79:E81"/>
    <mergeCell ref="F79:F96"/>
    <mergeCell ref="E82:E84"/>
    <mergeCell ref="E85:E87"/>
    <mergeCell ref="E88:E90"/>
    <mergeCell ref="E91:E93"/>
    <mergeCell ref="E94:E96"/>
    <mergeCell ref="H146:K147"/>
    <mergeCell ref="L22:O23"/>
    <mergeCell ref="H125:K126"/>
    <mergeCell ref="H73:K74"/>
    <mergeCell ref="M75:N75"/>
    <mergeCell ref="L76:O76"/>
    <mergeCell ref="L73:O74"/>
    <mergeCell ref="E131:E133"/>
    <mergeCell ref="E134:E136"/>
    <mergeCell ref="H31:K32"/>
    <mergeCell ref="H34:K35"/>
    <mergeCell ref="H143:K144"/>
    <mergeCell ref="H128:K129"/>
    <mergeCell ref="H131:K132"/>
    <mergeCell ref="F25:F42"/>
    <mergeCell ref="E28:E30"/>
    <mergeCell ref="E31:E33"/>
    <mergeCell ref="E34:E36"/>
    <mergeCell ref="E37:E39"/>
    <mergeCell ref="E40:E42"/>
    <mergeCell ref="E43:E45"/>
    <mergeCell ref="F43:F60"/>
    <mergeCell ref="E46:E48"/>
    <mergeCell ref="E49:E51"/>
    <mergeCell ref="E52:E54"/>
    <mergeCell ref="E55:E57"/>
    <mergeCell ref="A209:A211"/>
    <mergeCell ref="A215:A217"/>
    <mergeCell ref="B215:B217"/>
    <mergeCell ref="C215:C217"/>
    <mergeCell ref="D209:D211"/>
    <mergeCell ref="D215:D217"/>
    <mergeCell ref="D206:D208"/>
    <mergeCell ref="D188:D190"/>
    <mergeCell ref="A206:A208"/>
    <mergeCell ref="B206:B208"/>
    <mergeCell ref="C206:C208"/>
    <mergeCell ref="D197:D199"/>
    <mergeCell ref="B200:B202"/>
    <mergeCell ref="B209:B211"/>
    <mergeCell ref="C209:C211"/>
    <mergeCell ref="D200:D202"/>
    <mergeCell ref="D191:D193"/>
    <mergeCell ref="B194:B196"/>
    <mergeCell ref="C194:C196"/>
    <mergeCell ref="D194:D196"/>
    <mergeCell ref="D212:D214"/>
    <mergeCell ref="A203:A205"/>
    <mergeCell ref="B203:B205"/>
    <mergeCell ref="C203:C205"/>
    <mergeCell ref="D203:D205"/>
    <mergeCell ref="A194:A196"/>
    <mergeCell ref="A200:A202"/>
    <mergeCell ref="C200:C202"/>
    <mergeCell ref="A197:A199"/>
    <mergeCell ref="A188:A190"/>
    <mergeCell ref="B188:B190"/>
    <mergeCell ref="C188:C190"/>
    <mergeCell ref="A191:A193"/>
    <mergeCell ref="B191:B193"/>
    <mergeCell ref="C191:C193"/>
    <mergeCell ref="B197:B199"/>
    <mergeCell ref="C197:C199"/>
    <mergeCell ref="A185:A187"/>
    <mergeCell ref="B185:B187"/>
    <mergeCell ref="C185:C187"/>
    <mergeCell ref="D185:D187"/>
    <mergeCell ref="A182:A184"/>
    <mergeCell ref="C182:C184"/>
    <mergeCell ref="D182:D184"/>
    <mergeCell ref="A170:A172"/>
    <mergeCell ref="B170:B172"/>
    <mergeCell ref="C170:C172"/>
    <mergeCell ref="D170:D172"/>
    <mergeCell ref="B182:B184"/>
    <mergeCell ref="A176:A178"/>
    <mergeCell ref="B176:B178"/>
    <mergeCell ref="C176:C178"/>
    <mergeCell ref="D176:D178"/>
    <mergeCell ref="A179:A181"/>
    <mergeCell ref="B179:B181"/>
    <mergeCell ref="C179:C181"/>
    <mergeCell ref="D179:D181"/>
    <mergeCell ref="A167:A169"/>
    <mergeCell ref="B167:B169"/>
    <mergeCell ref="C167:C169"/>
    <mergeCell ref="D167:D169"/>
    <mergeCell ref="A173:A175"/>
    <mergeCell ref="B173:B175"/>
    <mergeCell ref="C173:C175"/>
    <mergeCell ref="D173:D175"/>
    <mergeCell ref="A164:A166"/>
    <mergeCell ref="C164:C166"/>
    <mergeCell ref="D164:D166"/>
    <mergeCell ref="B164:B166"/>
    <mergeCell ref="A155:A157"/>
    <mergeCell ref="A152:A154"/>
    <mergeCell ref="B152:B154"/>
    <mergeCell ref="C152:C154"/>
    <mergeCell ref="B155:B157"/>
    <mergeCell ref="C155:C157"/>
    <mergeCell ref="A161:A163"/>
    <mergeCell ref="B161:B163"/>
    <mergeCell ref="C161:C163"/>
    <mergeCell ref="A158:A160"/>
    <mergeCell ref="B158:B160"/>
    <mergeCell ref="C158:C160"/>
    <mergeCell ref="A146:A148"/>
    <mergeCell ref="C146:C148"/>
    <mergeCell ref="D146:D148"/>
    <mergeCell ref="B146:B148"/>
    <mergeCell ref="A140:A142"/>
    <mergeCell ref="B140:B142"/>
    <mergeCell ref="A149:A151"/>
    <mergeCell ref="B149:B151"/>
    <mergeCell ref="C149:C151"/>
    <mergeCell ref="D140:D142"/>
    <mergeCell ref="A143:A145"/>
    <mergeCell ref="B143:B145"/>
    <mergeCell ref="C143:C145"/>
    <mergeCell ref="D143:D145"/>
    <mergeCell ref="C140:C142"/>
    <mergeCell ref="D149:D151"/>
    <mergeCell ref="B116:B118"/>
    <mergeCell ref="C116:C118"/>
    <mergeCell ref="D116:D118"/>
    <mergeCell ref="A97:A99"/>
    <mergeCell ref="B97:B99"/>
    <mergeCell ref="C97:C99"/>
    <mergeCell ref="A137:A139"/>
    <mergeCell ref="B137:B139"/>
    <mergeCell ref="A128:A130"/>
    <mergeCell ref="C128:C130"/>
    <mergeCell ref="D128:D130"/>
    <mergeCell ref="A131:A133"/>
    <mergeCell ref="B128:B130"/>
    <mergeCell ref="A125:A127"/>
    <mergeCell ref="B125:B127"/>
    <mergeCell ref="C125:C127"/>
    <mergeCell ref="A134:A136"/>
    <mergeCell ref="B134:B136"/>
    <mergeCell ref="C134:C136"/>
    <mergeCell ref="D134:D136"/>
    <mergeCell ref="B131:B133"/>
    <mergeCell ref="C131:C133"/>
    <mergeCell ref="D131:D133"/>
    <mergeCell ref="C137:C139"/>
    <mergeCell ref="B100:B102"/>
    <mergeCell ref="C100:C102"/>
    <mergeCell ref="A100:A102"/>
    <mergeCell ref="D106:D108"/>
    <mergeCell ref="A94:A96"/>
    <mergeCell ref="B94:B96"/>
    <mergeCell ref="C94:C96"/>
    <mergeCell ref="A116:A118"/>
    <mergeCell ref="D125:D127"/>
    <mergeCell ref="D97:D99"/>
    <mergeCell ref="D119:D121"/>
    <mergeCell ref="C112:C114"/>
    <mergeCell ref="D112:D114"/>
    <mergeCell ref="D109:D111"/>
    <mergeCell ref="A119:A121"/>
    <mergeCell ref="B119:B121"/>
    <mergeCell ref="C119:C121"/>
    <mergeCell ref="A122:A124"/>
    <mergeCell ref="B122:B124"/>
    <mergeCell ref="C122:C124"/>
    <mergeCell ref="D100:D102"/>
    <mergeCell ref="C109:C111"/>
    <mergeCell ref="D122:D124"/>
    <mergeCell ref="D103:D105"/>
    <mergeCell ref="A112:A114"/>
    <mergeCell ref="B112:B114"/>
    <mergeCell ref="A106:A108"/>
    <mergeCell ref="B106:B108"/>
    <mergeCell ref="A109:A111"/>
    <mergeCell ref="B109:B111"/>
    <mergeCell ref="A103:A105"/>
    <mergeCell ref="B103:B105"/>
    <mergeCell ref="C103:C105"/>
    <mergeCell ref="C106:C108"/>
    <mergeCell ref="A91:A93"/>
    <mergeCell ref="B91:B93"/>
    <mergeCell ref="C91:C93"/>
    <mergeCell ref="D91:D93"/>
    <mergeCell ref="C88:C90"/>
    <mergeCell ref="A88:A90"/>
    <mergeCell ref="B88:B90"/>
    <mergeCell ref="A79:A81"/>
    <mergeCell ref="B79:B81"/>
    <mergeCell ref="A82:A84"/>
    <mergeCell ref="B82:B84"/>
    <mergeCell ref="C82:C84"/>
    <mergeCell ref="D82:D84"/>
    <mergeCell ref="A85:A87"/>
    <mergeCell ref="B85:B87"/>
    <mergeCell ref="C85:C87"/>
    <mergeCell ref="D85:D87"/>
    <mergeCell ref="D88:D90"/>
    <mergeCell ref="B70:B72"/>
    <mergeCell ref="C70:C72"/>
    <mergeCell ref="D70:D72"/>
    <mergeCell ref="C79:C81"/>
    <mergeCell ref="D79:D81"/>
    <mergeCell ref="A76:A78"/>
    <mergeCell ref="B76:B78"/>
    <mergeCell ref="C76:C78"/>
    <mergeCell ref="D76:D78"/>
    <mergeCell ref="A73:A75"/>
    <mergeCell ref="B73:B75"/>
    <mergeCell ref="C73:C75"/>
    <mergeCell ref="D73:D75"/>
    <mergeCell ref="A70:A72"/>
    <mergeCell ref="A61:A63"/>
    <mergeCell ref="B61:B63"/>
    <mergeCell ref="C61:C63"/>
    <mergeCell ref="D61:D63"/>
    <mergeCell ref="D67:D69"/>
    <mergeCell ref="A64:A66"/>
    <mergeCell ref="B64:B66"/>
    <mergeCell ref="C64:C66"/>
    <mergeCell ref="D64:D66"/>
    <mergeCell ref="A67:A69"/>
    <mergeCell ref="B67:B69"/>
    <mergeCell ref="C67:C69"/>
    <mergeCell ref="A58:A60"/>
    <mergeCell ref="B58:B60"/>
    <mergeCell ref="C58:C60"/>
    <mergeCell ref="D58:D60"/>
    <mergeCell ref="A55:A57"/>
    <mergeCell ref="B55:B57"/>
    <mergeCell ref="C55:C57"/>
    <mergeCell ref="D55:D57"/>
    <mergeCell ref="A52:A54"/>
    <mergeCell ref="B52:B54"/>
    <mergeCell ref="C52:C54"/>
    <mergeCell ref="D52:D54"/>
    <mergeCell ref="A43:A45"/>
    <mergeCell ref="B43:B45"/>
    <mergeCell ref="C43:C45"/>
    <mergeCell ref="D43:D45"/>
    <mergeCell ref="A46:A48"/>
    <mergeCell ref="A40:A42"/>
    <mergeCell ref="B40:B42"/>
    <mergeCell ref="D49:D51"/>
    <mergeCell ref="B46:B48"/>
    <mergeCell ref="C46:C48"/>
    <mergeCell ref="D46:D48"/>
    <mergeCell ref="C40:C42"/>
    <mergeCell ref="D40:D42"/>
    <mergeCell ref="A49:A51"/>
    <mergeCell ref="B49:B51"/>
    <mergeCell ref="C49:C51"/>
    <mergeCell ref="H224:K224"/>
    <mergeCell ref="L224:O224"/>
    <mergeCell ref="B22:B24"/>
    <mergeCell ref="D10:D12"/>
    <mergeCell ref="A10:A12"/>
    <mergeCell ref="A7:A9"/>
    <mergeCell ref="A19:A21"/>
    <mergeCell ref="B19:B21"/>
    <mergeCell ref="C19:C21"/>
    <mergeCell ref="A13:A15"/>
    <mergeCell ref="B10:B12"/>
    <mergeCell ref="B7:B9"/>
    <mergeCell ref="C7:C9"/>
    <mergeCell ref="D16:D18"/>
    <mergeCell ref="B13:B15"/>
    <mergeCell ref="C13:C15"/>
    <mergeCell ref="D13:D15"/>
    <mergeCell ref="D7:D9"/>
    <mergeCell ref="B25:B27"/>
    <mergeCell ref="D31:D33"/>
    <mergeCell ref="C28:C30"/>
    <mergeCell ref="A212:A214"/>
    <mergeCell ref="B212:B214"/>
    <mergeCell ref="C212:C214"/>
    <mergeCell ref="A34:A36"/>
    <mergeCell ref="B34:B36"/>
    <mergeCell ref="A37:A39"/>
    <mergeCell ref="B37:B39"/>
    <mergeCell ref="C37:C39"/>
    <mergeCell ref="A28:A30"/>
    <mergeCell ref="L6:O6"/>
    <mergeCell ref="H6:K6"/>
    <mergeCell ref="A16:A18"/>
    <mergeCell ref="B16:B18"/>
    <mergeCell ref="C16:C18"/>
    <mergeCell ref="D19:D21"/>
    <mergeCell ref="L19:O20"/>
    <mergeCell ref="D28:D30"/>
    <mergeCell ref="B28:B30"/>
    <mergeCell ref="E7:E9"/>
    <mergeCell ref="F7:F24"/>
    <mergeCell ref="E10:E12"/>
    <mergeCell ref="E13:E15"/>
    <mergeCell ref="E16:E18"/>
    <mergeCell ref="E19:E21"/>
    <mergeCell ref="E22:E24"/>
    <mergeCell ref="E25:E27"/>
    <mergeCell ref="A25:A27"/>
    <mergeCell ref="A31:A33"/>
    <mergeCell ref="B31:B33"/>
    <mergeCell ref="C31:C33"/>
    <mergeCell ref="H2:O2"/>
    <mergeCell ref="H4:O4"/>
    <mergeCell ref="A22:A24"/>
    <mergeCell ref="C25:C27"/>
    <mergeCell ref="D22:D24"/>
    <mergeCell ref="C10:C12"/>
    <mergeCell ref="C22:C24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H182:K183"/>
    <mergeCell ref="H185:K186"/>
    <mergeCell ref="H164:K165"/>
    <mergeCell ref="I166:J166"/>
    <mergeCell ref="I75:J75"/>
    <mergeCell ref="H16:K17"/>
    <mergeCell ref="H22:K23"/>
    <mergeCell ref="H19:K20"/>
    <mergeCell ref="C34:C36"/>
    <mergeCell ref="D34:D36"/>
    <mergeCell ref="D25:D27"/>
    <mergeCell ref="D37:D39"/>
    <mergeCell ref="D94:D96"/>
    <mergeCell ref="D137:D139"/>
    <mergeCell ref="D158:D160"/>
    <mergeCell ref="D161:D163"/>
    <mergeCell ref="D152:D154"/>
    <mergeCell ref="D155:D157"/>
    <mergeCell ref="E116:E118"/>
    <mergeCell ref="F116:F133"/>
    <mergeCell ref="E119:E121"/>
    <mergeCell ref="E122:E124"/>
    <mergeCell ref="E125:E127"/>
    <mergeCell ref="E128:E130"/>
  </mergeCells>
  <phoneticPr fontId="2" type="noConversion"/>
  <conditionalFormatting sqref="B212:D217 B140:D155 B158:D173 B176:D191 B194:D209 B7:D28 B31:D46 B85:D100 B49:D64 B67:D82 A7:A217 B103:D137">
    <cfRule type="cellIs" dxfId="4" priority="5" stopIfTrue="1" operator="lessThan">
      <formula>0</formula>
    </cfRule>
  </conditionalFormatting>
  <conditionalFormatting sqref="A7:D217">
    <cfRule type="cellIs" dxfId="3" priority="4" stopIfTrue="1" operator="lessThanOrEqual">
      <formula>0</formula>
    </cfRule>
  </conditionalFormatting>
  <conditionalFormatting sqref="D7:D121 D125:D136 D140:D154 D158:D172 D176:D190 D194:D208 D212:D217 A7:C217">
    <cfRule type="cellIs" dxfId="2" priority="3" stopIfTrue="1" operator="lessThanOrEqual">
      <formula>0</formula>
    </cfRule>
  </conditionalFormatting>
  <conditionalFormatting sqref="A6:E6 A218:E224">
    <cfRule type="cellIs" dxfId="1" priority="2" stopIfTrue="1" operator="greaterThanOrEqual">
      <formula>0</formula>
    </cfRule>
  </conditionalFormatting>
  <conditionalFormatting sqref="A7:E217">
    <cfRule type="cellIs" dxfId="0" priority="1" stopIfTrue="1" operator="lessThanOrEqual">
      <formula>0</formula>
    </cfRule>
  </conditionalFormatting>
  <pageMargins left="0.39370078740157483" right="0.39370078740157483" top="0.47244094488188981" bottom="0.19685039370078741" header="0.39370078740157483" footer="0.51181102362204722"/>
  <pageSetup paperSize="8" scale="44" fitToHeight="2" orientation="portrait" r:id="rId1"/>
  <headerFooter alignWithMargins="0"/>
  <rowBreaks count="1" manualBreakCount="1">
    <brk id="115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22-23уч.г</vt:lpstr>
      <vt:lpstr>'22-23уч.г'!Область_печати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2021-09-06T14:16:31Z</cp:lastPrinted>
  <dcterms:created xsi:type="dcterms:W3CDTF">1996-10-08T23:32:33Z</dcterms:created>
  <dcterms:modified xsi:type="dcterms:W3CDTF">2023-02-09T11:40:16Z</dcterms:modified>
</cp:coreProperties>
</file>