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总体直线图" sheetId="1" r:id="rId1"/>
    <sheet name="材料采购申请表①" sheetId="15" r:id="rId2"/>
    <sheet name="材料采购询价表②" sheetId="16" r:id="rId3"/>
    <sheet name="材料采购审核表③" sheetId="17" r:id="rId4"/>
    <sheet name="材料入库单（单-①）" sheetId="20" r:id="rId5"/>
    <sheet name="样表④①水泥" sheetId="8" r:id="rId6"/>
    <sheet name="样表④-②钢筋" sheetId="9" r:id="rId7"/>
    <sheet name="样表④-③模板" sheetId="10" r:id="rId8"/>
    <sheet name="样表④-④加气块" sheetId="11" r:id="rId9"/>
    <sheet name="样表④-⑤-标砖" sheetId="12" r:id="rId10"/>
    <sheet name="出入库材料明细帐表-汇总表⑤" sheetId="2" r:id="rId11"/>
    <sheet name="样表-民和项目⑥-①" sheetId="3" r:id="rId12"/>
    <sheet name="样表-东川项目⑥-②" sheetId="4" r:id="rId13"/>
    <sheet name="样表-青大项目⑥-③" sheetId="5" r:id="rId14"/>
    <sheet name="样表-宁瑞项目⑥-④" sheetId="6" r:id="rId15"/>
    <sheet name="应付账款明细账表-汇总表⑦" sheetId="7" r:id="rId16"/>
    <sheet name="材料入库汇总表⑧-①" sheetId="13" r:id="rId17"/>
    <sheet name="材料出库单（单-②）" sheetId="21" r:id="rId18"/>
    <sheet name="材料出库汇总表⑧-②" sheetId="18" r:id="rId19"/>
    <sheet name="库存(盘点)明细表-⑨" sheetId="19" r:id="rId20"/>
    <sheet name="班组领用材料统计明细表⑩" sheetId="22" r:id="rId2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N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此表具体格式及数据由预算提供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由软件自动带出所有同品名同规格的材料历史价格，以便财务对比审核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>先进先出法</t>
        </r>
      </text>
    </comment>
    <comment ref="L13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4" authorId="0">
      <text>
        <r>
          <rPr>
            <sz val="9"/>
            <rFont val="宋体"/>
            <charset val="134"/>
          </rPr>
          <t>先进先出法</t>
        </r>
      </text>
    </comment>
    <comment ref="L15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O30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30" authorId="0">
      <text>
        <r>
          <rPr>
            <sz val="9"/>
            <rFont val="宋体"/>
            <charset val="134"/>
          </rPr>
          <t>最后一笔次时的单价</t>
        </r>
      </text>
    </comment>
    <comment ref="Q30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3" authorId="0">
      <text>
        <r>
          <rPr>
            <sz val="9"/>
            <rFont val="宋体"/>
            <charset val="134"/>
          </rPr>
          <t>先进先出法</t>
        </r>
      </text>
    </comment>
    <comment ref="L14" authorId="0">
      <text>
        <r>
          <rPr>
            <sz val="9"/>
            <rFont val="宋体"/>
            <charset val="134"/>
          </rPr>
          <t>先进先出法</t>
        </r>
      </text>
    </comment>
    <comment ref="L15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O30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30" authorId="0">
      <text>
        <r>
          <rPr>
            <sz val="9"/>
            <rFont val="宋体"/>
            <charset val="134"/>
          </rPr>
          <t>最后一笔次时的单价</t>
        </r>
      </text>
    </comment>
    <comment ref="Q30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3" authorId="0">
      <text>
        <r>
          <rPr>
            <sz val="9"/>
            <rFont val="宋体"/>
            <charset val="134"/>
          </rPr>
          <t>先进先出法</t>
        </r>
      </text>
    </comment>
    <comment ref="L14" authorId="0">
      <text>
        <r>
          <rPr>
            <sz val="9"/>
            <rFont val="宋体"/>
            <charset val="134"/>
          </rPr>
          <t>先进先出法</t>
        </r>
      </text>
    </comment>
    <comment ref="L15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O30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30" authorId="0">
      <text>
        <r>
          <rPr>
            <sz val="9"/>
            <rFont val="宋体"/>
            <charset val="134"/>
          </rPr>
          <t>最后一笔次时的单价</t>
        </r>
      </text>
    </comment>
    <comment ref="Q30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3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4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L15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O30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30" authorId="0">
      <text>
        <r>
          <rPr>
            <sz val="9"/>
            <rFont val="宋体"/>
            <charset val="134"/>
          </rPr>
          <t>最后一笔次时的单价</t>
        </r>
      </text>
    </comment>
    <comment ref="Q30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>先进先出法</t>
        </r>
      </text>
    </comment>
    <comment ref="L13" authorId="0">
      <text>
        <r>
          <rPr>
            <sz val="9"/>
            <rFont val="宋体"/>
            <charset val="134"/>
          </rPr>
          <t>先进先出法</t>
        </r>
      </text>
    </comment>
    <comment ref="L14" authorId="0">
      <text>
        <r>
          <rPr>
            <sz val="9"/>
            <rFont val="宋体"/>
            <charset val="134"/>
          </rPr>
          <t xml:space="preserve">先进先出法
</t>
        </r>
      </text>
    </comment>
    <comment ref="O29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29" authorId="0">
      <text>
        <r>
          <rPr>
            <sz val="9"/>
            <rFont val="宋体"/>
            <charset val="134"/>
          </rPr>
          <t>最后一笔次时的单价</t>
        </r>
      </text>
    </comment>
    <comment ref="Q29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O30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P30" authorId="0">
      <text>
        <r>
          <rPr>
            <sz val="9"/>
            <rFont val="宋体"/>
            <charset val="134"/>
          </rPr>
          <t>最后一笔次时的单价</t>
        </r>
      </text>
    </comment>
    <comment ref="Q30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comments9.xml><?xml version="1.0" encoding="utf-8"?>
<comments xmlns="http://schemas.openxmlformats.org/spreadsheetml/2006/main">
  <authors>
    <author>Administrator</author>
  </authors>
  <commentList>
    <comment ref="N22" authorId="0">
      <text>
        <r>
          <rPr>
            <sz val="9"/>
            <rFont val="宋体"/>
            <charset val="134"/>
          </rPr>
          <t xml:space="preserve">最后一笔次时的库存数量
</t>
        </r>
      </text>
    </comment>
    <comment ref="O22" authorId="0">
      <text>
        <r>
          <rPr>
            <sz val="9"/>
            <rFont val="宋体"/>
            <charset val="134"/>
          </rPr>
          <t>最后一笔次时的单价</t>
        </r>
      </text>
    </comment>
    <comment ref="P22" authorId="0">
      <text>
        <r>
          <rPr>
            <sz val="9"/>
            <rFont val="宋体"/>
            <charset val="134"/>
          </rPr>
          <t xml:space="preserve">最后一笔次时的该材料库存额
</t>
        </r>
      </text>
    </comment>
  </commentList>
</comments>
</file>

<file path=xl/sharedStrings.xml><?xml version="1.0" encoding="utf-8"?>
<sst xmlns="http://schemas.openxmlformats.org/spreadsheetml/2006/main" count="229">
  <si>
    <r>
      <rPr>
        <b/>
        <sz val="14"/>
        <color theme="1"/>
        <rFont val="宋体"/>
        <charset val="134"/>
      </rPr>
      <t>采购申请表</t>
    </r>
    <r>
      <rPr>
        <b/>
        <sz val="14"/>
        <color theme="1"/>
        <rFont val="宋体"/>
        <charset val="134"/>
      </rPr>
      <t>①</t>
    </r>
    <r>
      <rPr>
        <b/>
        <sz val="14"/>
        <color theme="1"/>
        <rFont val="宋体"/>
        <charset val="134"/>
      </rPr>
      <t>（项目部）</t>
    </r>
    <r>
      <rPr>
        <sz val="10"/>
        <color theme="1"/>
        <rFont val="宋体"/>
        <charset val="134"/>
      </rPr>
      <t xml:space="preserve">    据本项目部实际需求上报，相关负责人必须签字</t>
    </r>
  </si>
  <si>
    <t>材料、成本流程思路图</t>
  </si>
  <si>
    <r>
      <rPr>
        <b/>
        <sz val="12"/>
        <color theme="1"/>
        <rFont val="宋体"/>
        <charset val="134"/>
      </rPr>
      <t xml:space="preserve">采购材料采购询价表②项目部    </t>
    </r>
    <r>
      <rPr>
        <sz val="10"/>
        <color theme="1"/>
        <rFont val="宋体"/>
        <charset val="134"/>
      </rPr>
      <t>据材料采购申请采购员货比三家填写此表</t>
    </r>
  </si>
  <si>
    <r>
      <t>采购材料审批表③</t>
    </r>
    <r>
      <rPr>
        <sz val="14"/>
        <color theme="1"/>
        <rFont val="宋体"/>
        <charset val="134"/>
      </rPr>
      <t>（预算）</t>
    </r>
    <r>
      <rPr>
        <sz val="10"/>
        <color theme="1"/>
        <rFont val="宋体"/>
        <charset val="134"/>
      </rPr>
      <t xml:space="preserve">                      控制采购材料的数量、价格</t>
    </r>
  </si>
  <si>
    <r>
      <t xml:space="preserve">预算材料警示表      </t>
    </r>
    <r>
      <rPr>
        <sz val="10"/>
        <color theme="1"/>
        <rFont val="宋体"/>
        <charset val="134"/>
      </rPr>
      <t>各种材料预算数量的最高限由预算填列完成</t>
    </r>
    <r>
      <rPr>
        <sz val="12"/>
        <color theme="1"/>
        <rFont val="宋体"/>
        <charset val="134"/>
      </rPr>
      <t xml:space="preserve">  </t>
    </r>
  </si>
  <si>
    <t>←</t>
  </si>
  <si>
    <r>
      <rPr>
        <b/>
        <sz val="14"/>
        <color theme="1"/>
        <rFont val="宋体"/>
        <charset val="134"/>
      </rPr>
      <t>采购材料审核表③</t>
    </r>
    <r>
      <rPr>
        <sz val="14"/>
        <color theme="1"/>
        <rFont val="宋体"/>
        <charset val="134"/>
      </rPr>
      <t xml:space="preserve">（财务） </t>
    </r>
    <r>
      <rPr>
        <sz val="10"/>
        <color theme="1"/>
        <rFont val="宋体"/>
        <charset val="134"/>
      </rPr>
      <t xml:space="preserve"> 价格对比复核</t>
    </r>
  </si>
  <si>
    <t>材料采购（采购员）</t>
  </si>
  <si>
    <r>
      <rPr>
        <b/>
        <sz val="12"/>
        <color theme="1"/>
        <rFont val="宋体"/>
        <charset val="134"/>
      </rPr>
      <t xml:space="preserve">材料入库单 </t>
    </r>
    <r>
      <rPr>
        <sz val="11"/>
        <color theme="1"/>
        <rFont val="宋体"/>
        <charset val="134"/>
      </rPr>
      <t xml:space="preserve">库房   </t>
    </r>
    <r>
      <rPr>
        <b/>
        <sz val="12"/>
        <color theme="1"/>
        <rFont val="宋体"/>
        <charset val="134"/>
      </rPr>
      <t xml:space="preserve">            </t>
    </r>
    <r>
      <rPr>
        <sz val="10"/>
        <color theme="1"/>
        <rFont val="宋体"/>
        <charset val="134"/>
      </rPr>
      <t>验收入库（库管员）</t>
    </r>
    <r>
      <rPr>
        <sz val="11"/>
        <color theme="1"/>
        <rFont val="宋体"/>
        <charset val="134"/>
      </rPr>
      <t xml:space="preserve"> ，</t>
    </r>
    <r>
      <rPr>
        <sz val="10"/>
        <color theme="1"/>
        <rFont val="宋体"/>
        <charset val="134"/>
      </rPr>
      <t>必须详细正确录入数量、型号、价格、供货单位名称</t>
    </r>
  </si>
  <si>
    <r>
      <rPr>
        <sz val="12"/>
        <color theme="1"/>
        <rFont val="宋体"/>
        <charset val="134"/>
      </rPr>
      <t xml:space="preserve">审核数量、单价   </t>
    </r>
    <r>
      <rPr>
        <sz val="12"/>
        <color theme="1"/>
        <rFont val="宋体"/>
        <charset val="134"/>
      </rPr>
      <t>由</t>
    </r>
    <r>
      <rPr>
        <sz val="10"/>
        <color theme="1"/>
        <rFont val="宋体"/>
        <charset val="134"/>
      </rPr>
      <t>财务</t>
    </r>
    <r>
      <rPr>
        <sz val="10"/>
        <color theme="1"/>
        <rFont val="宋体"/>
        <charset val="134"/>
      </rPr>
      <t>仔细核对表</t>
    </r>
    <r>
      <rPr>
        <sz val="10"/>
        <color theme="1"/>
        <rFont val="宋体"/>
        <charset val="134"/>
      </rPr>
      <t>④明细表中</t>
    </r>
    <r>
      <rPr>
        <sz val="10"/>
        <color theme="1"/>
        <rFont val="宋体"/>
        <charset val="134"/>
      </rPr>
      <t>所录入信息的准确性</t>
    </r>
  </si>
  <si>
    <r>
      <rPr>
        <b/>
        <sz val="12"/>
        <color theme="1"/>
        <rFont val="宋体"/>
        <charset val="134"/>
      </rPr>
      <t>各项目应付账款明细表</t>
    </r>
    <r>
      <rPr>
        <sz val="12"/>
        <color theme="1"/>
        <rFont val="宋体"/>
        <charset val="134"/>
      </rPr>
      <t xml:space="preserve">   表</t>
    </r>
    <r>
      <rPr>
        <b/>
        <sz val="12"/>
        <color theme="1"/>
        <rFont val="宋体"/>
        <charset val="134"/>
      </rPr>
      <t>⑥</t>
    </r>
    <r>
      <rPr>
        <sz val="12"/>
        <color theme="1"/>
        <rFont val="宋体"/>
        <charset val="134"/>
      </rPr>
      <t xml:space="preserve">   </t>
    </r>
  </si>
  <si>
    <t>→</t>
  </si>
  <si>
    <r>
      <rPr>
        <b/>
        <sz val="12"/>
        <color theme="1"/>
        <rFont val="宋体"/>
        <charset val="134"/>
      </rPr>
      <t xml:space="preserve">应付账款明细表汇总表⑦  </t>
    </r>
    <r>
      <rPr>
        <sz val="12"/>
        <color theme="1"/>
        <rFont val="宋体"/>
        <charset val="134"/>
      </rPr>
      <t xml:space="preserve">                                                                          </t>
    </r>
    <r>
      <rPr>
        <sz val="10"/>
        <color theme="1"/>
        <rFont val="宋体"/>
        <charset val="134"/>
      </rPr>
      <t>审批额由沈总审批</t>
    </r>
  </si>
  <si>
    <t>由各项目汇总而成</t>
  </si>
  <si>
    <r>
      <rPr>
        <sz val="12"/>
        <color theme="1"/>
        <rFont val="宋体"/>
        <charset val="134"/>
      </rPr>
      <t xml:space="preserve">材料出库单                        </t>
    </r>
    <r>
      <rPr>
        <sz val="10"/>
        <color theme="1"/>
        <rFont val="宋体"/>
        <charset val="134"/>
      </rPr>
      <t>按项目领用至各部位出库</t>
    </r>
  </si>
  <si>
    <r>
      <rPr>
        <b/>
        <sz val="11"/>
        <color theme="1"/>
        <rFont val="宋体"/>
        <charset val="134"/>
      </rPr>
      <t>班组材料领用统计明细表⑩</t>
    </r>
    <r>
      <rPr>
        <sz val="10"/>
        <color theme="1"/>
        <rFont val="宋体"/>
        <charset val="134"/>
      </rPr>
      <t>此表由出单领用单位信息生成</t>
    </r>
  </si>
  <si>
    <t>材料出入库汇总帐表⑤       由明细帐表自动带出数据</t>
  </si>
  <si>
    <r>
      <rPr>
        <b/>
        <sz val="12"/>
        <color theme="1"/>
        <rFont val="宋体"/>
        <charset val="134"/>
      </rPr>
      <t xml:space="preserve">出入库明细帐表      </t>
    </r>
    <r>
      <rPr>
        <sz val="12"/>
        <color theme="1"/>
        <rFont val="宋体"/>
        <charset val="134"/>
      </rPr>
      <t xml:space="preserve">（如样表  ④-①、②、③、④、⑤）等 ）        </t>
    </r>
  </si>
  <si>
    <r>
      <rPr>
        <b/>
        <sz val="12"/>
        <color theme="1"/>
        <rFont val="宋体"/>
        <charset val="134"/>
      </rPr>
      <t xml:space="preserve">材料入库汇总表⑧-① </t>
    </r>
    <r>
      <rPr>
        <sz val="12"/>
        <color theme="1"/>
        <rFont val="宋体"/>
        <charset val="134"/>
      </rPr>
      <t>库房</t>
    </r>
    <r>
      <rPr>
        <b/>
        <sz val="12"/>
        <color theme="1"/>
        <rFont val="宋体"/>
        <charset val="134"/>
      </rPr>
      <t xml:space="preserve">               </t>
    </r>
    <r>
      <rPr>
        <b/>
        <sz val="10"/>
        <color theme="1"/>
        <rFont val="宋体"/>
        <charset val="134"/>
      </rPr>
      <t>材料出库 ，必须详细正确录入各班组所领用材料数量、型号、价格</t>
    </r>
  </si>
  <si>
    <r>
      <rPr>
        <b/>
        <sz val="12"/>
        <color theme="1"/>
        <rFont val="宋体"/>
        <charset val="134"/>
      </rPr>
      <t xml:space="preserve">材料出库汇总表⑧-② </t>
    </r>
    <r>
      <rPr>
        <sz val="12"/>
        <color theme="1"/>
        <rFont val="宋体"/>
        <charset val="134"/>
      </rPr>
      <t>库房</t>
    </r>
    <r>
      <rPr>
        <b/>
        <sz val="12"/>
        <color theme="1"/>
        <rFont val="宋体"/>
        <charset val="134"/>
      </rPr>
      <t xml:space="preserve">               </t>
    </r>
    <r>
      <rPr>
        <b/>
        <sz val="10"/>
        <color theme="1"/>
        <rFont val="宋体"/>
        <charset val="134"/>
      </rPr>
      <t>材料出库 ，必须详细正确录入各班组所领用材料数量、型号、价格</t>
    </r>
  </si>
  <si>
    <r>
      <rPr>
        <b/>
        <sz val="12"/>
        <color theme="1"/>
        <rFont val="宋体"/>
        <charset val="134"/>
      </rPr>
      <t xml:space="preserve">库存明细表⑨                                    </t>
    </r>
    <r>
      <rPr>
        <b/>
        <sz val="10"/>
        <color theme="1"/>
        <rFont val="宋体"/>
        <charset val="134"/>
      </rPr>
      <t>由材料出入库明细账数据信息得来</t>
    </r>
  </si>
  <si>
    <t>①</t>
  </si>
  <si>
    <t>②</t>
  </si>
  <si>
    <t>③</t>
  </si>
  <si>
    <t>④</t>
  </si>
  <si>
    <t>⑤</t>
  </si>
  <si>
    <t>⑥</t>
  </si>
  <si>
    <t xml:space="preserve">实际临舍成本    </t>
  </si>
  <si>
    <t xml:space="preserve">实际主体成本    </t>
  </si>
  <si>
    <t xml:space="preserve">实际装饰成本    </t>
  </si>
  <si>
    <t xml:space="preserve">实际水电消防成本    </t>
  </si>
  <si>
    <t xml:space="preserve">实际安全防护成本    </t>
  </si>
  <si>
    <t xml:space="preserve">实际固定资产设备工具成本    </t>
  </si>
  <si>
    <t>以上成本计算表中成本数据由出入库明细账表数据生成</t>
  </si>
  <si>
    <t>对     比</t>
  </si>
  <si>
    <r>
      <rPr>
        <b/>
        <sz val="12"/>
        <color theme="1"/>
        <rFont val="宋体"/>
        <charset val="134"/>
      </rPr>
      <t>各部位预算成本表</t>
    </r>
    <r>
      <rPr>
        <b/>
        <sz val="12"/>
        <color theme="1"/>
        <rFont val="宋体"/>
        <charset val="134"/>
      </rPr>
      <t xml:space="preserve">                                                   </t>
    </r>
    <r>
      <rPr>
        <b/>
        <sz val="12"/>
        <color rgb="FFFF0000"/>
        <rFont val="宋体"/>
        <charset val="134"/>
      </rPr>
      <t>此表</t>
    </r>
    <r>
      <rPr>
        <sz val="10"/>
        <color theme="1"/>
        <rFont val="宋体"/>
        <charset val="134"/>
      </rPr>
      <t>与预算部门的相关成本数据进行对比、分析</t>
    </r>
  </si>
  <si>
    <t xml:space="preserve">        材料采购申请表  （样表①）</t>
  </si>
  <si>
    <t>序号</t>
  </si>
  <si>
    <t>货品名称</t>
  </si>
  <si>
    <t>规格</t>
  </si>
  <si>
    <t>数量</t>
  </si>
  <si>
    <t>单位</t>
  </si>
  <si>
    <t>类别</t>
  </si>
  <si>
    <t>需用日期</t>
  </si>
  <si>
    <t>申请班组</t>
  </si>
  <si>
    <t>申请仓库</t>
  </si>
  <si>
    <t>备注</t>
  </si>
  <si>
    <r>
      <rPr>
        <sz val="10"/>
        <color theme="1"/>
        <rFont val="宋体"/>
        <charset val="134"/>
      </rPr>
      <t>注：本表由申请人</t>
    </r>
    <r>
      <rPr>
        <b/>
        <sz val="10"/>
        <color theme="1"/>
        <rFont val="宋体"/>
        <charset val="134"/>
      </rPr>
      <t>按项目部</t>
    </r>
    <r>
      <rPr>
        <sz val="10"/>
        <color theme="1"/>
        <rFont val="宋体"/>
        <charset val="134"/>
      </rPr>
      <t>所需如实填写 ，详细提供品名、规格型号、数量、项目班组等详细信息（此表所列货品名称等相关信息在以后表格中自动带出）</t>
    </r>
  </si>
  <si>
    <t>材料采购询价表②</t>
  </si>
  <si>
    <t>材料名称</t>
  </si>
  <si>
    <t>需要时间</t>
  </si>
  <si>
    <t>采购员</t>
  </si>
  <si>
    <t>投标价</t>
  </si>
  <si>
    <t>指导价</t>
  </si>
  <si>
    <t>价格一</t>
  </si>
  <si>
    <t>厂家一</t>
  </si>
  <si>
    <t>价格二</t>
  </si>
  <si>
    <t>厂家二</t>
  </si>
  <si>
    <t>价格三</t>
  </si>
  <si>
    <t>财务备注</t>
  </si>
  <si>
    <t>核对</t>
  </si>
  <si>
    <t>注：据材料采购申请表①采购员货比三家，认真询价后，将所询价格填写此表。（此表中所列货品名称等相关信息自表①中自动带出）（此表所填价格一等相关信息在以后表格中自动带出）</t>
  </si>
  <si>
    <t>材料采购审核表③</t>
  </si>
  <si>
    <t>累计数量</t>
  </si>
  <si>
    <t>投标数量</t>
  </si>
  <si>
    <t>审核按钮</t>
  </si>
  <si>
    <t>历史价</t>
  </si>
  <si>
    <t>注：1、以前表格所填信息在本表中自动带出。</t>
  </si>
  <si>
    <t xml:space="preserve">    2、此表先由预算部审核，填写投标价、指导价和投标数量。</t>
  </si>
  <si>
    <r>
      <rPr>
        <sz val="10"/>
        <color theme="1"/>
        <rFont val="宋体"/>
        <charset val="134"/>
      </rPr>
      <t xml:space="preserve">    3、然后由财务按历史价格对比审核（软件自动带出</t>
    </r>
    <r>
      <rPr>
        <b/>
        <sz val="10"/>
        <color theme="1"/>
        <rFont val="宋体"/>
        <charset val="134"/>
      </rPr>
      <t>所有</t>
    </r>
    <r>
      <rPr>
        <sz val="10"/>
        <color theme="1"/>
        <rFont val="宋体"/>
        <charset val="134"/>
      </rPr>
      <t>同品名同规格的材料历史价格，以便财务对比审核）财务点击审核按钮后，财务所审核的内容自动显示在财务备注栏，最合适的厂家及价格以勾选状态显示。</t>
    </r>
  </si>
  <si>
    <r>
      <rPr>
        <sz val="10"/>
        <color theme="1"/>
        <rFont val="宋体"/>
        <charset val="134"/>
      </rPr>
      <t xml:space="preserve">    4、要求：当累计数量达到投标数量的90%时须有</t>
    </r>
    <r>
      <rPr>
        <b/>
        <sz val="10"/>
        <color theme="5" tint="-0.25"/>
        <rFont val="宋体"/>
        <charset val="134"/>
      </rPr>
      <t>橙色</t>
    </r>
    <r>
      <rPr>
        <sz val="10"/>
        <color theme="1"/>
        <rFont val="宋体"/>
        <charset val="134"/>
      </rPr>
      <t>警示提醒，达到100%时又有</t>
    </r>
    <r>
      <rPr>
        <sz val="10"/>
        <color rgb="FFFF0000"/>
        <rFont val="宋体"/>
        <charset val="134"/>
      </rPr>
      <t>红色</t>
    </r>
    <r>
      <rPr>
        <sz val="10"/>
        <color theme="1"/>
        <rFont val="宋体"/>
        <charset val="134"/>
      </rPr>
      <t>提醒。</t>
    </r>
  </si>
  <si>
    <t>入    库    单</t>
  </si>
  <si>
    <t>NO：123456</t>
  </si>
  <si>
    <t>项目班组：</t>
  </si>
  <si>
    <t xml:space="preserve">年    月     日 </t>
  </si>
  <si>
    <t>品   名</t>
  </si>
  <si>
    <t>规格型号</t>
  </si>
  <si>
    <t>单价</t>
  </si>
  <si>
    <t>金额</t>
  </si>
  <si>
    <t>备 注</t>
  </si>
  <si>
    <t>合计（大写）</t>
  </si>
  <si>
    <r>
      <rPr>
        <b/>
        <sz val="12"/>
        <color theme="1"/>
        <rFont val="宋体"/>
        <charset val="134"/>
      </rPr>
      <t xml:space="preserve">佰    拾   万   仟  佰  拾   元   角   分      </t>
    </r>
    <r>
      <rPr>
        <b/>
        <sz val="12"/>
        <color theme="1"/>
        <rFont val="Arial"/>
        <charset val="134"/>
      </rPr>
      <t>¥</t>
    </r>
    <r>
      <rPr>
        <b/>
        <sz val="12"/>
        <color theme="1"/>
        <rFont val="宋体"/>
        <charset val="134"/>
      </rPr>
      <t>：</t>
    </r>
  </si>
  <si>
    <t>库管：</t>
  </si>
  <si>
    <t>验收：</t>
  </si>
  <si>
    <t>交货人：</t>
  </si>
  <si>
    <t>注：当填写本表时：项目班组、品名、规格型号、单位由表③中自动带出</t>
  </si>
  <si>
    <r>
      <rPr>
        <b/>
        <sz val="9"/>
        <color theme="1"/>
        <rFont val="宋体"/>
        <charset val="134"/>
      </rPr>
      <t xml:space="preserve">    当填写数量、单价与表③所批示不符时，自动弹出提示：</t>
    </r>
    <r>
      <rPr>
        <b/>
        <sz val="9"/>
        <color rgb="FFFF0000"/>
        <rFont val="宋体"/>
        <charset val="134"/>
      </rPr>
      <t>与询价不符  并显示所批示内容</t>
    </r>
  </si>
  <si>
    <t xml:space="preserve">    表④出入库明细账表入库数据由此单数据生成；填写表④时此单自动跳出，所有内容填写完成后方可退出。                                      </t>
  </si>
  <si>
    <t xml:space="preserve">     年材料出入库明细账 （表样④-①）</t>
  </si>
  <si>
    <t>品 名：</t>
  </si>
  <si>
    <t>水泥</t>
  </si>
  <si>
    <t>325</t>
  </si>
  <si>
    <t>编号：</t>
  </si>
  <si>
    <t>0001</t>
  </si>
  <si>
    <t>日 期</t>
  </si>
  <si>
    <t>摘     要</t>
  </si>
  <si>
    <t>入库单据号</t>
  </si>
  <si>
    <t>单 位</t>
  </si>
  <si>
    <t>期 初 数</t>
  </si>
  <si>
    <t>入 库</t>
  </si>
  <si>
    <t>出   库</t>
  </si>
  <si>
    <t>结   存</t>
  </si>
  <si>
    <t>附     注</t>
  </si>
  <si>
    <t>2015.01.01</t>
  </si>
  <si>
    <t>期初数</t>
  </si>
  <si>
    <t>吨</t>
  </si>
  <si>
    <t>第一次结转后</t>
  </si>
  <si>
    <t>2015.05.31</t>
  </si>
  <si>
    <t>采购验收入库</t>
  </si>
  <si>
    <t>NO.123456</t>
  </si>
  <si>
    <t>第一笔次后</t>
  </si>
  <si>
    <t>2015.11.31</t>
  </si>
  <si>
    <t>NO.</t>
  </si>
  <si>
    <t>2015.12.31</t>
  </si>
  <si>
    <t>出库（主体结构）</t>
  </si>
  <si>
    <t>第三笔次后</t>
  </si>
  <si>
    <t>出库（临设）</t>
  </si>
  <si>
    <t>第四笔次后</t>
  </si>
  <si>
    <t>合       计：</t>
  </si>
  <si>
    <t>累   计</t>
  </si>
  <si>
    <r>
      <rPr>
        <sz val="12"/>
        <color theme="1"/>
        <rFont val="宋体"/>
        <charset val="134"/>
      </rPr>
      <t>注：</t>
    </r>
    <r>
      <rPr>
        <sz val="12"/>
        <color theme="1"/>
        <rFont val="宋体"/>
        <charset val="134"/>
      </rPr>
      <t>1、</t>
    </r>
    <r>
      <rPr>
        <sz val="12"/>
        <color theme="1"/>
        <rFont val="宋体"/>
        <charset val="134"/>
      </rPr>
      <t>材料</t>
    </r>
    <r>
      <rPr>
        <b/>
        <sz val="12"/>
        <color theme="1"/>
        <rFont val="宋体"/>
        <charset val="134"/>
      </rPr>
      <t>按先进先出法、</t>
    </r>
    <r>
      <rPr>
        <sz val="12"/>
        <color theme="1"/>
        <rFont val="宋体"/>
        <charset val="134"/>
      </rPr>
      <t>按不同品种及规格型号来设置账页。</t>
    </r>
  </si>
  <si>
    <t xml:space="preserve">    2、入库按材料入库单在本帐页入库栏自动生成；出库按材料出库单在本帐页出库栏自动生成；结存栏= 期初数 + 本期入库 - 本期出库</t>
  </si>
  <si>
    <t xml:space="preserve">    3、本页设置：本日合计、本月合计、本季合计、本年合计</t>
  </si>
  <si>
    <t xml:space="preserve">    4、此表须设置财务审核按钮</t>
  </si>
  <si>
    <t xml:space="preserve">     年材料出入库明细账 （表样④-②）</t>
  </si>
  <si>
    <t>钢筋</t>
  </si>
  <si>
    <t>0002</t>
  </si>
  <si>
    <t>18</t>
  </si>
  <si>
    <t xml:space="preserve">    2、入库按材料入库单所有信息在本帐页自动生成；出库按材料出库单所有信息在本帐页自动生成；结存栏= 期初数 + 本期入库 - 期出库库</t>
  </si>
  <si>
    <t xml:space="preserve">     年材料出入库明细账 （表样④-③）</t>
  </si>
  <si>
    <t>模版</t>
  </si>
  <si>
    <t>0003</t>
  </si>
  <si>
    <t>91.5*183</t>
  </si>
  <si>
    <t>张</t>
  </si>
  <si>
    <t xml:space="preserve">    2、入库按材料入库单所有信息在本帐页自动生成；出库按材料出库单所有信息在本帐页自动生成；结存栏= 期初数 + 本期入库 - 期出库</t>
  </si>
  <si>
    <t xml:space="preserve">     年材料出入库明细账 （表样④-④）</t>
  </si>
  <si>
    <t>加气块</t>
  </si>
  <si>
    <t>0004</t>
  </si>
  <si>
    <t>6*3*2</t>
  </si>
  <si>
    <t>方</t>
  </si>
  <si>
    <t xml:space="preserve">     年材料出入库明细账 （表样④-⑤）</t>
  </si>
  <si>
    <t>标砖</t>
  </si>
  <si>
    <t>0005</t>
  </si>
  <si>
    <t>6*12*24</t>
  </si>
  <si>
    <t>块</t>
  </si>
  <si>
    <t>材料出入库明细账表 （表样⑤）</t>
  </si>
  <si>
    <t>品 名</t>
  </si>
  <si>
    <t>材料供应单位</t>
  </si>
  <si>
    <t>XX厂家</t>
  </si>
  <si>
    <t>TT厂家</t>
  </si>
  <si>
    <t>XX公司</t>
  </si>
  <si>
    <t>盘钢</t>
  </si>
  <si>
    <t>XX钢材公司</t>
  </si>
  <si>
    <t>Ø18</t>
  </si>
  <si>
    <t>Ø19</t>
  </si>
  <si>
    <t>Ø20</t>
  </si>
  <si>
    <t>螺纹钢</t>
  </si>
  <si>
    <t>Ø16</t>
  </si>
  <si>
    <t>Ø12</t>
  </si>
  <si>
    <t>Ø8</t>
  </si>
  <si>
    <t>注：</t>
  </si>
  <si>
    <t xml:space="preserve">    1、出、入库及结存数据由样表④相关数据信息带出。</t>
  </si>
  <si>
    <t xml:space="preserve">    2、此表材料供应单位数据由入库单所填内容生成，其他相关数据信息由表④材料出入库明账表生存。</t>
  </si>
  <si>
    <r>
      <rPr>
        <b/>
        <sz val="16"/>
        <rFont val="宋体"/>
        <charset val="134"/>
      </rPr>
      <t xml:space="preserve">                     </t>
    </r>
    <r>
      <rPr>
        <b/>
        <u/>
        <sz val="16"/>
        <rFont val="宋体"/>
        <charset val="134"/>
      </rPr>
      <t xml:space="preserve">  民和   项目</t>
    </r>
    <r>
      <rPr>
        <b/>
        <sz val="16"/>
        <rFont val="宋体"/>
        <charset val="134"/>
      </rPr>
      <t xml:space="preserve">供货商应付款明细表  表⑥-①              </t>
    </r>
  </si>
  <si>
    <t>供货商单位名称</t>
  </si>
  <si>
    <t>金     额</t>
  </si>
  <si>
    <t>备    注</t>
  </si>
  <si>
    <t>期初余额</t>
  </si>
  <si>
    <t xml:space="preserve">本期购入          </t>
  </si>
  <si>
    <t>本期付款          （审批额）</t>
  </si>
  <si>
    <t>期末余款</t>
  </si>
  <si>
    <t>林丰模板</t>
  </si>
  <si>
    <t>松树砖厂</t>
  </si>
  <si>
    <t>民和水泥</t>
  </si>
  <si>
    <t>加气块（兆宁）</t>
  </si>
  <si>
    <t>闽发钢材</t>
  </si>
  <si>
    <t>合计</t>
  </si>
  <si>
    <t>注：1、按项目材料入库明细表-汇总样表⑤中财务审核后各供应商的金额按项目生成此表</t>
  </si>
  <si>
    <t xml:space="preserve">    2、 本表中本次付款（审批额）栏由表⑦（汇总表）中的领导所审批金额自动生成</t>
  </si>
  <si>
    <r>
      <rPr>
        <b/>
        <sz val="16"/>
        <rFont val="宋体"/>
        <charset val="134"/>
      </rPr>
      <t xml:space="preserve">                     </t>
    </r>
    <r>
      <rPr>
        <b/>
        <u/>
        <sz val="16"/>
        <rFont val="宋体"/>
        <charset val="134"/>
      </rPr>
      <t xml:space="preserve">  东川   项目</t>
    </r>
    <r>
      <rPr>
        <b/>
        <sz val="16"/>
        <rFont val="宋体"/>
        <charset val="134"/>
      </rPr>
      <t xml:space="preserve">供货商应付款明细表  表⑥-②               </t>
    </r>
  </si>
  <si>
    <t>金    额</t>
  </si>
  <si>
    <r>
      <rPr>
        <b/>
        <sz val="16"/>
        <rFont val="宋体"/>
        <charset val="134"/>
      </rPr>
      <t xml:space="preserve">                     </t>
    </r>
    <r>
      <rPr>
        <b/>
        <u/>
        <sz val="16"/>
        <rFont val="宋体"/>
        <charset val="134"/>
      </rPr>
      <t xml:space="preserve">   青大  项目</t>
    </r>
    <r>
      <rPr>
        <b/>
        <sz val="16"/>
        <rFont val="宋体"/>
        <charset val="134"/>
      </rPr>
      <t xml:space="preserve">供货商应付款明细表  表⑥-③               </t>
    </r>
  </si>
  <si>
    <r>
      <rPr>
        <b/>
        <sz val="16"/>
        <rFont val="宋体"/>
        <charset val="134"/>
      </rPr>
      <t xml:space="preserve">                     </t>
    </r>
    <r>
      <rPr>
        <b/>
        <u/>
        <sz val="16"/>
        <rFont val="宋体"/>
        <charset val="134"/>
      </rPr>
      <t xml:space="preserve">   宁瑞  项目</t>
    </r>
    <r>
      <rPr>
        <b/>
        <sz val="16"/>
        <rFont val="宋体"/>
        <charset val="134"/>
      </rPr>
      <t xml:space="preserve">供货商应付款明细表  表⑥-④               </t>
    </r>
  </si>
  <si>
    <t xml:space="preserve">                     供货商应付款明细表  （汇总）表 ⑦             </t>
  </si>
  <si>
    <t>民和</t>
  </si>
  <si>
    <t>东川</t>
  </si>
  <si>
    <t>青大</t>
  </si>
  <si>
    <t>宁瑞</t>
  </si>
  <si>
    <t xml:space="preserve">上报       </t>
  </si>
  <si>
    <t>审批</t>
  </si>
  <si>
    <r>
      <rPr>
        <sz val="12"/>
        <rFont val="宋体"/>
        <charset val="134"/>
      </rPr>
      <t>注：1、由各项目供货商应付账款明细表（</t>
    </r>
    <r>
      <rPr>
        <b/>
        <sz val="12"/>
        <rFont val="宋体"/>
        <charset val="134"/>
      </rPr>
      <t>表⑥</t>
    </r>
    <r>
      <rPr>
        <sz val="12"/>
        <rFont val="宋体"/>
        <charset val="134"/>
      </rPr>
      <t>中数据自动汇总）</t>
    </r>
  </si>
  <si>
    <t xml:space="preserve">    2、本表中的审批栏由领导填写来完成</t>
  </si>
  <si>
    <t>月/季/年材料入库汇总表  （表样⑧-①）</t>
  </si>
  <si>
    <t>品   名：</t>
  </si>
  <si>
    <t>出 库</t>
  </si>
  <si>
    <t>合  计;</t>
  </si>
  <si>
    <r>
      <rPr>
        <sz val="12"/>
        <color theme="1"/>
        <rFont val="宋体"/>
        <charset val="134"/>
      </rPr>
      <t>注：材料</t>
    </r>
    <r>
      <rPr>
        <b/>
        <sz val="12"/>
        <color theme="1"/>
        <rFont val="宋体"/>
        <charset val="134"/>
      </rPr>
      <t>按先进先出法、</t>
    </r>
    <r>
      <rPr>
        <sz val="12"/>
        <color theme="1"/>
        <rFont val="宋体"/>
        <charset val="134"/>
      </rPr>
      <t>按不同品种及规格型号来设置账页。</t>
    </r>
  </si>
  <si>
    <t xml:space="preserve">    此表按项目、材料品名、规格型号、数量、单价、金额、班组、日期或特殊备注来索引</t>
  </si>
  <si>
    <t>出    库    单</t>
  </si>
  <si>
    <t>承包人（劳务合同签订人）：</t>
  </si>
  <si>
    <t>负责人：</t>
  </si>
  <si>
    <t>库管员：</t>
  </si>
  <si>
    <t>领用人：</t>
  </si>
  <si>
    <t xml:space="preserve"> 注：本表中的项目班组、承包人、品名、规格型号、备注、负责人、领用人由库管员填写；单位、单价、金额由已入库数据（弹出窗口供选择，若单价、批次不同，按先进先出依次罗列）自动生成</t>
  </si>
  <si>
    <t xml:space="preserve">   表④出入库明细账表出库数据由此单数据生成；表④时此单自动跳出，所有内容填写完成后方可退出。                                      </t>
  </si>
  <si>
    <t>月/季/年材料出库汇总表  （表样⑧-②）</t>
  </si>
  <si>
    <r>
      <t>项目：</t>
    </r>
    <r>
      <rPr>
        <b/>
        <u/>
        <sz val="10"/>
        <color rgb="FF800080"/>
        <rFont val="宋体"/>
        <charset val="134"/>
      </rPr>
      <t xml:space="preserve">           </t>
    </r>
    <r>
      <rPr>
        <b/>
        <sz val="10"/>
        <color rgb="FF800080"/>
        <rFont val="宋体"/>
        <charset val="134"/>
      </rPr>
      <t xml:space="preserve">              </t>
    </r>
  </si>
  <si>
    <t xml:space="preserve">    年    月    日  始    年    月   日 止</t>
  </si>
  <si>
    <t>单位：元</t>
  </si>
  <si>
    <t>库存(盘点)明细表 （表样⑨）</t>
  </si>
  <si>
    <r>
      <t>项目：</t>
    </r>
    <r>
      <rPr>
        <b/>
        <u/>
        <sz val="10"/>
        <color rgb="FF800080"/>
        <rFont val="宋体"/>
        <charset val="134"/>
      </rPr>
      <t xml:space="preserve">               </t>
    </r>
  </si>
  <si>
    <r>
      <t xml:space="preserve">     </t>
    </r>
    <r>
      <rPr>
        <b/>
        <sz val="10"/>
        <color rgb="FF800080"/>
        <rFont val="宋体"/>
        <charset val="134"/>
      </rPr>
      <t>年</t>
    </r>
    <r>
      <rPr>
        <b/>
        <u/>
        <sz val="10"/>
        <color rgb="FF800080"/>
        <rFont val="宋体"/>
        <charset val="134"/>
      </rPr>
      <t xml:space="preserve">    </t>
    </r>
    <r>
      <rPr>
        <b/>
        <sz val="10"/>
        <color rgb="FF800080"/>
        <rFont val="宋体"/>
        <charset val="134"/>
      </rPr>
      <t>月</t>
    </r>
    <r>
      <rPr>
        <b/>
        <u/>
        <sz val="10"/>
        <color rgb="FF800080"/>
        <rFont val="宋体"/>
        <charset val="134"/>
      </rPr>
      <t xml:space="preserve">    </t>
    </r>
    <r>
      <rPr>
        <b/>
        <sz val="10"/>
        <color rgb="FF800080"/>
        <rFont val="宋体"/>
        <charset val="134"/>
      </rPr>
      <t>日  始</t>
    </r>
    <r>
      <rPr>
        <b/>
        <u/>
        <sz val="10"/>
        <color rgb="FF800080"/>
        <rFont val="宋体"/>
        <charset val="134"/>
      </rPr>
      <t xml:space="preserve">    </t>
    </r>
    <r>
      <rPr>
        <b/>
        <sz val="10"/>
        <color rgb="FF800080"/>
        <rFont val="宋体"/>
        <charset val="134"/>
      </rPr>
      <t>年</t>
    </r>
    <r>
      <rPr>
        <b/>
        <u/>
        <sz val="10"/>
        <color rgb="FF800080"/>
        <rFont val="宋体"/>
        <charset val="134"/>
      </rPr>
      <t xml:space="preserve">    </t>
    </r>
    <r>
      <rPr>
        <b/>
        <sz val="10"/>
        <color rgb="FF800080"/>
        <rFont val="宋体"/>
        <charset val="134"/>
      </rPr>
      <t>月</t>
    </r>
    <r>
      <rPr>
        <b/>
        <u/>
        <sz val="10"/>
        <color rgb="FF800080"/>
        <rFont val="宋体"/>
        <charset val="134"/>
      </rPr>
      <t xml:space="preserve">   </t>
    </r>
    <r>
      <rPr>
        <b/>
        <sz val="10"/>
        <color rgb="FF800080"/>
        <rFont val="宋体"/>
        <charset val="134"/>
      </rPr>
      <t>日 止</t>
    </r>
  </si>
  <si>
    <t>品名</t>
  </si>
  <si>
    <r>
      <t>注：材料</t>
    </r>
    <r>
      <rPr>
        <b/>
        <sz val="12"/>
        <color theme="1"/>
        <rFont val="宋体"/>
        <charset val="134"/>
      </rPr>
      <t>按先进先出法、</t>
    </r>
    <r>
      <rPr>
        <sz val="12"/>
        <color theme="1"/>
        <rFont val="宋体"/>
        <charset val="134"/>
      </rPr>
      <t>按不同项目、品种及规格型号来设置账页。此表可按照月/季/年或不同时间段生成。</t>
    </r>
  </si>
  <si>
    <t xml:space="preserve">    入库按材料入库单在本帐页入库栏自动生成；出库按材料出库单在本帐页出库栏自动生成；结存栏= 期初数 + 本期入库 - 期出库</t>
  </si>
  <si>
    <t>班组领用材料统计明细表(样表⑩）</t>
  </si>
  <si>
    <r>
      <t>项目名称：</t>
    </r>
    <r>
      <rPr>
        <b/>
        <u/>
        <sz val="10"/>
        <color theme="1"/>
        <charset val="134"/>
      </rPr>
      <t xml:space="preserve">            </t>
    </r>
  </si>
  <si>
    <t>班组：</t>
  </si>
  <si>
    <t xml:space="preserve"> 贴砖班组  </t>
  </si>
  <si>
    <t>起止日期：</t>
  </si>
  <si>
    <r>
      <t xml:space="preserve">   </t>
    </r>
    <r>
      <rPr>
        <b/>
        <sz val="10"/>
        <color theme="1"/>
        <rFont val="宋体"/>
        <charset val="134"/>
      </rPr>
      <t>年</t>
    </r>
    <r>
      <rPr>
        <b/>
        <u/>
        <sz val="10"/>
        <color theme="1"/>
        <charset val="134"/>
      </rPr>
      <t xml:space="preserve"> 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charset val="134"/>
      </rPr>
      <t xml:space="preserve">  </t>
    </r>
    <r>
      <rPr>
        <b/>
        <sz val="10"/>
        <color theme="1"/>
        <rFont val="宋体"/>
        <charset val="134"/>
      </rPr>
      <t>日起</t>
    </r>
    <r>
      <rPr>
        <b/>
        <u/>
        <sz val="10"/>
        <color theme="1"/>
        <charset val="134"/>
      </rPr>
      <t xml:space="preserve">   </t>
    </r>
    <r>
      <rPr>
        <b/>
        <sz val="10"/>
        <color theme="1"/>
        <rFont val="宋体"/>
        <charset val="134"/>
      </rPr>
      <t>年</t>
    </r>
    <r>
      <rPr>
        <b/>
        <u/>
        <sz val="10"/>
        <color theme="1"/>
        <charset val="134"/>
      </rPr>
      <t xml:space="preserve">  </t>
    </r>
    <r>
      <rPr>
        <b/>
        <sz val="10"/>
        <color theme="1"/>
        <rFont val="宋体"/>
        <charset val="134"/>
      </rPr>
      <t>月</t>
    </r>
    <r>
      <rPr>
        <b/>
        <u/>
        <sz val="10"/>
        <color theme="1"/>
        <charset val="134"/>
      </rPr>
      <t xml:space="preserve">  </t>
    </r>
    <r>
      <rPr>
        <b/>
        <sz val="10"/>
        <color theme="1"/>
        <rFont val="宋体"/>
        <charset val="134"/>
      </rPr>
      <t>日</t>
    </r>
    <r>
      <rPr>
        <b/>
        <u/>
        <sz val="10"/>
        <color theme="1"/>
        <charset val="134"/>
      </rPr>
      <t xml:space="preserve">  </t>
    </r>
    <r>
      <rPr>
        <b/>
        <sz val="10"/>
        <color theme="1"/>
        <rFont val="宋体"/>
        <charset val="134"/>
      </rPr>
      <t>止</t>
    </r>
  </si>
  <si>
    <t xml:space="preserve">      </t>
  </si>
  <si>
    <r>
      <t xml:space="preserve">     </t>
    </r>
    <r>
      <rPr>
        <b/>
        <sz val="10"/>
        <color theme="1"/>
        <rFont val="宋体"/>
        <charset val="134"/>
      </rPr>
      <t xml:space="preserve">  </t>
    </r>
  </si>
  <si>
    <t>瓷砖</t>
  </si>
  <si>
    <t>地砖</t>
  </si>
  <si>
    <t>墙砖</t>
  </si>
  <si>
    <t>合  计：</t>
  </si>
  <si>
    <r>
      <t>注：此表由材料出库信息中某一相关数据信息</t>
    </r>
    <r>
      <rPr>
        <sz val="12"/>
        <color rgb="FFFF0000"/>
        <charset val="134"/>
      </rPr>
      <t>‘索引’</t>
    </r>
    <r>
      <rPr>
        <sz val="12"/>
        <color theme="1" tint="0.35"/>
        <rFont val="宋体"/>
        <charset val="134"/>
      </rPr>
      <t>生成（此表由出库信息中领用班组之信息生成）</t>
    </r>
  </si>
  <si>
    <t xml:space="preserve">    本表中项目名称、班组、品名、规格、型号、单位、数量、单价、承包人、领用人由以前相关表格、相关信息自动生成。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</si>
</sst>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#,##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#,##0.00_);\(#,##0.00\)"/>
    <numFmt numFmtId="41" formatCode="_ * #,##0_ ;_ * \-#,##0_ ;_ * &quot;-&quot;_ ;_ @_ "/>
    <numFmt numFmtId="179" formatCode="0.00_ "/>
    <numFmt numFmtId="180" formatCode="#,##0.00_);[Red]\(#,##0.00\)"/>
  </numFmts>
  <fonts count="82">
    <font>
      <sz val="12"/>
      <color theme="1"/>
      <name val="宋体"/>
      <charset val="134"/>
      <scheme val="minor"/>
    </font>
    <font>
      <b/>
      <sz val="14"/>
      <color theme="1" tint="0.25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u/>
      <sz val="10"/>
      <color theme="1"/>
      <name val="宋体"/>
      <charset val="134"/>
      <scheme val="minor"/>
    </font>
    <font>
      <b/>
      <u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color theme="1" tint="0.35"/>
      <name val="宋体"/>
      <charset val="134"/>
      <scheme val="minor"/>
    </font>
    <font>
      <sz val="10"/>
      <color theme="1" tint="0.35"/>
      <name val="宋体"/>
      <charset val="134"/>
      <scheme val="minor"/>
    </font>
    <font>
      <sz val="12"/>
      <color theme="1" tint="0.35"/>
      <name val="宋体"/>
      <charset val="134"/>
      <scheme val="minor"/>
    </font>
    <font>
      <b/>
      <u/>
      <sz val="20"/>
      <color rgb="FF800080"/>
      <name val="宋体"/>
      <charset val="134"/>
    </font>
    <font>
      <b/>
      <sz val="20"/>
      <color indexed="20"/>
      <name val="宋体"/>
      <charset val="134"/>
    </font>
    <font>
      <b/>
      <sz val="10"/>
      <color rgb="FF800080"/>
      <name val="宋体"/>
      <charset val="134"/>
    </font>
    <font>
      <b/>
      <sz val="10"/>
      <color indexed="20"/>
      <name val="宋体"/>
      <charset val="134"/>
    </font>
    <font>
      <b/>
      <u/>
      <sz val="10"/>
      <color rgb="FF800080"/>
      <name val="宋体"/>
      <charset val="134"/>
    </font>
    <font>
      <b/>
      <u/>
      <sz val="10"/>
      <color indexed="20"/>
      <name val="宋体"/>
      <charset val="134"/>
    </font>
    <font>
      <b/>
      <sz val="12"/>
      <color indexed="12"/>
      <name val="宋体"/>
      <charset val="134"/>
    </font>
    <font>
      <b/>
      <sz val="12"/>
      <color indexed="20"/>
      <name val="宋体"/>
      <charset val="134"/>
    </font>
    <font>
      <sz val="12"/>
      <color indexed="20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2"/>
      <color rgb="FF800080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b/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14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4"/>
      <color indexed="20"/>
      <name val="宋体"/>
      <charset val="134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u/>
      <sz val="20"/>
      <color indexed="20"/>
      <name val="宋体"/>
      <charset val="134"/>
    </font>
    <font>
      <sz val="9"/>
      <color theme="1"/>
      <name val="宋体"/>
      <charset val="134"/>
      <scheme val="minor"/>
    </font>
    <font>
      <b/>
      <sz val="12"/>
      <color theme="7" tint="-0.5"/>
      <name val="宋体"/>
      <charset val="134"/>
      <scheme val="minor"/>
    </font>
    <font>
      <b/>
      <sz val="9"/>
      <color theme="1"/>
      <name val="宋体"/>
      <charset val="134"/>
    </font>
    <font>
      <sz val="12"/>
      <color theme="2" tint="-0.25"/>
      <name val="宋体"/>
      <charset val="134"/>
      <scheme val="minor"/>
    </font>
    <font>
      <sz val="10"/>
      <color theme="1"/>
      <name val="宋体"/>
      <charset val="134"/>
    </font>
    <font>
      <sz val="20"/>
      <color theme="1"/>
      <name val="楷体"/>
      <charset val="134"/>
    </font>
    <font>
      <sz val="10"/>
      <color theme="1"/>
      <name val="Arial"/>
      <charset val="134"/>
    </font>
    <font>
      <sz val="10"/>
      <color rgb="FFFF0000"/>
      <name val="宋体"/>
      <charset val="134"/>
      <scheme val="minor"/>
    </font>
    <font>
      <u/>
      <sz val="10"/>
      <color theme="1"/>
      <name val="宋体"/>
      <charset val="134"/>
    </font>
    <font>
      <vertAlign val="subscript"/>
      <sz val="12"/>
      <color theme="1"/>
      <name val="Arial"/>
      <charset val="134"/>
    </font>
    <font>
      <vertAlign val="superscript"/>
      <sz val="12"/>
      <color theme="1"/>
      <name val="宋体"/>
      <charset val="134"/>
      <scheme val="minor"/>
    </font>
    <font>
      <u/>
      <sz val="10"/>
      <color theme="1"/>
      <name val="Arial"/>
      <charset val="134"/>
    </font>
    <font>
      <u/>
      <vertAlign val="subscript"/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FF0000"/>
      <name val="宋体"/>
      <charset val="134"/>
      <scheme val="minor"/>
    </font>
    <font>
      <b/>
      <sz val="12"/>
      <color theme="1"/>
      <name val="Arial"/>
      <charset val="134"/>
    </font>
    <font>
      <b/>
      <u/>
      <sz val="16"/>
      <name val="宋体"/>
      <charset val="134"/>
    </font>
    <font>
      <b/>
      <sz val="9"/>
      <color rgb="FFFF0000"/>
      <name val="宋体"/>
      <charset val="134"/>
    </font>
    <font>
      <b/>
      <sz val="10"/>
      <color theme="1"/>
      <name val="宋体"/>
      <charset val="134"/>
    </font>
    <font>
      <b/>
      <sz val="10"/>
      <color theme="5" tint="-0.25"/>
      <name val="宋体"/>
      <charset val="134"/>
    </font>
    <font>
      <sz val="10"/>
      <color rgb="FFFF0000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rgb="FFFF0000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indexed="10"/>
      </left>
      <right/>
      <top style="double">
        <color indexed="10"/>
      </top>
      <bottom style="double">
        <color indexed="10"/>
      </bottom>
      <diagonal/>
    </border>
    <border>
      <left/>
      <right/>
      <top style="double">
        <color indexed="10"/>
      </top>
      <bottom style="double">
        <color indexed="10"/>
      </bottom>
      <diagonal/>
    </border>
    <border>
      <left/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auto="1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D4D0C8"/>
      </left>
      <right style="thin">
        <color rgb="FFD4D0C8"/>
      </right>
      <top style="thin">
        <color rgb="FFD4D0C8"/>
      </top>
      <bottom/>
      <diagonal/>
    </border>
    <border>
      <left style="thin">
        <color theme="7" tint="-0.5"/>
      </left>
      <right style="thin">
        <color theme="7" tint="-0.5"/>
      </right>
      <top style="thin">
        <color theme="7" tint="-0.5"/>
      </top>
      <bottom style="thin">
        <color theme="7" tint="-0.5"/>
      </bottom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64" fillId="38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30" borderId="28" applyNumberFormat="0" applyFont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8" fillId="29" borderId="26" applyNumberFormat="0" applyAlignment="0" applyProtection="0">
      <alignment vertical="center"/>
    </xf>
    <xf numFmtId="0" fontId="70" fillId="29" borderId="31" applyNumberFormat="0" applyAlignment="0" applyProtection="0">
      <alignment vertical="center"/>
    </xf>
    <xf numFmtId="0" fontId="66" fillId="46" borderId="32" applyNumberFormat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0" fillId="0" borderId="29" applyNumberFormat="0" applyFill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8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" xfId="0" applyFont="1" applyFill="1" applyBorder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distributed"/>
    </xf>
    <xf numFmtId="0" fontId="17" fillId="8" borderId="6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distributed"/>
    </xf>
    <xf numFmtId="0" fontId="18" fillId="9" borderId="7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22" fillId="10" borderId="2" xfId="0" applyNumberFormat="1" applyFont="1" applyFill="1" applyBorder="1" applyAlignment="1">
      <alignment horizontal="center" vertical="center"/>
    </xf>
    <xf numFmtId="0" fontId="19" fillId="10" borderId="2" xfId="0" applyFont="1" applyFill="1" applyBorder="1" applyAlignment="1" applyProtection="1">
      <alignment horizontal="center" vertical="center"/>
      <protection locked="0"/>
    </xf>
    <xf numFmtId="0" fontId="23" fillId="0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>
      <alignment horizontal="center" vertical="center"/>
    </xf>
    <xf numFmtId="9" fontId="19" fillId="10" borderId="2" xfId="0" applyNumberFormat="1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left" vertical="center"/>
    </xf>
    <xf numFmtId="0" fontId="25" fillId="11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left" vertical="center"/>
    </xf>
    <xf numFmtId="0" fontId="23" fillId="11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177" fontId="19" fillId="10" borderId="7" xfId="0" applyNumberFormat="1" applyFont="1" applyFill="1" applyBorder="1" applyAlignment="1">
      <alignment horizontal="center" vertical="center"/>
    </xf>
    <xf numFmtId="176" fontId="19" fillId="10" borderId="7" xfId="0" applyNumberFormat="1" applyFont="1" applyFill="1" applyBorder="1" applyAlignment="1">
      <alignment horizontal="center" vertical="center"/>
    </xf>
    <xf numFmtId="177" fontId="19" fillId="10" borderId="2" xfId="0" applyNumberFormat="1" applyFont="1" applyFill="1" applyBorder="1" applyAlignment="1">
      <alignment horizontal="center" vertical="center"/>
    </xf>
    <xf numFmtId="176" fontId="19" fillId="10" borderId="2" xfId="0" applyNumberFormat="1" applyFont="1" applyFill="1" applyBorder="1" applyAlignment="1">
      <alignment horizontal="center" vertical="center"/>
    </xf>
    <xf numFmtId="177" fontId="26" fillId="11" borderId="2" xfId="0" applyNumberFormat="1" applyFont="1" applyFill="1" applyBorder="1" applyAlignment="1">
      <alignment horizontal="center" vertical="center"/>
    </xf>
    <xf numFmtId="176" fontId="26" fillId="11" borderId="2" xfId="0" applyNumberFormat="1" applyFont="1" applyFill="1" applyBorder="1" applyAlignment="1">
      <alignment horizontal="right" vertical="center"/>
    </xf>
    <xf numFmtId="177" fontId="30" fillId="11" borderId="2" xfId="0" applyNumberFormat="1" applyFont="1" applyFill="1" applyBorder="1" applyAlignment="1">
      <alignment horizontal="center" vertical="center"/>
    </xf>
    <xf numFmtId="176" fontId="27" fillId="11" borderId="2" xfId="0" applyNumberFormat="1" applyFont="1" applyFill="1" applyBorder="1" applyAlignment="1">
      <alignment horizontal="right" vertical="center"/>
    </xf>
    <xf numFmtId="0" fontId="14" fillId="7" borderId="0" xfId="0" applyFont="1" applyFill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177" fontId="0" fillId="13" borderId="2" xfId="0" applyNumberFormat="1" applyFill="1" applyBorder="1" applyAlignment="1">
      <alignment vertical="center"/>
    </xf>
    <xf numFmtId="0" fontId="0" fillId="13" borderId="4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" xfId="0" applyFill="1" applyBorder="1" applyAlignment="1">
      <alignment vertical="center"/>
    </xf>
    <xf numFmtId="0" fontId="0" fillId="13" borderId="1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9" fontId="0" fillId="13" borderId="2" xfId="0" applyNumberFormat="1" applyFill="1" applyBorder="1" applyAlignment="1">
      <alignment horizontal="center" vertical="center"/>
    </xf>
    <xf numFmtId="179" fontId="0" fillId="13" borderId="2" xfId="0" applyNumberFormat="1" applyFill="1" applyBorder="1" applyAlignment="1">
      <alignment horizontal="center" vertical="center"/>
    </xf>
    <xf numFmtId="177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>
      <alignment vertical="center"/>
    </xf>
    <xf numFmtId="0" fontId="0" fillId="13" borderId="3" xfId="0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29" fillId="14" borderId="0" xfId="0" applyFont="1" applyFill="1" applyAlignment="1">
      <alignment horizontal="right" vertical="center"/>
    </xf>
    <xf numFmtId="0" fontId="31" fillId="14" borderId="15" xfId="0" applyFont="1" applyFill="1" applyBorder="1" applyAlignment="1">
      <alignment horizontal="center" vertical="center"/>
    </xf>
    <xf numFmtId="0" fontId="32" fillId="15" borderId="0" xfId="0" applyFont="1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33" fillId="15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justify"/>
    </xf>
    <xf numFmtId="0" fontId="0" fillId="0" borderId="0" xfId="0" applyNumberFormat="1" applyAlignment="1">
      <alignment vertical="distributed"/>
    </xf>
    <xf numFmtId="31" fontId="34" fillId="10" borderId="1" xfId="0" applyNumberFormat="1" applyFont="1" applyFill="1" applyBorder="1" applyAlignment="1">
      <alignment horizontal="center" vertical="center"/>
    </xf>
    <xf numFmtId="0" fontId="35" fillId="10" borderId="5" xfId="0" applyFont="1" applyFill="1" applyBorder="1" applyAlignment="1">
      <alignment horizontal="center" vertical="center"/>
    </xf>
    <xf numFmtId="0" fontId="35" fillId="10" borderId="3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7" xfId="0" applyNumberFormat="1" applyFont="1" applyFill="1" applyBorder="1" applyAlignment="1">
      <alignment horizontal="center" vertical="distributed"/>
    </xf>
    <xf numFmtId="0" fontId="35" fillId="10" borderId="2" xfId="0" applyNumberFormat="1" applyFont="1" applyFill="1" applyBorder="1" applyAlignment="1">
      <alignment horizontal="center" vertical="distributed"/>
    </xf>
    <xf numFmtId="0" fontId="35" fillId="0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180" fontId="36" fillId="10" borderId="2" xfId="0" applyNumberFormat="1" applyFont="1" applyFill="1" applyBorder="1" applyAlignment="1">
      <alignment vertical="center"/>
    </xf>
    <xf numFmtId="43" fontId="36" fillId="10" borderId="2" xfId="0" applyNumberFormat="1" applyFont="1" applyFill="1" applyBorder="1" applyAlignment="1">
      <alignment horizontal="center" vertical="center"/>
    </xf>
    <xf numFmtId="180" fontId="36" fillId="10" borderId="2" xfId="0" applyNumberFormat="1" applyFont="1" applyFill="1" applyBorder="1" applyAlignment="1">
      <alignment horizontal="center" vertical="center"/>
    </xf>
    <xf numFmtId="178" fontId="36" fillId="10" borderId="2" xfId="0" applyNumberFormat="1" applyFont="1" applyFill="1" applyBorder="1" applyAlignment="1">
      <alignment vertical="center"/>
    </xf>
    <xf numFmtId="0" fontId="36" fillId="10" borderId="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5" fillId="10" borderId="6" xfId="0" applyFont="1" applyFill="1" applyBorder="1" applyAlignment="1">
      <alignment horizontal="center" vertical="center"/>
    </xf>
    <xf numFmtId="0" fontId="35" fillId="10" borderId="11" xfId="0" applyNumberFormat="1" applyFont="1" applyFill="1" applyBorder="1" applyAlignment="1">
      <alignment horizontal="center" vertical="distributed"/>
    </xf>
    <xf numFmtId="43" fontId="36" fillId="10" borderId="2" xfId="0" applyNumberFormat="1" applyFont="1" applyFill="1" applyBorder="1" applyAlignment="1">
      <alignment vertical="center"/>
    </xf>
    <xf numFmtId="43" fontId="36" fillId="10" borderId="3" xfId="0" applyNumberFormat="1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35" fillId="10" borderId="9" xfId="0" applyFont="1" applyFill="1" applyBorder="1" applyAlignment="1">
      <alignment horizontal="center" vertical="center"/>
    </xf>
    <xf numFmtId="0" fontId="35" fillId="10" borderId="9" xfId="0" applyFont="1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180" fontId="36" fillId="10" borderId="7" xfId="0" applyNumberFormat="1" applyFont="1" applyFill="1" applyBorder="1" applyAlignme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2" fillId="7" borderId="0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12" fillId="7" borderId="16" xfId="0" applyFont="1" applyFill="1" applyBorder="1" applyAlignment="1">
      <alignment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7" fillId="8" borderId="5" xfId="0" applyFont="1" applyFill="1" applyBorder="1" applyAlignment="1">
      <alignment horizontal="left" vertical="distributed"/>
    </xf>
    <xf numFmtId="0" fontId="17" fillId="8" borderId="7" xfId="0" applyFont="1" applyFill="1" applyBorder="1" applyAlignment="1">
      <alignment horizontal="left" vertical="distributed"/>
    </xf>
    <xf numFmtId="0" fontId="24" fillId="0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center" vertical="center"/>
    </xf>
    <xf numFmtId="0" fontId="22" fillId="10" borderId="5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49" fontId="21" fillId="0" borderId="7" xfId="0" applyNumberFormat="1" applyFont="1" applyFill="1" applyBorder="1" applyAlignment="1">
      <alignment horizontal="center" vertical="center"/>
    </xf>
    <xf numFmtId="0" fontId="22" fillId="10" borderId="7" xfId="0" applyNumberFormat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left" vertical="center"/>
    </xf>
    <xf numFmtId="0" fontId="22" fillId="10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179" fontId="19" fillId="10" borderId="7" xfId="0" applyNumberFormat="1" applyFont="1" applyFill="1" applyBorder="1" applyAlignment="1">
      <alignment horizontal="center" vertical="center"/>
    </xf>
    <xf numFmtId="179" fontId="19" fillId="10" borderId="2" xfId="0" applyNumberFormat="1" applyFont="1" applyFill="1" applyBorder="1" applyAlignment="1">
      <alignment horizontal="center" vertical="center"/>
    </xf>
    <xf numFmtId="0" fontId="22" fillId="10" borderId="6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79" fontId="19" fillId="10" borderId="5" xfId="0" applyNumberFormat="1" applyFont="1" applyFill="1" applyBorder="1" applyAlignment="1">
      <alignment horizontal="center" vertical="center"/>
    </xf>
    <xf numFmtId="0" fontId="22" fillId="10" borderId="14" xfId="0" applyNumberFormat="1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22" fillId="10" borderId="3" xfId="0" applyNumberFormat="1" applyFont="1" applyFill="1" applyBorder="1" applyAlignment="1">
      <alignment horizontal="center" vertical="center"/>
    </xf>
    <xf numFmtId="179" fontId="19" fillId="10" borderId="10" xfId="0" applyNumberFormat="1" applyFont="1" applyFill="1" applyBorder="1" applyAlignment="1">
      <alignment horizontal="center" vertical="center"/>
    </xf>
    <xf numFmtId="179" fontId="26" fillId="11" borderId="2" xfId="0" applyNumberFormat="1" applyFont="1" applyFill="1" applyBorder="1" applyAlignment="1">
      <alignment horizontal="center" vertical="center"/>
    </xf>
    <xf numFmtId="49" fontId="38" fillId="7" borderId="0" xfId="0" applyNumberFormat="1" applyFont="1" applyFill="1" applyAlignment="1">
      <alignment horizontal="center" vertical="center"/>
    </xf>
    <xf numFmtId="0" fontId="17" fillId="8" borderId="12" xfId="0" applyFont="1" applyFill="1" applyBorder="1" applyAlignment="1">
      <alignment horizontal="center" vertical="distributed"/>
    </xf>
    <xf numFmtId="176" fontId="19" fillId="10" borderId="5" xfId="0" applyNumberFormat="1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177" fontId="19" fillId="10" borderId="10" xfId="0" applyNumberFormat="1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22" fillId="10" borderId="11" xfId="0" applyNumberFormat="1" applyFont="1" applyFill="1" applyBorder="1" applyAlignment="1">
      <alignment horizontal="center" vertical="center"/>
    </xf>
    <xf numFmtId="177" fontId="19" fillId="10" borderId="1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9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33" fillId="13" borderId="21" xfId="0" applyFont="1" applyFill="1" applyBorder="1" applyAlignment="1">
      <alignment horizontal="center" vertical="center"/>
    </xf>
    <xf numFmtId="0" fontId="33" fillId="13" borderId="2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16" borderId="0" xfId="0" applyFont="1" applyFill="1" applyAlignment="1">
      <alignment horizontal="left" vertical="center"/>
    </xf>
    <xf numFmtId="0" fontId="5" fillId="17" borderId="20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33" fillId="13" borderId="23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18" borderId="0" xfId="0" applyFont="1" applyFill="1" applyAlignment="1">
      <alignment horizontal="center" vertical="center"/>
    </xf>
    <xf numFmtId="0" fontId="41" fillId="19" borderId="5" xfId="0" applyFont="1" applyFill="1" applyBorder="1" applyAlignment="1">
      <alignment horizontal="center" vertical="center" wrapText="1"/>
    </xf>
    <xf numFmtId="0" fontId="0" fillId="13" borderId="25" xfId="0" applyFont="1" applyFill="1" applyBorder="1" applyAlignment="1">
      <alignment horizontal="center" vertical="center"/>
    </xf>
    <xf numFmtId="0" fontId="42" fillId="13" borderId="25" xfId="0" applyFont="1" applyFill="1" applyBorder="1" applyAlignment="1">
      <alignment horizontal="right" vertical="center"/>
    </xf>
    <xf numFmtId="0" fontId="43" fillId="0" borderId="0" xfId="0" applyFont="1" applyAlignment="1">
      <alignment horizontal="left" vertical="center"/>
    </xf>
    <xf numFmtId="0" fontId="0" fillId="20" borderId="0" xfId="0" applyFill="1">
      <alignment vertical="center"/>
    </xf>
    <xf numFmtId="0" fontId="33" fillId="20" borderId="0" xfId="0" applyFont="1" applyFill="1">
      <alignment vertical="center"/>
    </xf>
    <xf numFmtId="0" fontId="44" fillId="21" borderId="0" xfId="0" applyFont="1" applyFill="1" applyAlignment="1">
      <alignment horizontal="center" vertical="center"/>
    </xf>
    <xf numFmtId="0" fontId="44" fillId="20" borderId="0" xfId="0" applyFont="1" applyFill="1" applyAlignment="1">
      <alignment vertical="center"/>
    </xf>
    <xf numFmtId="0" fontId="33" fillId="0" borderId="0" xfId="0" applyFont="1" applyBorder="1">
      <alignment vertical="center"/>
    </xf>
    <xf numFmtId="0" fontId="44" fillId="0" borderId="0" xfId="0" applyFont="1" applyAlignment="1">
      <alignment vertical="center"/>
    </xf>
    <xf numFmtId="0" fontId="45" fillId="0" borderId="0" xfId="0" applyFont="1">
      <alignment vertical="center"/>
    </xf>
    <xf numFmtId="0" fontId="29" fillId="0" borderId="0" xfId="0" applyNumberFormat="1" applyFont="1" applyBorder="1" applyAlignment="1">
      <alignment vertical="distributed"/>
    </xf>
    <xf numFmtId="0" fontId="29" fillId="0" borderId="0" xfId="0" applyNumberFormat="1" applyFont="1" applyBorder="1" applyAlignment="1">
      <alignment horizontal="center" vertical="distributed"/>
    </xf>
    <xf numFmtId="0" fontId="45" fillId="0" borderId="0" xfId="0" applyFont="1" applyBorder="1">
      <alignment vertical="center"/>
    </xf>
    <xf numFmtId="0" fontId="33" fillId="0" borderId="0" xfId="0" applyFont="1" applyBorder="1" applyAlignment="1">
      <alignment vertical="center"/>
    </xf>
    <xf numFmtId="0" fontId="29" fillId="0" borderId="2" xfId="0" applyNumberFormat="1" applyFont="1" applyBorder="1" applyAlignment="1">
      <alignment horizontal="center" vertical="distributed"/>
    </xf>
    <xf numFmtId="0" fontId="33" fillId="0" borderId="1" xfId="0" applyFont="1" applyBorder="1">
      <alignment vertical="center"/>
    </xf>
    <xf numFmtId="0" fontId="0" fillId="0" borderId="2" xfId="0" applyNumberFormat="1" applyFont="1" applyBorder="1" applyAlignment="1">
      <alignment horizontal="center" vertical="distributed"/>
    </xf>
    <xf numFmtId="0" fontId="29" fillId="0" borderId="0" xfId="0" applyFont="1" applyFill="1" applyBorder="1" applyAlignment="1">
      <alignment vertical="distributed"/>
    </xf>
    <xf numFmtId="0" fontId="33" fillId="0" borderId="14" xfId="0" applyNumberFormat="1" applyFont="1" applyBorder="1" applyAlignment="1">
      <alignment vertical="distributed"/>
    </xf>
    <xf numFmtId="0" fontId="29" fillId="0" borderId="2" xfId="0" applyFont="1" applyFill="1" applyBorder="1" applyAlignment="1">
      <alignment horizontal="center" vertical="distributed"/>
    </xf>
    <xf numFmtId="0" fontId="29" fillId="0" borderId="1" xfId="0" applyFont="1" applyFill="1" applyBorder="1" applyAlignment="1">
      <alignment vertical="distributed"/>
    </xf>
    <xf numFmtId="0" fontId="33" fillId="0" borderId="11" xfId="0" applyNumberFormat="1" applyFont="1" applyBorder="1" applyAlignment="1">
      <alignment vertical="distributed"/>
    </xf>
    <xf numFmtId="0" fontId="33" fillId="0" borderId="14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distributed"/>
    </xf>
    <xf numFmtId="0" fontId="29" fillId="0" borderId="11" xfId="0" applyFont="1" applyFill="1" applyBorder="1" applyAlignment="1">
      <alignment vertical="distributed"/>
    </xf>
    <xf numFmtId="0" fontId="29" fillId="0" borderId="14" xfId="0" applyFont="1" applyFill="1" applyBorder="1" applyAlignment="1">
      <alignment vertical="distributed"/>
    </xf>
    <xf numFmtId="0" fontId="33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vertical="distributed"/>
    </xf>
    <xf numFmtId="0" fontId="33" fillId="0" borderId="0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6" fillId="0" borderId="0" xfId="0" applyNumberFormat="1" applyFont="1" applyFill="1" applyAlignment="1">
      <alignment horizontal="center" vertical="distributed"/>
    </xf>
    <xf numFmtId="0" fontId="43" fillId="0" borderId="2" xfId="0" applyNumberFormat="1" applyFont="1" applyFill="1" applyBorder="1" applyAlignment="1">
      <alignment horizontal="center" vertical="distributed"/>
    </xf>
    <xf numFmtId="0" fontId="43" fillId="0" borderId="2" xfId="0" applyNumberFormat="1" applyFont="1" applyFill="1" applyBorder="1" applyAlignment="1">
      <alignment vertical="distributed"/>
    </xf>
    <xf numFmtId="0" fontId="43" fillId="0" borderId="0" xfId="0" applyNumberFormat="1" applyFont="1" applyFill="1" applyAlignment="1">
      <alignment horizontal="center" vertical="distributed"/>
    </xf>
    <xf numFmtId="0" fontId="47" fillId="0" borderId="14" xfId="0" applyNumberFormat="1" applyFont="1" applyFill="1" applyBorder="1" applyAlignment="1">
      <alignment vertical="distributed"/>
    </xf>
    <xf numFmtId="0" fontId="47" fillId="0" borderId="0" xfId="0" applyNumberFormat="1" applyFont="1" applyFill="1" applyBorder="1" applyAlignment="1">
      <alignment horizontal="center" vertical="distributed"/>
    </xf>
    <xf numFmtId="0" fontId="47" fillId="0" borderId="0" xfId="0" applyNumberFormat="1" applyFont="1" applyFill="1" applyBorder="1" applyAlignment="1">
      <alignment vertical="distributed"/>
    </xf>
    <xf numFmtId="0" fontId="46" fillId="0" borderId="1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distributed"/>
    </xf>
    <xf numFmtId="0" fontId="0" fillId="0" borderId="2" xfId="0" applyFont="1" applyFill="1" applyBorder="1" applyAlignment="1">
      <alignment horizontal="center" vertical="distributed"/>
    </xf>
    <xf numFmtId="0" fontId="26" fillId="0" borderId="2" xfId="0" applyNumberFormat="1" applyFont="1" applyBorder="1" applyAlignment="1">
      <alignment horizontal="center" vertical="distributed"/>
    </xf>
    <xf numFmtId="0" fontId="33" fillId="0" borderId="2" xfId="0" applyNumberFormat="1" applyFont="1" applyBorder="1" applyAlignment="1">
      <alignment horizontal="center" vertical="distributed"/>
    </xf>
    <xf numFmtId="0" fontId="45" fillId="0" borderId="0" xfId="0" applyFont="1" applyAlignment="1">
      <alignment vertical="center"/>
    </xf>
    <xf numFmtId="0" fontId="45" fillId="0" borderId="14" xfId="0" applyFont="1" applyBorder="1" applyAlignment="1">
      <alignment vertical="center"/>
    </xf>
    <xf numFmtId="0" fontId="29" fillId="0" borderId="2" xfId="0" applyFont="1" applyBorder="1" applyAlignment="1">
      <alignment horizontal="center" vertical="distributed"/>
    </xf>
    <xf numFmtId="0" fontId="33" fillId="0" borderId="2" xfId="0" applyFont="1" applyBorder="1" applyAlignment="1">
      <alignment horizontal="center" vertical="distributed"/>
    </xf>
    <xf numFmtId="0" fontId="33" fillId="0" borderId="14" xfId="0" applyFont="1" applyBorder="1">
      <alignment vertical="center"/>
    </xf>
    <xf numFmtId="0" fontId="45" fillId="0" borderId="0" xfId="0" applyFont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28" fillId="0" borderId="2" xfId="0" applyNumberFormat="1" applyFont="1" applyBorder="1" applyAlignment="1">
      <alignment horizontal="center" vertical="distributed"/>
    </xf>
    <xf numFmtId="0" fontId="33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25" fillId="0" borderId="2" xfId="0" applyNumberFormat="1" applyFont="1" applyBorder="1" applyAlignment="1">
      <alignment horizontal="center" vertical="distributed"/>
    </xf>
    <xf numFmtId="0" fontId="43" fillId="0" borderId="2" xfId="0" applyNumberFormat="1" applyFont="1" applyBorder="1" applyAlignment="1">
      <alignment horizontal="center" vertical="distributed"/>
    </xf>
    <xf numFmtId="0" fontId="43" fillId="0" borderId="0" xfId="0" applyFont="1" applyBorder="1" applyAlignment="1">
      <alignment vertical="center"/>
    </xf>
    <xf numFmtId="0" fontId="33" fillId="0" borderId="0" xfId="0" applyNumberFormat="1" applyFont="1" applyBorder="1" applyAlignment="1">
      <alignment horizontal="center" vertical="distributed"/>
    </xf>
    <xf numFmtId="0" fontId="0" fillId="0" borderId="14" xfId="0" applyNumberFormat="1" applyFont="1" applyBorder="1" applyAlignment="1">
      <alignment horizontal="center" vertical="distributed"/>
    </xf>
    <xf numFmtId="0" fontId="0" fillId="0" borderId="0" xfId="0" applyNumberFormat="1" applyFont="1" applyBorder="1" applyAlignment="1">
      <alignment horizontal="center" vertical="distributed"/>
    </xf>
    <xf numFmtId="0" fontId="0" fillId="0" borderId="0" xfId="0" applyNumberFormat="1" applyFont="1" applyAlignment="1">
      <alignment horizontal="center" vertical="distributed"/>
    </xf>
    <xf numFmtId="0" fontId="29" fillId="0" borderId="14" xfId="0" applyNumberFormat="1" applyFont="1" applyBorder="1" applyAlignment="1">
      <alignment vertical="distributed"/>
    </xf>
    <xf numFmtId="0" fontId="33" fillId="0" borderId="0" xfId="0" applyNumberFormat="1" applyFont="1" applyBorder="1" applyAlignment="1">
      <alignment vertical="distributed"/>
    </xf>
    <xf numFmtId="0" fontId="29" fillId="0" borderId="2" xfId="0" applyNumberFormat="1" applyFont="1" applyBorder="1" applyAlignment="1">
      <alignment horizontal="centerContinuous" vertical="distributed"/>
    </xf>
    <xf numFmtId="0" fontId="0" fillId="0" borderId="2" xfId="0" applyNumberFormat="1" applyBorder="1" applyAlignment="1">
      <alignment horizontal="centerContinuous" vertical="distributed"/>
    </xf>
    <xf numFmtId="0" fontId="4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5" fillId="0" borderId="11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5" fillId="0" borderId="2" xfId="0" applyFont="1" applyBorder="1" applyAlignment="1">
      <alignment horizontal="center" vertical="distributed"/>
    </xf>
    <xf numFmtId="0" fontId="50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33" fillId="0" borderId="0" xfId="0" applyNumberFormat="1" applyFont="1" applyAlignment="1">
      <alignment vertical="distributed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distributed"/>
    </xf>
    <xf numFmtId="0" fontId="0" fillId="0" borderId="0" xfId="0" applyFont="1" applyFill="1" applyBorder="1" applyAlignment="1">
      <alignment horizontal="center" vertical="distributed"/>
    </xf>
    <xf numFmtId="0" fontId="0" fillId="0" borderId="0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33" fillId="0" borderId="19" xfId="0" applyFont="1" applyFill="1" applyBorder="1" applyAlignment="1">
      <alignment horizontal="center" vertical="center"/>
    </xf>
    <xf numFmtId="0" fontId="46" fillId="0" borderId="0" xfId="0" applyNumberFormat="1" applyFont="1" applyFill="1" applyBorder="1" applyAlignment="1">
      <alignment horizontal="center" vertical="distributed"/>
    </xf>
    <xf numFmtId="0" fontId="33" fillId="0" borderId="0" xfId="0" applyNumberFormat="1" applyFont="1" applyFill="1" applyBorder="1" applyAlignment="1">
      <alignment horizontal="center" vertical="distributed"/>
    </xf>
    <xf numFmtId="0" fontId="47" fillId="0" borderId="19" xfId="0" applyNumberFormat="1" applyFont="1" applyFill="1" applyBorder="1" applyAlignment="1">
      <alignment horizontal="center" vertical="distributed"/>
    </xf>
    <xf numFmtId="0" fontId="43" fillId="0" borderId="0" xfId="0" applyNumberFormat="1" applyFont="1" applyFill="1" applyAlignment="1">
      <alignment vertical="distributed"/>
    </xf>
    <xf numFmtId="0" fontId="33" fillId="0" borderId="0" xfId="0" applyNumberFormat="1" applyFont="1" applyFill="1" applyAlignment="1">
      <alignment horizontal="center" vertical="distributed"/>
    </xf>
    <xf numFmtId="0" fontId="46" fillId="0" borderId="12" xfId="0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>
      <alignment vertical="distributed"/>
    </xf>
    <xf numFmtId="0" fontId="2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45" fillId="0" borderId="0" xfId="0" applyNumberFormat="1" applyFont="1" applyBorder="1" applyAlignment="1">
      <alignment horizontal="center" vertical="distributed"/>
    </xf>
    <xf numFmtId="0" fontId="33" fillId="0" borderId="0" xfId="0" applyNumberFormat="1" applyFont="1" applyAlignment="1">
      <alignment horizontal="center" vertical="distributed"/>
    </xf>
    <xf numFmtId="0" fontId="45" fillId="0" borderId="0" xfId="0" applyNumberFormat="1" applyFont="1" applyAlignment="1">
      <alignment horizontal="center" vertical="distributed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tabSelected="1" topLeftCell="A13" workbookViewId="0">
      <selection activeCell="W15" sqref="W15"/>
    </sheetView>
  </sheetViews>
  <sheetFormatPr defaultColWidth="9" defaultRowHeight="14.25"/>
  <cols>
    <col min="5" max="6" width="5.75" customWidth="1"/>
    <col min="7" max="8" width="6" customWidth="1"/>
    <col min="9" max="9" width="6.5" customWidth="1"/>
    <col min="10" max="10" width="7.125" customWidth="1"/>
    <col min="11" max="11" width="8.125" customWidth="1"/>
    <col min="12" max="12" width="10.875" customWidth="1"/>
    <col min="13" max="13" width="6.625" customWidth="1"/>
    <col min="14" max="14" width="6.875" customWidth="1"/>
    <col min="15" max="15" width="6" customWidth="1"/>
    <col min="16" max="16" width="8.5" customWidth="1"/>
    <col min="17" max="17" width="5.75" customWidth="1"/>
    <col min="18" max="18" width="7.625" customWidth="1"/>
    <col min="20" max="20" width="6.125" customWidth="1"/>
    <col min="21" max="21" width="10.375" customWidth="1"/>
  </cols>
  <sheetData>
    <row r="1" ht="39" customHeight="1" spans="5:18">
      <c r="E1" s="143"/>
      <c r="F1" s="143"/>
      <c r="G1" s="143"/>
      <c r="H1" s="143"/>
      <c r="I1" s="253" t="s">
        <v>0</v>
      </c>
      <c r="J1" s="254"/>
      <c r="K1" s="254"/>
      <c r="L1" s="254"/>
      <c r="M1" s="143"/>
      <c r="N1" s="143"/>
      <c r="O1" s="143"/>
      <c r="P1" s="143"/>
      <c r="Q1" s="143"/>
      <c r="R1" s="143"/>
    </row>
    <row r="2" ht="15" customHeight="1" spans="2:18">
      <c r="B2" s="213"/>
      <c r="C2" s="213"/>
      <c r="D2" s="213"/>
      <c r="E2" s="214"/>
      <c r="F2" s="214"/>
      <c r="G2" s="143"/>
      <c r="H2" s="143"/>
      <c r="I2" s="254"/>
      <c r="J2" s="254"/>
      <c r="K2" s="254"/>
      <c r="L2" s="254"/>
      <c r="M2" s="143"/>
      <c r="N2" s="143"/>
      <c r="O2" s="143"/>
      <c r="P2" s="143"/>
      <c r="Q2" s="143"/>
      <c r="R2" s="143"/>
    </row>
    <row r="3" ht="21" customHeight="1" spans="2:18">
      <c r="B3" s="215" t="s">
        <v>1</v>
      </c>
      <c r="C3" s="215"/>
      <c r="D3" s="215"/>
      <c r="E3" s="215"/>
      <c r="F3" s="215"/>
      <c r="G3" s="143"/>
      <c r="H3" s="143"/>
      <c r="I3" s="143"/>
      <c r="J3" s="255"/>
      <c r="K3" s="256"/>
      <c r="L3" s="143"/>
      <c r="M3" s="143"/>
      <c r="N3" s="143"/>
      <c r="O3" s="143"/>
      <c r="P3" s="143"/>
      <c r="Q3" s="143"/>
      <c r="R3" s="143"/>
    </row>
    <row r="4" ht="17" customHeight="1" spans="2:18">
      <c r="B4" s="215"/>
      <c r="C4" s="215"/>
      <c r="D4" s="215"/>
      <c r="E4" s="215"/>
      <c r="F4" s="215"/>
      <c r="G4" s="143"/>
      <c r="H4" s="143"/>
      <c r="I4" s="257" t="s">
        <v>2</v>
      </c>
      <c r="J4" s="258"/>
      <c r="K4" s="258"/>
      <c r="L4" s="258"/>
      <c r="M4" s="143"/>
      <c r="N4" s="143"/>
      <c r="O4" s="143"/>
      <c r="P4" s="143"/>
      <c r="Q4" s="143"/>
      <c r="R4" s="143"/>
    </row>
    <row r="5" ht="12" customHeight="1" spans="2:18">
      <c r="B5" s="216"/>
      <c r="C5" s="216"/>
      <c r="D5" s="216"/>
      <c r="E5" s="216"/>
      <c r="F5" s="216"/>
      <c r="G5" s="217"/>
      <c r="H5" s="217"/>
      <c r="I5" s="258"/>
      <c r="J5" s="258"/>
      <c r="K5" s="258"/>
      <c r="L5" s="258"/>
      <c r="M5" s="217"/>
      <c r="N5" s="217"/>
      <c r="O5" s="217"/>
      <c r="P5" s="143"/>
      <c r="Q5" s="143"/>
      <c r="R5" s="143"/>
    </row>
    <row r="6" ht="14" customHeight="1" spans="2:18">
      <c r="B6" s="218"/>
      <c r="C6" s="218"/>
      <c r="D6" s="218"/>
      <c r="E6" s="218"/>
      <c r="F6" s="218"/>
      <c r="G6" s="217"/>
      <c r="H6" s="217"/>
      <c r="I6" s="217"/>
      <c r="J6" s="217"/>
      <c r="K6" s="259"/>
      <c r="L6" s="217"/>
      <c r="M6" s="217"/>
      <c r="N6" s="217"/>
      <c r="O6" s="217"/>
      <c r="P6" s="143"/>
      <c r="Q6" s="143"/>
      <c r="R6" s="143"/>
    </row>
    <row r="7" ht="13" customHeight="1" spans="2:18">
      <c r="B7" s="218"/>
      <c r="C7" s="218"/>
      <c r="D7" s="218"/>
      <c r="E7" s="218"/>
      <c r="F7" s="218"/>
      <c r="G7" s="143"/>
      <c r="H7" s="143"/>
      <c r="I7" s="143"/>
      <c r="J7" s="260"/>
      <c r="K7" s="261"/>
      <c r="L7" s="143"/>
      <c r="M7" s="143"/>
      <c r="N7" s="143"/>
      <c r="O7" s="143"/>
      <c r="P7" s="143"/>
      <c r="Q7" s="143"/>
      <c r="R7" s="143"/>
    </row>
    <row r="8" ht="21" customHeight="1" spans="2:18">
      <c r="B8" s="218"/>
      <c r="C8" s="218"/>
      <c r="D8" s="218"/>
      <c r="E8" s="218"/>
      <c r="F8" s="218"/>
      <c r="G8" s="143"/>
      <c r="H8" s="143"/>
      <c r="I8" s="253" t="s">
        <v>3</v>
      </c>
      <c r="J8" s="254"/>
      <c r="K8" s="254"/>
      <c r="L8" s="254"/>
      <c r="M8" s="262"/>
      <c r="N8" s="263" t="s">
        <v>4</v>
      </c>
      <c r="O8" s="226"/>
      <c r="P8" s="226"/>
      <c r="Q8" s="143"/>
      <c r="R8" s="143"/>
    </row>
    <row r="9" ht="18" customHeight="1" spans="2:18">
      <c r="B9" s="218"/>
      <c r="C9" s="218"/>
      <c r="D9" s="218"/>
      <c r="E9" s="218"/>
      <c r="F9" s="218"/>
      <c r="G9" s="143"/>
      <c r="H9" s="143"/>
      <c r="I9" s="254"/>
      <c r="J9" s="254"/>
      <c r="K9" s="254"/>
      <c r="L9" s="254"/>
      <c r="M9" s="219" t="s">
        <v>5</v>
      </c>
      <c r="N9" s="226"/>
      <c r="O9" s="226"/>
      <c r="P9" s="226"/>
      <c r="Q9" s="143"/>
      <c r="R9" s="143"/>
    </row>
    <row r="10" ht="21" customHeight="1" spans="5:18">
      <c r="E10" s="143"/>
      <c r="F10" s="143"/>
      <c r="G10" s="143"/>
      <c r="H10" s="143"/>
      <c r="I10" s="143"/>
      <c r="J10" s="255"/>
      <c r="K10" s="256"/>
      <c r="L10" s="143"/>
      <c r="M10" s="143"/>
      <c r="N10" s="143"/>
      <c r="O10" s="143"/>
      <c r="P10" s="143"/>
      <c r="Q10" s="143"/>
      <c r="R10" s="143"/>
    </row>
    <row r="11" ht="35" customHeight="1" spans="5:18">
      <c r="E11" s="143"/>
      <c r="F11" s="143"/>
      <c r="G11" s="143"/>
      <c r="H11" s="143"/>
      <c r="I11" s="253" t="s">
        <v>6</v>
      </c>
      <c r="J11" s="254"/>
      <c r="K11" s="254"/>
      <c r="L11" s="254"/>
      <c r="M11" s="143"/>
      <c r="N11" s="143"/>
      <c r="O11" s="143"/>
      <c r="P11" s="143"/>
      <c r="Q11" s="143"/>
      <c r="R11" s="143"/>
    </row>
    <row r="12" ht="21" customHeight="1" spans="5:18">
      <c r="E12" s="143"/>
      <c r="F12" s="143"/>
      <c r="G12" s="143"/>
      <c r="H12" s="143"/>
      <c r="I12" s="195"/>
      <c r="J12" s="195"/>
      <c r="K12" s="264"/>
      <c r="L12" s="195"/>
      <c r="M12" s="143"/>
      <c r="N12" s="143"/>
      <c r="O12" s="143"/>
      <c r="P12" s="143"/>
      <c r="Q12" s="143"/>
      <c r="R12" s="143"/>
    </row>
    <row r="13" ht="21" customHeight="1" spans="5:18">
      <c r="E13" s="143"/>
      <c r="F13" s="143"/>
      <c r="G13" s="143"/>
      <c r="H13" s="143"/>
      <c r="I13" s="265" t="s">
        <v>7</v>
      </c>
      <c r="J13" s="265"/>
      <c r="K13" s="266"/>
      <c r="L13" s="266"/>
      <c r="M13" s="143"/>
      <c r="N13" s="143"/>
      <c r="O13" s="143"/>
      <c r="P13" s="143"/>
      <c r="Q13" s="143"/>
      <c r="R13" s="143"/>
    </row>
    <row r="14" ht="21" customHeight="1" spans="5:18">
      <c r="E14" s="143"/>
      <c r="F14" s="143"/>
      <c r="G14" s="143"/>
      <c r="H14" s="143"/>
      <c r="I14" s="195"/>
      <c r="J14" s="195"/>
      <c r="K14" s="267"/>
      <c r="L14" s="268"/>
      <c r="M14" s="143"/>
      <c r="N14" s="143"/>
      <c r="O14" s="143"/>
      <c r="P14" s="143"/>
      <c r="Q14" s="143"/>
      <c r="R14" s="143"/>
    </row>
    <row r="15" ht="41" customHeight="1" spans="5:18">
      <c r="E15" s="143"/>
      <c r="F15" s="143"/>
      <c r="G15" s="219"/>
      <c r="H15" s="219"/>
      <c r="I15" s="269" t="s">
        <v>8</v>
      </c>
      <c r="J15" s="270"/>
      <c r="K15" s="270"/>
      <c r="L15" s="270"/>
      <c r="M15" s="271"/>
      <c r="N15" s="217"/>
      <c r="O15" s="272"/>
      <c r="P15" s="272"/>
      <c r="Q15" s="272"/>
      <c r="R15" s="195"/>
    </row>
    <row r="16" ht="21" customHeight="1" spans="5:18">
      <c r="E16" s="143"/>
      <c r="F16" s="143"/>
      <c r="G16" s="219"/>
      <c r="H16" s="143"/>
      <c r="I16" s="143"/>
      <c r="J16" s="255"/>
      <c r="K16" s="256"/>
      <c r="L16" s="143"/>
      <c r="M16" s="217"/>
      <c r="N16" s="217"/>
      <c r="O16" s="272"/>
      <c r="P16" s="272"/>
      <c r="Q16" s="272"/>
      <c r="R16" s="143"/>
    </row>
    <row r="17" customFormat="1" ht="37" customHeight="1" spans="5:18">
      <c r="E17" s="143"/>
      <c r="F17" s="143"/>
      <c r="G17" s="219"/>
      <c r="H17" s="143"/>
      <c r="I17" s="263" t="s">
        <v>9</v>
      </c>
      <c r="J17" s="226"/>
      <c r="K17" s="226"/>
      <c r="L17" s="226"/>
      <c r="M17" s="143"/>
      <c r="N17" s="143"/>
      <c r="O17" s="143"/>
      <c r="P17" s="143"/>
      <c r="Q17" s="143"/>
      <c r="R17" s="143"/>
    </row>
    <row r="18" customFormat="1" ht="37" customHeight="1" spans="5:18">
      <c r="E18" s="217"/>
      <c r="F18" s="143"/>
      <c r="G18" s="219"/>
      <c r="H18" s="143"/>
      <c r="I18" s="273"/>
      <c r="J18" s="274"/>
      <c r="K18" s="273"/>
      <c r="L18" s="275"/>
      <c r="M18" s="259"/>
      <c r="N18" s="143"/>
      <c r="O18" s="143"/>
      <c r="P18" s="143"/>
      <c r="Q18" s="143"/>
      <c r="R18" s="143"/>
    </row>
    <row r="19" customFormat="1" ht="29" customHeight="1" spans="1:21">
      <c r="A19" s="220"/>
      <c r="B19" s="221"/>
      <c r="C19" s="221"/>
      <c r="D19" s="221"/>
      <c r="E19" s="217"/>
      <c r="F19" s="220"/>
      <c r="G19" s="220"/>
      <c r="H19" s="220"/>
      <c r="I19" s="276"/>
      <c r="J19" s="277"/>
      <c r="K19" s="273"/>
      <c r="L19" s="278" t="s">
        <v>10</v>
      </c>
      <c r="M19" s="279"/>
      <c r="N19" s="279"/>
      <c r="O19" s="280" t="s">
        <v>11</v>
      </c>
      <c r="P19" s="281"/>
      <c r="Q19" s="281"/>
      <c r="R19" s="281"/>
      <c r="S19" s="304" t="s">
        <v>12</v>
      </c>
      <c r="T19" s="305"/>
      <c r="U19" s="305"/>
    </row>
    <row r="20" customFormat="1" ht="28" customHeight="1" spans="1:21">
      <c r="A20" s="220"/>
      <c r="B20" s="221"/>
      <c r="C20" s="221"/>
      <c r="D20" s="221"/>
      <c r="E20" s="217"/>
      <c r="F20" s="220"/>
      <c r="G20" s="220"/>
      <c r="H20" s="220"/>
      <c r="I20" s="276"/>
      <c r="J20" s="277"/>
      <c r="K20" s="273"/>
      <c r="L20" s="279"/>
      <c r="M20" s="279"/>
      <c r="N20" s="279"/>
      <c r="O20" s="282" t="s">
        <v>13</v>
      </c>
      <c r="P20" s="55"/>
      <c r="Q20" s="55"/>
      <c r="R20" s="55"/>
      <c r="S20" s="305"/>
      <c r="T20" s="305"/>
      <c r="U20" s="305"/>
    </row>
    <row r="21" customFormat="1" ht="21" customHeight="1" spans="5:18">
      <c r="E21" s="143"/>
      <c r="F21" s="217"/>
      <c r="G21" s="222"/>
      <c r="H21" s="217"/>
      <c r="I21" s="259"/>
      <c r="J21" s="283"/>
      <c r="K21" s="256"/>
      <c r="L21" s="143"/>
      <c r="M21" s="143"/>
      <c r="N21" s="143"/>
      <c r="O21" s="143"/>
      <c r="P21" s="143"/>
      <c r="Q21" s="143"/>
      <c r="R21" s="143"/>
    </row>
    <row r="22" customFormat="1" ht="21" customHeight="1" spans="5:18">
      <c r="E22" s="143"/>
      <c r="F22" s="217"/>
      <c r="G22" s="222"/>
      <c r="H22" s="217"/>
      <c r="I22" s="259"/>
      <c r="J22" s="283"/>
      <c r="K22" s="284"/>
      <c r="L22" s="143"/>
      <c r="M22" s="143"/>
      <c r="N22" s="143"/>
      <c r="O22" s="143"/>
      <c r="P22" s="143"/>
      <c r="Q22" s="143"/>
      <c r="R22" s="143"/>
    </row>
    <row r="23" customFormat="1" ht="21" customHeight="1" spans="5:18">
      <c r="E23" s="143"/>
      <c r="F23" s="217"/>
      <c r="G23" s="222"/>
      <c r="H23" s="217"/>
      <c r="I23" s="259"/>
      <c r="J23" s="283"/>
      <c r="K23" s="285"/>
      <c r="L23" s="143"/>
      <c r="M23" s="143"/>
      <c r="N23" s="143"/>
      <c r="O23" s="143"/>
      <c r="P23" s="143"/>
      <c r="Q23" s="143"/>
      <c r="R23" s="143"/>
    </row>
    <row r="24" customFormat="1" ht="21" customHeight="1" spans="5:18">
      <c r="E24" s="143"/>
      <c r="F24" s="217"/>
      <c r="G24" s="222"/>
      <c r="H24" s="217"/>
      <c r="I24" s="259"/>
      <c r="J24" s="217"/>
      <c r="K24" s="283"/>
      <c r="L24" s="256"/>
      <c r="M24" s="143"/>
      <c r="N24" s="143"/>
      <c r="O24" s="143"/>
      <c r="P24" s="143"/>
      <c r="Q24" s="143"/>
      <c r="R24" s="143"/>
    </row>
    <row r="25" customFormat="1" ht="21" customHeight="1" spans="5:18">
      <c r="E25" s="143"/>
      <c r="F25" s="217"/>
      <c r="G25" s="222"/>
      <c r="H25" s="217"/>
      <c r="I25" s="259"/>
      <c r="J25" s="217"/>
      <c r="K25" s="283"/>
      <c r="L25" s="256"/>
      <c r="M25" s="143"/>
      <c r="N25" s="143"/>
      <c r="O25" s="143"/>
      <c r="P25" s="143"/>
      <c r="Q25" s="143"/>
      <c r="R25" s="143"/>
    </row>
    <row r="26" customFormat="1" ht="21" customHeight="1" spans="5:18">
      <c r="E26" s="143"/>
      <c r="F26" s="217"/>
      <c r="G26" s="222"/>
      <c r="H26" s="217"/>
      <c r="I26" s="259"/>
      <c r="J26" s="217"/>
      <c r="K26" s="283"/>
      <c r="L26" s="256"/>
      <c r="M26" s="143"/>
      <c r="N26" s="143"/>
      <c r="O26" s="143"/>
      <c r="P26" s="143"/>
      <c r="Q26" s="143"/>
      <c r="R26" s="143"/>
    </row>
    <row r="27" customFormat="1" ht="21" customHeight="1" spans="5:18">
      <c r="E27" s="143"/>
      <c r="F27" s="217"/>
      <c r="G27" s="222"/>
      <c r="H27" s="217"/>
      <c r="I27" s="259"/>
      <c r="J27" s="226" t="s">
        <v>14</v>
      </c>
      <c r="K27" s="226"/>
      <c r="L27" s="226"/>
      <c r="M27" s="226"/>
      <c r="N27" s="225"/>
      <c r="O27" s="286" t="s">
        <v>15</v>
      </c>
      <c r="P27" s="258"/>
      <c r="Q27" s="258"/>
      <c r="R27" s="258"/>
    </row>
    <row r="28" customFormat="1" ht="21" customHeight="1" spans="5:18">
      <c r="E28" s="143"/>
      <c r="F28" s="217"/>
      <c r="G28" s="222"/>
      <c r="H28" s="217"/>
      <c r="I28" s="259"/>
      <c r="J28" s="226"/>
      <c r="K28" s="226"/>
      <c r="L28" s="226"/>
      <c r="M28" s="226"/>
      <c r="N28" s="143"/>
      <c r="O28" s="258"/>
      <c r="P28" s="258"/>
      <c r="Q28" s="258"/>
      <c r="R28" s="258"/>
    </row>
    <row r="29" customFormat="1" ht="21" customHeight="1" spans="5:20">
      <c r="E29" s="143"/>
      <c r="F29" s="217"/>
      <c r="G29" s="222"/>
      <c r="H29" s="217"/>
      <c r="I29" s="259"/>
      <c r="J29" s="283"/>
      <c r="K29" s="283"/>
      <c r="L29" s="259"/>
      <c r="M29" s="217"/>
      <c r="N29" s="217"/>
      <c r="O29" s="143"/>
      <c r="P29" s="143"/>
      <c r="Q29" s="217"/>
      <c r="R29" s="217"/>
      <c r="S29" s="306"/>
      <c r="T29" s="306"/>
    </row>
    <row r="30" customFormat="1" ht="21" customHeight="1" spans="2:20">
      <c r="B30" s="220"/>
      <c r="C30" s="220"/>
      <c r="D30" s="220"/>
      <c r="E30" s="223"/>
      <c r="F30" s="220"/>
      <c r="G30" s="220"/>
      <c r="H30" s="220"/>
      <c r="I30" s="276"/>
      <c r="J30" s="283"/>
      <c r="K30" s="227"/>
      <c r="L30" s="235"/>
      <c r="M30" s="227"/>
      <c r="N30" s="227"/>
      <c r="O30" s="227"/>
      <c r="P30" s="143"/>
      <c r="Q30" s="217"/>
      <c r="R30" s="217"/>
      <c r="S30" s="306"/>
      <c r="T30" s="306"/>
    </row>
    <row r="31" customFormat="1" ht="24" customHeight="1" spans="2:20">
      <c r="B31" s="220"/>
      <c r="C31" s="220"/>
      <c r="D31" s="220"/>
      <c r="E31" s="223"/>
      <c r="F31" s="220"/>
      <c r="G31" s="220"/>
      <c r="H31" s="220"/>
      <c r="I31" s="276"/>
      <c r="J31" s="283"/>
      <c r="K31" s="227"/>
      <c r="L31" s="235"/>
      <c r="M31" s="227"/>
      <c r="N31" s="227"/>
      <c r="O31" s="227"/>
      <c r="P31" s="143"/>
      <c r="Q31" s="217"/>
      <c r="R31" s="217"/>
      <c r="S31" s="306"/>
      <c r="T31" s="306"/>
    </row>
    <row r="32" customFormat="1" ht="21" customHeight="1" spans="5:20">
      <c r="E32" s="143"/>
      <c r="F32" s="217"/>
      <c r="G32" s="222"/>
      <c r="H32" s="217"/>
      <c r="I32" s="259"/>
      <c r="J32" s="283"/>
      <c r="K32" s="283"/>
      <c r="L32" s="259"/>
      <c r="M32" s="217"/>
      <c r="N32" s="217"/>
      <c r="O32" s="143"/>
      <c r="P32" s="143"/>
      <c r="Q32" s="217"/>
      <c r="R32" s="217"/>
      <c r="S32" s="306"/>
      <c r="T32" s="306"/>
    </row>
    <row r="33" customFormat="1" ht="21" customHeight="1" spans="2:20">
      <c r="B33" s="224" t="s">
        <v>16</v>
      </c>
      <c r="C33" s="224"/>
      <c r="D33" s="224"/>
      <c r="E33" s="225"/>
      <c r="F33" s="224" t="s">
        <v>17</v>
      </c>
      <c r="G33" s="226"/>
      <c r="H33" s="226"/>
      <c r="I33" s="226"/>
      <c r="J33" s="287"/>
      <c r="K33" s="288"/>
      <c r="L33" s="235"/>
      <c r="M33" s="227"/>
      <c r="N33" s="227"/>
      <c r="O33" s="227"/>
      <c r="P33" s="143"/>
      <c r="Q33" s="227"/>
      <c r="R33" s="227"/>
      <c r="S33" s="227"/>
      <c r="T33" s="227"/>
    </row>
    <row r="34" customFormat="1" ht="21" customHeight="1" spans="2:20">
      <c r="B34" s="224"/>
      <c r="C34" s="224"/>
      <c r="D34" s="224"/>
      <c r="E34" s="143"/>
      <c r="F34" s="226"/>
      <c r="G34" s="226"/>
      <c r="H34" s="226"/>
      <c r="I34" s="226"/>
      <c r="J34" s="283"/>
      <c r="K34" s="283"/>
      <c r="L34" s="227"/>
      <c r="M34" s="227"/>
      <c r="N34" s="227"/>
      <c r="O34" s="227"/>
      <c r="P34" s="143"/>
      <c r="Q34" s="227"/>
      <c r="R34" s="227"/>
      <c r="S34" s="227"/>
      <c r="T34" s="227"/>
    </row>
    <row r="35" s="115" customFormat="1" ht="26" customHeight="1" spans="4:20">
      <c r="D35" s="227"/>
      <c r="E35" s="227"/>
      <c r="F35" s="227"/>
      <c r="G35" s="227"/>
      <c r="H35" s="228"/>
      <c r="I35" s="274"/>
      <c r="J35" s="274"/>
      <c r="K35" s="274"/>
      <c r="L35" s="274"/>
      <c r="M35" s="277"/>
      <c r="N35" s="277"/>
      <c r="O35" s="277"/>
      <c r="P35" s="277"/>
      <c r="Q35" s="272"/>
      <c r="R35" s="307"/>
      <c r="S35" s="233"/>
      <c r="T35" s="233"/>
    </row>
    <row r="36" s="115" customFormat="1" ht="26" customHeight="1" spans="4:20">
      <c r="D36" s="227"/>
      <c r="E36" s="227"/>
      <c r="F36" s="227"/>
      <c r="G36" s="227"/>
      <c r="H36" s="228"/>
      <c r="I36" s="274"/>
      <c r="J36" s="274"/>
      <c r="K36" s="274"/>
      <c r="L36" s="274"/>
      <c r="M36" s="277"/>
      <c r="N36" s="277"/>
      <c r="O36" s="277"/>
      <c r="P36" s="289"/>
      <c r="Q36" s="272"/>
      <c r="R36" s="307"/>
      <c r="S36" s="233"/>
      <c r="T36" s="233"/>
    </row>
    <row r="37" s="115" customFormat="1" ht="26" customHeight="1" spans="4:18">
      <c r="D37" s="227"/>
      <c r="E37" s="227"/>
      <c r="F37" s="227"/>
      <c r="G37" s="227"/>
      <c r="H37" s="228"/>
      <c r="I37" s="274"/>
      <c r="J37" s="274"/>
      <c r="K37" s="274"/>
      <c r="L37" s="274"/>
      <c r="M37" s="277"/>
      <c r="N37" s="277"/>
      <c r="O37" s="277"/>
      <c r="P37" s="289"/>
      <c r="Q37" s="308"/>
      <c r="R37" s="309"/>
    </row>
    <row r="38" s="115" customFormat="1" ht="26" customHeight="1" spans="3:18">
      <c r="C38" s="229" t="s">
        <v>18</v>
      </c>
      <c r="D38" s="229"/>
      <c r="E38" s="229"/>
      <c r="F38" s="229"/>
      <c r="G38" s="230"/>
      <c r="H38" s="231"/>
      <c r="I38" s="229" t="s">
        <v>19</v>
      </c>
      <c r="J38" s="229"/>
      <c r="K38" s="229"/>
      <c r="L38" s="229"/>
      <c r="M38" s="277"/>
      <c r="N38" s="277"/>
      <c r="O38" s="277"/>
      <c r="P38" s="289"/>
      <c r="Q38" s="308"/>
      <c r="R38" s="309"/>
    </row>
    <row r="39" s="115" customFormat="1" ht="26" customHeight="1" spans="3:18">
      <c r="C39" s="229"/>
      <c r="D39" s="229"/>
      <c r="E39" s="229"/>
      <c r="F39" s="229"/>
      <c r="G39" s="227"/>
      <c r="H39" s="228"/>
      <c r="I39" s="229"/>
      <c r="J39" s="229"/>
      <c r="K39" s="229"/>
      <c r="L39" s="229"/>
      <c r="M39" s="277"/>
      <c r="N39" s="277"/>
      <c r="O39" s="277"/>
      <c r="P39" s="289"/>
      <c r="Q39" s="308"/>
      <c r="R39" s="309"/>
    </row>
    <row r="40" s="115" customFormat="1" ht="26" customHeight="1" spans="4:18">
      <c r="D40" s="227"/>
      <c r="E40" s="227"/>
      <c r="F40" s="227"/>
      <c r="G40" s="227"/>
      <c r="H40" s="228"/>
      <c r="I40" s="274"/>
      <c r="J40" s="274"/>
      <c r="K40" s="274"/>
      <c r="L40" s="274"/>
      <c r="M40" s="277"/>
      <c r="N40" s="277"/>
      <c r="O40" s="277"/>
      <c r="P40" s="289"/>
      <c r="Q40" s="308"/>
      <c r="R40" s="309"/>
    </row>
    <row r="41" s="115" customFormat="1" ht="26" customHeight="1" spans="4:18">
      <c r="D41" s="227"/>
      <c r="E41" s="227"/>
      <c r="F41" s="227"/>
      <c r="G41" s="227"/>
      <c r="H41" s="228"/>
      <c r="I41" s="274"/>
      <c r="J41" s="274"/>
      <c r="K41" s="274"/>
      <c r="L41" s="274"/>
      <c r="M41" s="277"/>
      <c r="N41" s="277"/>
      <c r="O41" s="277"/>
      <c r="P41" s="289"/>
      <c r="Q41" s="308"/>
      <c r="R41" s="309"/>
    </row>
    <row r="42" s="115" customFormat="1" ht="19" customHeight="1" spans="4:18">
      <c r="D42" s="227"/>
      <c r="E42" s="227"/>
      <c r="F42" s="227"/>
      <c r="G42" s="227"/>
      <c r="H42" s="232"/>
      <c r="I42" s="238"/>
      <c r="J42" s="238"/>
      <c r="K42" s="238"/>
      <c r="L42" s="238"/>
      <c r="M42" s="238"/>
      <c r="N42" s="238"/>
      <c r="O42" s="238"/>
      <c r="P42" s="236"/>
      <c r="Q42" s="236"/>
      <c r="R42" s="236"/>
    </row>
    <row r="43" s="115" customFormat="1" ht="19" customHeight="1" spans="4:19">
      <c r="D43" s="233"/>
      <c r="E43" s="227"/>
      <c r="F43" s="227"/>
      <c r="G43" s="227"/>
      <c r="H43" s="234"/>
      <c r="I43" s="229" t="s">
        <v>20</v>
      </c>
      <c r="J43" s="229"/>
      <c r="K43" s="229"/>
      <c r="L43" s="229"/>
      <c r="M43" s="238"/>
      <c r="N43" s="290"/>
      <c r="O43" s="290"/>
      <c r="P43" s="290"/>
      <c r="Q43" s="290"/>
      <c r="R43" s="238"/>
      <c r="S43" s="233"/>
    </row>
    <row r="44" s="115" customFormat="1" ht="22" customHeight="1" spans="5:19">
      <c r="E44" s="227"/>
      <c r="F44" s="227"/>
      <c r="G44" s="227"/>
      <c r="H44" s="235"/>
      <c r="I44" s="229"/>
      <c r="J44" s="229"/>
      <c r="K44" s="229"/>
      <c r="L44" s="229"/>
      <c r="M44" s="238"/>
      <c r="N44" s="290"/>
      <c r="O44" s="290"/>
      <c r="P44" s="290"/>
      <c r="Q44" s="290"/>
      <c r="R44" s="238"/>
      <c r="S44" s="233"/>
    </row>
    <row r="45" s="115" customFormat="1" ht="22" customHeight="1" spans="5:19">
      <c r="E45" s="236"/>
      <c r="F45" s="236"/>
      <c r="G45" s="236"/>
      <c r="H45" s="232"/>
      <c r="I45" s="291"/>
      <c r="J45" s="291"/>
      <c r="K45" s="292"/>
      <c r="L45" s="292"/>
      <c r="M45" s="238"/>
      <c r="N45" s="293"/>
      <c r="O45" s="293"/>
      <c r="P45" s="238"/>
      <c r="Q45" s="238"/>
      <c r="R45" s="238"/>
      <c r="S45" s="233"/>
    </row>
    <row r="46" s="115" customFormat="1" ht="25" customHeight="1" spans="5:19">
      <c r="E46" s="236"/>
      <c r="F46" s="236"/>
      <c r="G46" s="236"/>
      <c r="H46" s="232"/>
      <c r="I46" s="236"/>
      <c r="J46" s="236"/>
      <c r="K46" s="294"/>
      <c r="L46" s="294"/>
      <c r="M46" s="294"/>
      <c r="N46" s="295"/>
      <c r="O46" s="295"/>
      <c r="P46" s="238"/>
      <c r="Q46" s="233"/>
      <c r="R46" s="233"/>
      <c r="S46" s="233"/>
    </row>
    <row r="47" s="115" customFormat="1" ht="12" customHeight="1" spans="2:19">
      <c r="B47" s="237"/>
      <c r="C47" s="238"/>
      <c r="D47" s="239"/>
      <c r="E47" s="240"/>
      <c r="F47" s="239"/>
      <c r="G47" s="240"/>
      <c r="H47" s="239"/>
      <c r="I47" s="240"/>
      <c r="J47" s="239"/>
      <c r="K47" s="238"/>
      <c r="L47" s="232"/>
      <c r="M47" s="296"/>
      <c r="N47" s="238"/>
      <c r="O47" s="238"/>
      <c r="P47" s="238"/>
      <c r="Q47" s="233"/>
      <c r="R47" s="233"/>
      <c r="S47" s="233"/>
    </row>
    <row r="48" s="115" customFormat="1" ht="15" customHeight="1" spans="2:18">
      <c r="B48" s="241"/>
      <c r="C48" s="242" t="s">
        <v>21</v>
      </c>
      <c r="D48" s="242"/>
      <c r="E48" s="242" t="s">
        <v>22</v>
      </c>
      <c r="F48" s="242"/>
      <c r="G48" s="242" t="s">
        <v>23</v>
      </c>
      <c r="H48" s="242"/>
      <c r="I48" s="242" t="s">
        <v>24</v>
      </c>
      <c r="J48" s="242"/>
      <c r="K48" s="242" t="s">
        <v>25</v>
      </c>
      <c r="L48" s="242"/>
      <c r="M48" s="242" t="s">
        <v>26</v>
      </c>
      <c r="N48" s="242"/>
      <c r="O48" s="297"/>
      <c r="P48" s="297"/>
      <c r="Q48" s="238"/>
      <c r="R48" s="238"/>
    </row>
    <row r="49" ht="27" customHeight="1" spans="2:18">
      <c r="B49" s="237"/>
      <c r="C49" s="243" t="s">
        <v>27</v>
      </c>
      <c r="D49" s="244"/>
      <c r="E49" s="243" t="s">
        <v>28</v>
      </c>
      <c r="F49" s="244"/>
      <c r="G49" s="243" t="s">
        <v>29</v>
      </c>
      <c r="H49" s="244"/>
      <c r="I49" s="243" t="s">
        <v>30</v>
      </c>
      <c r="J49" s="244"/>
      <c r="K49" s="243" t="s">
        <v>31</v>
      </c>
      <c r="L49" s="244"/>
      <c r="M49" s="243" t="s">
        <v>32</v>
      </c>
      <c r="N49" s="244"/>
      <c r="O49" s="298"/>
      <c r="P49" s="298"/>
      <c r="Q49" s="297"/>
      <c r="R49" s="297"/>
    </row>
    <row r="50" customFormat="1" ht="27" customHeight="1" spans="2:18">
      <c r="B50" s="237"/>
      <c r="C50" s="245"/>
      <c r="D50" s="246"/>
      <c r="E50" s="247"/>
      <c r="F50" s="248"/>
      <c r="G50" s="247"/>
      <c r="H50" s="248"/>
      <c r="I50" s="247"/>
      <c r="J50" s="248"/>
      <c r="K50" s="247"/>
      <c r="L50" s="248"/>
      <c r="M50" s="299"/>
      <c r="N50" s="300"/>
      <c r="O50" s="301"/>
      <c r="P50" s="301"/>
      <c r="Q50" s="297"/>
      <c r="R50" s="297"/>
    </row>
    <row r="51" s="115" customFormat="1" ht="16" customHeight="1" spans="2:18">
      <c r="B51" s="241"/>
      <c r="C51" s="241"/>
      <c r="D51" s="249" t="s">
        <v>33</v>
      </c>
      <c r="E51" s="250"/>
      <c r="F51" s="250"/>
      <c r="G51" s="250"/>
      <c r="H51" s="250"/>
      <c r="I51" s="250"/>
      <c r="J51" s="250"/>
      <c r="K51" s="250"/>
      <c r="L51" s="250"/>
      <c r="M51" s="302"/>
      <c r="N51" s="241"/>
      <c r="O51" s="241"/>
      <c r="P51" s="241"/>
      <c r="Q51" s="272"/>
      <c r="R51" s="272"/>
    </row>
    <row r="52" ht="24" spans="2:16">
      <c r="B52" s="241"/>
      <c r="C52" s="241"/>
      <c r="D52" s="241"/>
      <c r="E52" s="241"/>
      <c r="F52" s="241"/>
      <c r="G52" s="241"/>
      <c r="H52" s="241"/>
      <c r="I52" s="303" t="s">
        <v>34</v>
      </c>
      <c r="J52" s="241"/>
      <c r="K52" s="241"/>
      <c r="L52" s="241"/>
      <c r="M52" s="241"/>
      <c r="N52" s="241"/>
      <c r="O52" s="241"/>
      <c r="P52" s="241"/>
    </row>
    <row r="53" ht="25" customHeight="1" spans="2:16">
      <c r="B53" s="241"/>
      <c r="C53" s="241"/>
      <c r="D53" s="251" t="s">
        <v>35</v>
      </c>
      <c r="E53" s="252"/>
      <c r="F53" s="252"/>
      <c r="G53" s="252"/>
      <c r="H53" s="252"/>
      <c r="I53" s="252"/>
      <c r="J53" s="252"/>
      <c r="K53" s="252"/>
      <c r="L53" s="252"/>
      <c r="M53" s="241"/>
      <c r="N53" s="241"/>
      <c r="O53" s="241"/>
      <c r="P53" s="241"/>
    </row>
    <row r="54" spans="2:16">
      <c r="B54" s="241"/>
      <c r="C54" s="241"/>
      <c r="D54" s="252"/>
      <c r="E54" s="252"/>
      <c r="F54" s="252"/>
      <c r="G54" s="252"/>
      <c r="H54" s="252"/>
      <c r="I54" s="252"/>
      <c r="J54" s="252"/>
      <c r="K54" s="252"/>
      <c r="L54" s="252"/>
      <c r="M54" s="241"/>
      <c r="N54" s="241"/>
      <c r="O54" s="241"/>
      <c r="P54" s="241"/>
    </row>
    <row r="55" spans="2:16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</row>
    <row r="56" spans="2:16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</row>
    <row r="57" spans="2:16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</row>
  </sheetData>
  <mergeCells count="41">
    <mergeCell ref="I11:L11"/>
    <mergeCell ref="I13:L13"/>
    <mergeCell ref="I15:L15"/>
    <mergeCell ref="I17:L17"/>
    <mergeCell ref="O19:R19"/>
    <mergeCell ref="O20:R20"/>
    <mergeCell ref="I35:L35"/>
    <mergeCell ref="C48:D48"/>
    <mergeCell ref="E48:F48"/>
    <mergeCell ref="G48:H48"/>
    <mergeCell ref="I48:J48"/>
    <mergeCell ref="K48:L48"/>
    <mergeCell ref="M48:N48"/>
    <mergeCell ref="O48:P48"/>
    <mergeCell ref="C49:D49"/>
    <mergeCell ref="E49:F49"/>
    <mergeCell ref="G49:H49"/>
    <mergeCell ref="I49:J49"/>
    <mergeCell ref="K49:L49"/>
    <mergeCell ref="M49:N49"/>
    <mergeCell ref="O49:P49"/>
    <mergeCell ref="Q49:R49"/>
    <mergeCell ref="D51:M51"/>
    <mergeCell ref="Q51:R51"/>
    <mergeCell ref="O15:Q16"/>
    <mergeCell ref="N8:P9"/>
    <mergeCell ref="I1:L2"/>
    <mergeCell ref="I4:L5"/>
    <mergeCell ref="I8:L9"/>
    <mergeCell ref="B3:F4"/>
    <mergeCell ref="L19:N20"/>
    <mergeCell ref="S19:U20"/>
    <mergeCell ref="B19:D20"/>
    <mergeCell ref="J27:M28"/>
    <mergeCell ref="B33:D34"/>
    <mergeCell ref="F33:I34"/>
    <mergeCell ref="I38:L39"/>
    <mergeCell ref="C38:F39"/>
    <mergeCell ref="D53:L54"/>
    <mergeCell ref="I43:L44"/>
    <mergeCell ref="O27:R28"/>
  </mergeCells>
  <pageMargins left="0" right="0" top="0" bottom="0" header="0.511805555555556" footer="0.511805555555556"/>
  <pageSetup paperSize="8" orientation="landscape" horizontalDpi="6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opLeftCell="A16" workbookViewId="0">
      <selection activeCell="A34" sqref="A34:E34"/>
    </sheetView>
  </sheetViews>
  <sheetFormatPr defaultColWidth="9" defaultRowHeight="14.25"/>
  <cols>
    <col min="1" max="1" width="14.375" customWidth="1"/>
    <col min="2" max="2" width="17.25" customWidth="1"/>
    <col min="3" max="3" width="12" style="54" customWidth="1"/>
    <col min="6" max="16" width="8.875" customWidth="1"/>
    <col min="17" max="17" width="14.75" customWidth="1"/>
    <col min="18" max="18" width="12.875" customWidth="1"/>
    <col min="19" max="19" width="6.25" customWidth="1"/>
  </cols>
  <sheetData>
    <row r="1" ht="42" customHeight="1" spans="1:19">
      <c r="A1" s="21" t="s">
        <v>140</v>
      </c>
      <c r="B1" s="23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24" customHeight="1" spans="1:19">
      <c r="A2" s="149" t="s">
        <v>89</v>
      </c>
      <c r="B2" s="150" t="s">
        <v>141</v>
      </c>
      <c r="C2" s="15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70" t="s">
        <v>92</v>
      </c>
      <c r="Q2" s="183" t="s">
        <v>142</v>
      </c>
      <c r="R2" s="23"/>
      <c r="S2" s="23"/>
    </row>
    <row r="3" ht="6" customHeight="1" spans="1:19">
      <c r="A3" s="144"/>
      <c r="B3" s="144"/>
      <c r="C3" s="15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19" customHeight="1" spans="1:19">
      <c r="A4" s="28" t="s">
        <v>94</v>
      </c>
      <c r="B4" s="28" t="s">
        <v>95</v>
      </c>
      <c r="C4" s="153" t="s">
        <v>96</v>
      </c>
      <c r="D4" s="28" t="s">
        <v>39</v>
      </c>
      <c r="E4" s="30" t="s">
        <v>97</v>
      </c>
      <c r="F4" s="31" t="s">
        <v>98</v>
      </c>
      <c r="G4" s="31"/>
      <c r="H4" s="32"/>
      <c r="I4" s="32" t="s">
        <v>99</v>
      </c>
      <c r="J4" s="56"/>
      <c r="K4" s="56"/>
      <c r="L4" s="32" t="s">
        <v>100</v>
      </c>
      <c r="M4" s="56"/>
      <c r="N4" s="57"/>
      <c r="O4" s="58" t="s">
        <v>101</v>
      </c>
      <c r="P4" s="58"/>
      <c r="Q4" s="59"/>
      <c r="R4" s="28" t="s">
        <v>102</v>
      </c>
      <c r="S4" s="29" t="s">
        <v>65</v>
      </c>
    </row>
    <row r="5" ht="19" customHeight="1" spans="1:19">
      <c r="A5" s="33"/>
      <c r="B5" s="33"/>
      <c r="C5" s="154"/>
      <c r="D5" s="33"/>
      <c r="E5" s="33"/>
      <c r="F5" s="35" t="s">
        <v>40</v>
      </c>
      <c r="G5" s="35" t="s">
        <v>77</v>
      </c>
      <c r="H5" s="35" t="s">
        <v>78</v>
      </c>
      <c r="I5" s="35" t="s">
        <v>40</v>
      </c>
      <c r="J5" s="35" t="s">
        <v>77</v>
      </c>
      <c r="K5" s="35" t="s">
        <v>78</v>
      </c>
      <c r="L5" s="35" t="s">
        <v>40</v>
      </c>
      <c r="M5" s="35" t="s">
        <v>77</v>
      </c>
      <c r="N5" s="60" t="s">
        <v>78</v>
      </c>
      <c r="O5" s="61" t="s">
        <v>40</v>
      </c>
      <c r="P5" s="61" t="s">
        <v>77</v>
      </c>
      <c r="Q5" s="61" t="s">
        <v>78</v>
      </c>
      <c r="R5" s="72"/>
      <c r="S5" s="184"/>
    </row>
    <row r="6" ht="24" customHeight="1" spans="1:19">
      <c r="A6" s="36" t="s">
        <v>103</v>
      </c>
      <c r="B6" s="155" t="s">
        <v>104</v>
      </c>
      <c r="C6" s="37"/>
      <c r="D6" s="38" t="s">
        <v>143</v>
      </c>
      <c r="E6" s="36" t="s">
        <v>144</v>
      </c>
      <c r="F6" s="39">
        <v>10000</v>
      </c>
      <c r="G6" s="39">
        <v>0.42</v>
      </c>
      <c r="H6" s="39">
        <f>F6*G6</f>
        <v>4200</v>
      </c>
      <c r="I6" s="39"/>
      <c r="J6" s="39"/>
      <c r="K6" s="39">
        <f t="shared" ref="K6:K9" si="0">I6*J6</f>
        <v>0</v>
      </c>
      <c r="L6" s="39"/>
      <c r="M6" s="39"/>
      <c r="N6" s="39"/>
      <c r="O6" s="62">
        <f>F6</f>
        <v>10000</v>
      </c>
      <c r="P6" s="171">
        <f>G6</f>
        <v>0.42</v>
      </c>
      <c r="Q6" s="64">
        <f t="shared" ref="Q6:Q14" si="1">O6*P6</f>
        <v>4200</v>
      </c>
      <c r="R6" s="36" t="s">
        <v>106</v>
      </c>
      <c r="S6" s="36"/>
    </row>
    <row r="7" ht="19" customHeight="1" spans="1:19">
      <c r="A7" s="156" t="s">
        <v>107</v>
      </c>
      <c r="B7" s="157" t="s">
        <v>108</v>
      </c>
      <c r="C7" s="158" t="s">
        <v>109</v>
      </c>
      <c r="D7" s="159" t="s">
        <v>143</v>
      </c>
      <c r="E7" s="156" t="s">
        <v>144</v>
      </c>
      <c r="F7" s="156"/>
      <c r="G7" s="156"/>
      <c r="H7" s="160"/>
      <c r="I7" s="156">
        <v>4000</v>
      </c>
      <c r="J7" s="156">
        <v>0.41</v>
      </c>
      <c r="K7" s="160">
        <f t="shared" si="0"/>
        <v>1640</v>
      </c>
      <c r="L7" s="156"/>
      <c r="M7" s="156"/>
      <c r="N7" s="160"/>
      <c r="O7" s="36">
        <f>O6</f>
        <v>10000</v>
      </c>
      <c r="P7" s="172">
        <f>P6</f>
        <v>0.42</v>
      </c>
      <c r="Q7" s="66">
        <f t="shared" si="1"/>
        <v>4200</v>
      </c>
      <c r="R7" s="156" t="s">
        <v>110</v>
      </c>
      <c r="S7" s="156"/>
    </row>
    <row r="8" ht="19" customHeight="1" spans="1:19">
      <c r="A8" s="62"/>
      <c r="B8" s="161"/>
      <c r="C8" s="162"/>
      <c r="D8" s="163"/>
      <c r="E8" s="62"/>
      <c r="F8" s="62"/>
      <c r="G8" s="62"/>
      <c r="H8" s="164"/>
      <c r="I8" s="62"/>
      <c r="J8" s="62"/>
      <c r="K8" s="164"/>
      <c r="L8" s="62"/>
      <c r="M8" s="62"/>
      <c r="N8" s="164"/>
      <c r="O8" s="36">
        <f>I7</f>
        <v>4000</v>
      </c>
      <c r="P8" s="172">
        <f>J7</f>
        <v>0.41</v>
      </c>
      <c r="Q8" s="66">
        <f t="shared" si="1"/>
        <v>1640</v>
      </c>
      <c r="R8" s="62"/>
      <c r="S8" s="62"/>
    </row>
    <row r="9" ht="19" customHeight="1" spans="1:19">
      <c r="A9" s="165" t="s">
        <v>111</v>
      </c>
      <c r="B9" s="166" t="s">
        <v>108</v>
      </c>
      <c r="C9" s="167" t="s">
        <v>112</v>
      </c>
      <c r="D9" s="159" t="s">
        <v>143</v>
      </c>
      <c r="E9" s="156" t="s">
        <v>144</v>
      </c>
      <c r="F9" s="165"/>
      <c r="G9" s="165"/>
      <c r="H9" s="168"/>
      <c r="I9" s="165">
        <v>20000</v>
      </c>
      <c r="J9" s="165">
        <v>0.45</v>
      </c>
      <c r="K9" s="160">
        <f t="shared" si="0"/>
        <v>9000</v>
      </c>
      <c r="L9" s="165"/>
      <c r="M9" s="165"/>
      <c r="N9" s="168"/>
      <c r="O9" s="36">
        <f>O7</f>
        <v>10000</v>
      </c>
      <c r="P9" s="172">
        <f t="shared" ref="P9:P13" si="2">P7</f>
        <v>0.42</v>
      </c>
      <c r="Q9" s="66">
        <f t="shared" si="1"/>
        <v>4200</v>
      </c>
      <c r="R9" s="165" t="s">
        <v>110</v>
      </c>
      <c r="S9" s="165"/>
    </row>
    <row r="10" ht="19" customHeight="1" spans="1:19">
      <c r="A10" s="165"/>
      <c r="B10" s="166"/>
      <c r="C10" s="167"/>
      <c r="D10" s="169"/>
      <c r="E10" s="165"/>
      <c r="F10" s="165"/>
      <c r="G10" s="165"/>
      <c r="H10" s="168"/>
      <c r="I10" s="165"/>
      <c r="J10" s="165"/>
      <c r="K10" s="168"/>
      <c r="L10" s="165"/>
      <c r="M10" s="165"/>
      <c r="N10" s="168"/>
      <c r="O10" s="36">
        <f>O8</f>
        <v>4000</v>
      </c>
      <c r="P10" s="172">
        <f t="shared" si="2"/>
        <v>0.41</v>
      </c>
      <c r="Q10" s="66">
        <f t="shared" si="1"/>
        <v>1640</v>
      </c>
      <c r="R10" s="165"/>
      <c r="S10" s="165"/>
    </row>
    <row r="11" ht="19" customHeight="1" spans="1:19">
      <c r="A11" s="62"/>
      <c r="B11" s="161"/>
      <c r="C11" s="162"/>
      <c r="D11" s="163"/>
      <c r="E11" s="62"/>
      <c r="F11" s="62"/>
      <c r="G11" s="62"/>
      <c r="H11" s="164"/>
      <c r="I11" s="62"/>
      <c r="J11" s="62"/>
      <c r="K11" s="164"/>
      <c r="L11" s="165"/>
      <c r="M11" s="165"/>
      <c r="N11" s="168"/>
      <c r="O11" s="36">
        <f>I9</f>
        <v>20000</v>
      </c>
      <c r="P11" s="172">
        <f>J9</f>
        <v>0.45</v>
      </c>
      <c r="Q11" s="66">
        <f t="shared" si="1"/>
        <v>9000</v>
      </c>
      <c r="R11" s="62"/>
      <c r="S11" s="62"/>
    </row>
    <row r="12" ht="19" customHeight="1" spans="1:19">
      <c r="A12" s="156" t="s">
        <v>113</v>
      </c>
      <c r="B12" s="157" t="s">
        <v>114</v>
      </c>
      <c r="C12" s="158" t="s">
        <v>112</v>
      </c>
      <c r="D12" s="159" t="s">
        <v>143</v>
      </c>
      <c r="E12" s="156" t="s">
        <v>144</v>
      </c>
      <c r="F12" s="156"/>
      <c r="G12" s="156"/>
      <c r="H12" s="160"/>
      <c r="I12" s="156"/>
      <c r="J12" s="156"/>
      <c r="K12" s="173"/>
      <c r="L12" s="156">
        <f>O9</f>
        <v>10000</v>
      </c>
      <c r="M12" s="156">
        <f>P9</f>
        <v>0.42</v>
      </c>
      <c r="N12" s="160">
        <f t="shared" ref="N12:N14" si="3">L12*M12</f>
        <v>4200</v>
      </c>
      <c r="O12" s="174">
        <f>O11</f>
        <v>20000</v>
      </c>
      <c r="P12" s="175">
        <f>P11</f>
        <v>0.45</v>
      </c>
      <c r="Q12" s="185">
        <f t="shared" si="1"/>
        <v>9000</v>
      </c>
      <c r="R12" s="156" t="s">
        <v>115</v>
      </c>
      <c r="S12" s="156"/>
    </row>
    <row r="13" ht="19" customHeight="1" spans="1:19">
      <c r="A13" s="165"/>
      <c r="B13" s="166"/>
      <c r="C13" s="167"/>
      <c r="D13" s="163"/>
      <c r="E13" s="62"/>
      <c r="F13" s="165"/>
      <c r="G13" s="165"/>
      <c r="H13" s="168"/>
      <c r="I13" s="165"/>
      <c r="J13" s="165"/>
      <c r="K13" s="176"/>
      <c r="L13" s="156">
        <f>O10</f>
        <v>4000</v>
      </c>
      <c r="M13" s="156">
        <f>P10</f>
        <v>0.41</v>
      </c>
      <c r="N13" s="160">
        <f t="shared" si="3"/>
        <v>1640</v>
      </c>
      <c r="O13" s="177"/>
      <c r="P13" s="171"/>
      <c r="Q13" s="64"/>
      <c r="R13" s="62"/>
      <c r="S13" s="62"/>
    </row>
    <row r="14" ht="32" customHeight="1" spans="1:19">
      <c r="A14" s="156" t="s">
        <v>113</v>
      </c>
      <c r="B14" s="157" t="s">
        <v>116</v>
      </c>
      <c r="C14" s="158" t="s">
        <v>112</v>
      </c>
      <c r="D14" s="159" t="s">
        <v>143</v>
      </c>
      <c r="E14" s="156" t="s">
        <v>144</v>
      </c>
      <c r="F14" s="156"/>
      <c r="G14" s="156"/>
      <c r="H14" s="160"/>
      <c r="I14" s="156"/>
      <c r="J14" s="178"/>
      <c r="K14" s="39"/>
      <c r="L14" s="174">
        <v>5000</v>
      </c>
      <c r="M14" s="179">
        <f>P12</f>
        <v>0.45</v>
      </c>
      <c r="N14" s="180">
        <f t="shared" si="3"/>
        <v>2250</v>
      </c>
      <c r="O14" s="36">
        <f>O11-L14</f>
        <v>15000</v>
      </c>
      <c r="P14" s="181">
        <f>P12</f>
        <v>0.45</v>
      </c>
      <c r="Q14" s="185">
        <f t="shared" si="1"/>
        <v>6750</v>
      </c>
      <c r="R14" s="156" t="s">
        <v>117</v>
      </c>
      <c r="S14" s="156"/>
    </row>
    <row r="15" ht="19" customHeight="1" spans="1:19">
      <c r="A15" s="36"/>
      <c r="B15" s="43"/>
      <c r="C15" s="37" t="s">
        <v>112</v>
      </c>
      <c r="D15" s="38"/>
      <c r="E15" s="36"/>
      <c r="F15" s="36"/>
      <c r="G15" s="36"/>
      <c r="H15" s="39"/>
      <c r="I15" s="36"/>
      <c r="J15" s="36"/>
      <c r="K15" s="164"/>
      <c r="L15" s="36"/>
      <c r="M15" s="36"/>
      <c r="N15" s="39"/>
      <c r="O15" s="62"/>
      <c r="P15" s="172"/>
      <c r="Q15" s="66"/>
      <c r="R15" s="36"/>
      <c r="S15" s="62"/>
    </row>
    <row r="16" ht="19" customHeight="1" spans="1:19">
      <c r="A16" s="36"/>
      <c r="B16" s="43"/>
      <c r="C16" s="37" t="s">
        <v>112</v>
      </c>
      <c r="D16" s="38"/>
      <c r="E16" s="36"/>
      <c r="F16" s="36"/>
      <c r="G16" s="36"/>
      <c r="H16" s="39"/>
      <c r="I16" s="36"/>
      <c r="J16" s="36"/>
      <c r="K16" s="39"/>
      <c r="L16" s="36"/>
      <c r="M16" s="36"/>
      <c r="N16" s="39"/>
      <c r="O16" s="36"/>
      <c r="P16" s="172"/>
      <c r="Q16" s="66"/>
      <c r="R16" s="36"/>
      <c r="S16" s="36"/>
    </row>
    <row r="17" ht="19" customHeight="1" spans="1:19">
      <c r="A17" s="36"/>
      <c r="B17" s="43"/>
      <c r="C17" s="37" t="s">
        <v>112</v>
      </c>
      <c r="D17" s="38"/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172"/>
      <c r="Q17" s="66"/>
      <c r="R17" s="36"/>
      <c r="S17" s="36"/>
    </row>
    <row r="18" ht="19" customHeight="1" spans="1:19">
      <c r="A18" s="36"/>
      <c r="B18" s="43"/>
      <c r="C18" s="37" t="s">
        <v>112</v>
      </c>
      <c r="D18" s="38"/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172"/>
      <c r="Q18" s="66"/>
      <c r="R18" s="36"/>
      <c r="S18" s="36"/>
    </row>
    <row r="19" ht="19" customHeight="1" spans="1:19">
      <c r="A19" s="36"/>
      <c r="B19" s="43"/>
      <c r="C19" s="37" t="s">
        <v>112</v>
      </c>
      <c r="D19" s="38"/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172"/>
      <c r="Q19" s="66"/>
      <c r="R19" s="36"/>
      <c r="S19" s="36"/>
    </row>
    <row r="20" ht="19" customHeight="1" spans="1:19">
      <c r="A20" s="36"/>
      <c r="B20" s="43"/>
      <c r="C20" s="37" t="s">
        <v>112</v>
      </c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172"/>
      <c r="Q20" s="66"/>
      <c r="R20" s="36"/>
      <c r="S20" s="36"/>
    </row>
    <row r="21" ht="19" customHeight="1" spans="1:19">
      <c r="A21" s="36"/>
      <c r="B21" s="43"/>
      <c r="C21" s="37" t="s">
        <v>112</v>
      </c>
      <c r="D21" s="36"/>
      <c r="E21" s="40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172"/>
      <c r="Q21" s="66"/>
      <c r="R21" s="36"/>
      <c r="S21" s="36"/>
    </row>
    <row r="22" ht="19" customHeight="1" spans="1:19">
      <c r="A22" s="145"/>
      <c r="B22" s="41"/>
      <c r="C22" s="37" t="s">
        <v>112</v>
      </c>
      <c r="D22" s="41"/>
      <c r="E22" s="42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172"/>
      <c r="Q22" s="66"/>
      <c r="R22" s="36"/>
      <c r="S22" s="36"/>
    </row>
    <row r="23" ht="19" customHeight="1" spans="1:19">
      <c r="A23" s="36"/>
      <c r="B23" s="43"/>
      <c r="C23" s="37" t="s">
        <v>112</v>
      </c>
      <c r="D23" s="43"/>
      <c r="E23" s="40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172"/>
      <c r="Q23" s="66"/>
      <c r="R23" s="36"/>
      <c r="S23" s="36"/>
    </row>
    <row r="24" ht="19" customHeight="1" spans="1:19">
      <c r="A24" s="36"/>
      <c r="B24" s="43"/>
      <c r="C24" s="37" t="s">
        <v>112</v>
      </c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172"/>
      <c r="Q24" s="66"/>
      <c r="R24" s="36"/>
      <c r="S24" s="36"/>
    </row>
    <row r="25" spans="1:19">
      <c r="A25" s="36"/>
      <c r="B25" s="43"/>
      <c r="C25" s="37" t="s">
        <v>112</v>
      </c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172"/>
      <c r="Q25" s="66"/>
      <c r="R25" s="36"/>
      <c r="S25" s="36"/>
    </row>
    <row r="26" spans="1:19">
      <c r="A26" s="36"/>
      <c r="B26" s="43"/>
      <c r="C26" s="37" t="s">
        <v>112</v>
      </c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172"/>
      <c r="Q26" s="66"/>
      <c r="R26" s="36"/>
      <c r="S26" s="36"/>
    </row>
    <row r="27" spans="1:19">
      <c r="A27" s="36"/>
      <c r="B27" s="43"/>
      <c r="C27" s="37" t="s">
        <v>112</v>
      </c>
      <c r="D27" s="44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172"/>
      <c r="Q27" s="66"/>
      <c r="R27" s="36"/>
      <c r="S27" s="36"/>
    </row>
    <row r="28" spans="1:19">
      <c r="A28" s="36"/>
      <c r="B28" s="36"/>
      <c r="C28" s="37" t="s">
        <v>112</v>
      </c>
      <c r="D28" s="36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172"/>
      <c r="Q28" s="66"/>
      <c r="R28" s="36"/>
      <c r="S28" s="36"/>
    </row>
    <row r="29" ht="18.75" spans="1:19">
      <c r="A29" s="45" t="s">
        <v>118</v>
      </c>
      <c r="B29" s="147"/>
      <c r="C29" s="46"/>
      <c r="D29" s="47"/>
      <c r="E29" s="47"/>
      <c r="F29" s="48">
        <f t="shared" ref="F29:K29" si="4">SUM(F6:F28)</f>
        <v>10000</v>
      </c>
      <c r="G29" s="48"/>
      <c r="H29" s="48">
        <f t="shared" si="4"/>
        <v>4200</v>
      </c>
      <c r="I29" s="48">
        <f>SUM(I7:I28)</f>
        <v>24000</v>
      </c>
      <c r="J29" s="48"/>
      <c r="K29" s="48">
        <f t="shared" si="4"/>
        <v>10640</v>
      </c>
      <c r="L29" s="48">
        <f>SUM(L7:L28)</f>
        <v>19000</v>
      </c>
      <c r="M29" s="48"/>
      <c r="N29" s="48">
        <f>SUM(N6:N28)</f>
        <v>8090</v>
      </c>
      <c r="O29" s="48">
        <f>O14</f>
        <v>15000</v>
      </c>
      <c r="P29" s="182">
        <f>P14</f>
        <v>0.45</v>
      </c>
      <c r="Q29" s="68">
        <f>O29*P29</f>
        <v>6750</v>
      </c>
      <c r="R29" s="73"/>
      <c r="S29" s="36"/>
    </row>
    <row r="30" ht="18.75" spans="1:19">
      <c r="A30" s="45" t="s">
        <v>119</v>
      </c>
      <c r="B30" s="147"/>
      <c r="C30" s="49"/>
      <c r="D30" s="50"/>
      <c r="E30" s="50"/>
      <c r="F30" s="51">
        <f>F29</f>
        <v>10000</v>
      </c>
      <c r="G30" s="51"/>
      <c r="H30" s="51">
        <f>H29</f>
        <v>4200</v>
      </c>
      <c r="I30" s="51"/>
      <c r="J30" s="51"/>
      <c r="K30" s="51"/>
      <c r="L30" s="51">
        <f t="shared" ref="L30:Q30" si="5">L29</f>
        <v>19000</v>
      </c>
      <c r="M30" s="51"/>
      <c r="N30" s="51">
        <f t="shared" si="5"/>
        <v>8090</v>
      </c>
      <c r="O30" s="51">
        <f t="shared" si="5"/>
        <v>15000</v>
      </c>
      <c r="P30" s="69">
        <f t="shared" si="5"/>
        <v>0.45</v>
      </c>
      <c r="Q30" s="70">
        <f t="shared" si="5"/>
        <v>6750</v>
      </c>
      <c r="R30" s="73"/>
      <c r="S30" s="73"/>
    </row>
    <row r="31" ht="24" customHeight="1" spans="1:18">
      <c r="A31" s="52" t="s">
        <v>120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</row>
    <row r="32" ht="26" customHeight="1" spans="1:19">
      <c r="A32" s="54" t="s">
        <v>134</v>
      </c>
      <c r="B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</row>
    <row r="33" spans="1:19">
      <c r="A33" s="54" t="s">
        <v>122</v>
      </c>
      <c r="B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1:5">
      <c r="A34" s="54" t="s">
        <v>123</v>
      </c>
      <c r="B34" s="54"/>
      <c r="D34" s="54"/>
      <c r="E34" s="54"/>
    </row>
  </sheetData>
  <mergeCells count="68">
    <mergeCell ref="A1:R1"/>
    <mergeCell ref="B2:C2"/>
    <mergeCell ref="F4:H4"/>
    <mergeCell ref="I4:K4"/>
    <mergeCell ref="L4:N4"/>
    <mergeCell ref="O4:Q4"/>
    <mergeCell ref="A29:B29"/>
    <mergeCell ref="A30:B30"/>
    <mergeCell ref="A31:R31"/>
    <mergeCell ref="A32:S32"/>
    <mergeCell ref="A33:S33"/>
    <mergeCell ref="A34:E34"/>
    <mergeCell ref="A4:A5"/>
    <mergeCell ref="A7:A8"/>
    <mergeCell ref="A9:A11"/>
    <mergeCell ref="A12:A13"/>
    <mergeCell ref="B4:B5"/>
    <mergeCell ref="B7:B8"/>
    <mergeCell ref="B9:B11"/>
    <mergeCell ref="B12:B13"/>
    <mergeCell ref="C4:C5"/>
    <mergeCell ref="C7:C8"/>
    <mergeCell ref="C9:C11"/>
    <mergeCell ref="C12:C13"/>
    <mergeCell ref="D4:D5"/>
    <mergeCell ref="D7:D8"/>
    <mergeCell ref="D9:D11"/>
    <mergeCell ref="D12:D13"/>
    <mergeCell ref="E4:E5"/>
    <mergeCell ref="E7:E8"/>
    <mergeCell ref="E9:E11"/>
    <mergeCell ref="E12:E13"/>
    <mergeCell ref="F7:F8"/>
    <mergeCell ref="F9:F11"/>
    <mergeCell ref="F12:F13"/>
    <mergeCell ref="G7:G8"/>
    <mergeCell ref="G9:G11"/>
    <mergeCell ref="G12:G13"/>
    <mergeCell ref="H7:H8"/>
    <mergeCell ref="H9:H11"/>
    <mergeCell ref="H12:H13"/>
    <mergeCell ref="I7:I8"/>
    <mergeCell ref="I9:I11"/>
    <mergeCell ref="I12:I13"/>
    <mergeCell ref="J7:J8"/>
    <mergeCell ref="J9:J11"/>
    <mergeCell ref="J12:J13"/>
    <mergeCell ref="K7:K8"/>
    <mergeCell ref="K9:K11"/>
    <mergeCell ref="K12:K13"/>
    <mergeCell ref="L7:L8"/>
    <mergeCell ref="L9:L11"/>
    <mergeCell ref="M7:M8"/>
    <mergeCell ref="M9:M11"/>
    <mergeCell ref="N7:N8"/>
    <mergeCell ref="N9:N11"/>
    <mergeCell ref="O12:O13"/>
    <mergeCell ref="P12:P13"/>
    <mergeCell ref="Q12:Q13"/>
    <mergeCell ref="R4:R5"/>
    <mergeCell ref="R7:R8"/>
    <mergeCell ref="R9:R11"/>
    <mergeCell ref="R12:R13"/>
    <mergeCell ref="S4:S5"/>
    <mergeCell ref="S7:S8"/>
    <mergeCell ref="S9:S11"/>
    <mergeCell ref="S12:S13"/>
    <mergeCell ref="S14:S15"/>
  </mergeCells>
  <dataValidations count="1">
    <dataValidation type="custom" allowBlank="1" showErrorMessage="1" errorTitle="拒绝重复输入" error="当前输入的内容，与本区域的其他单元格内容重复。" sqref="C7 C8 C9 C10 C12 C13 C14 C15 C16 C17 C18 C19 C20 C21 C22 C23 C24 C25 C26 C27 C28" errorStyle="warning">
      <formula1>COUNTIF($C$7:$C$28,C7)&lt;2</formula1>
    </dataValidation>
  </dataValidations>
  <pageMargins left="0.75" right="0.75" top="1" bottom="1" header="0.511805555555556" footer="0.511805555555556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workbookViewId="0">
      <selection activeCell="J13" sqref="J13"/>
    </sheetView>
  </sheetViews>
  <sheetFormatPr defaultColWidth="9" defaultRowHeight="14.25"/>
  <cols>
    <col min="1" max="1" width="10.25" customWidth="1"/>
    <col min="2" max="2" width="11.875" customWidth="1"/>
    <col min="3" max="3" width="19.75" style="55" customWidth="1"/>
    <col min="4" max="4" width="12.25" style="55" customWidth="1"/>
    <col min="5" max="5" width="7.375" style="55" customWidth="1"/>
    <col min="6" max="7" width="8.75" style="55" customWidth="1"/>
    <col min="8" max="17" width="8.75" customWidth="1"/>
    <col min="18" max="18" width="16.75" customWidth="1"/>
  </cols>
  <sheetData>
    <row r="1" ht="48" customHeight="1" spans="1:18">
      <c r="A1" s="21" t="s">
        <v>145</v>
      </c>
      <c r="B1" s="21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ht="10" customHeight="1" spans="1:18">
      <c r="A2" s="144"/>
      <c r="B2" s="144"/>
      <c r="C2" s="14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ht="21" customHeight="1" spans="1:18">
      <c r="A3" s="28" t="s">
        <v>94</v>
      </c>
      <c r="B3" s="28" t="s">
        <v>146</v>
      </c>
      <c r="C3" s="28" t="s">
        <v>147</v>
      </c>
      <c r="D3" s="28" t="s">
        <v>39</v>
      </c>
      <c r="E3" s="30" t="s">
        <v>97</v>
      </c>
      <c r="F3" s="31" t="s">
        <v>98</v>
      </c>
      <c r="G3" s="31"/>
      <c r="H3" s="32"/>
      <c r="I3" s="32" t="s">
        <v>99</v>
      </c>
      <c r="J3" s="56"/>
      <c r="K3" s="56"/>
      <c r="L3" s="32" t="s">
        <v>100</v>
      </c>
      <c r="M3" s="56"/>
      <c r="N3" s="57"/>
      <c r="O3" s="58" t="s">
        <v>101</v>
      </c>
      <c r="P3" s="58"/>
      <c r="Q3" s="59"/>
      <c r="R3" s="28" t="s">
        <v>102</v>
      </c>
    </row>
    <row r="4" ht="21" customHeight="1" spans="1:18">
      <c r="A4" s="33"/>
      <c r="B4" s="33"/>
      <c r="C4" s="33"/>
      <c r="D4" s="33"/>
      <c r="E4" s="33"/>
      <c r="F4" s="35" t="s">
        <v>40</v>
      </c>
      <c r="G4" s="35" t="s">
        <v>77</v>
      </c>
      <c r="H4" s="35" t="s">
        <v>78</v>
      </c>
      <c r="I4" s="35" t="s">
        <v>40</v>
      </c>
      <c r="J4" s="35" t="s">
        <v>77</v>
      </c>
      <c r="K4" s="35" t="s">
        <v>78</v>
      </c>
      <c r="L4" s="35" t="s">
        <v>40</v>
      </c>
      <c r="M4" s="35" t="s">
        <v>77</v>
      </c>
      <c r="N4" s="60" t="s">
        <v>78</v>
      </c>
      <c r="O4" s="61" t="s">
        <v>40</v>
      </c>
      <c r="P4" s="61" t="s">
        <v>77</v>
      </c>
      <c r="Q4" s="61" t="s">
        <v>78</v>
      </c>
      <c r="R4" s="72"/>
    </row>
    <row r="5" ht="15" customHeight="1" spans="1:18">
      <c r="A5" s="36"/>
      <c r="B5" s="36" t="s">
        <v>90</v>
      </c>
      <c r="C5" s="43" t="s">
        <v>148</v>
      </c>
      <c r="D5" s="38"/>
      <c r="E5" s="36"/>
      <c r="F5" s="36"/>
      <c r="G5" s="36"/>
      <c r="H5" s="39"/>
      <c r="I5" s="36"/>
      <c r="J5" s="36"/>
      <c r="K5" s="39"/>
      <c r="L5" s="36"/>
      <c r="M5" s="36"/>
      <c r="N5" s="39"/>
      <c r="O5" s="36"/>
      <c r="P5" s="65"/>
      <c r="Q5" s="66"/>
      <c r="R5" s="66"/>
    </row>
    <row r="6" ht="15" customHeight="1" spans="1:18">
      <c r="A6" s="36"/>
      <c r="B6" s="36" t="s">
        <v>90</v>
      </c>
      <c r="C6" s="43" t="s">
        <v>149</v>
      </c>
      <c r="D6" s="38"/>
      <c r="E6" s="36"/>
      <c r="F6" s="36"/>
      <c r="G6" s="36"/>
      <c r="H6" s="39"/>
      <c r="I6" s="36"/>
      <c r="J6" s="36"/>
      <c r="K6" s="39"/>
      <c r="L6" s="36"/>
      <c r="M6" s="36"/>
      <c r="N6" s="39"/>
      <c r="O6" s="36"/>
      <c r="P6" s="65"/>
      <c r="Q6" s="66"/>
      <c r="R6" s="66"/>
    </row>
    <row r="7" ht="15" customHeight="1" spans="1:18">
      <c r="A7" s="36"/>
      <c r="B7" s="36" t="s">
        <v>90</v>
      </c>
      <c r="C7" s="43" t="s">
        <v>149</v>
      </c>
      <c r="D7" s="38"/>
      <c r="E7" s="36"/>
      <c r="F7" s="36"/>
      <c r="G7" s="36"/>
      <c r="H7" s="39"/>
      <c r="I7" s="36"/>
      <c r="J7" s="36"/>
      <c r="K7" s="39"/>
      <c r="L7" s="36"/>
      <c r="M7" s="36"/>
      <c r="N7" s="39"/>
      <c r="O7" s="36"/>
      <c r="P7" s="65"/>
      <c r="Q7" s="66"/>
      <c r="R7" s="66"/>
    </row>
    <row r="8" ht="15" customHeight="1" spans="1:18">
      <c r="A8" s="36"/>
      <c r="B8" s="36" t="s">
        <v>90</v>
      </c>
      <c r="C8" s="43" t="s">
        <v>149</v>
      </c>
      <c r="D8" s="38"/>
      <c r="E8" s="36"/>
      <c r="F8" s="36"/>
      <c r="G8" s="36"/>
      <c r="H8" s="39"/>
      <c r="I8" s="36"/>
      <c r="J8" s="36"/>
      <c r="K8" s="39"/>
      <c r="L8" s="36"/>
      <c r="M8" s="36"/>
      <c r="N8" s="39"/>
      <c r="O8" s="36"/>
      <c r="P8" s="65"/>
      <c r="Q8" s="66"/>
      <c r="R8" s="66"/>
    </row>
    <row r="9" ht="15" customHeight="1" spans="1:18">
      <c r="A9" s="36"/>
      <c r="B9" s="36" t="s">
        <v>90</v>
      </c>
      <c r="C9" s="43" t="s">
        <v>148</v>
      </c>
      <c r="D9" s="38"/>
      <c r="E9" s="36"/>
      <c r="F9" s="36"/>
      <c r="G9" s="36"/>
      <c r="H9" s="39"/>
      <c r="I9" s="36"/>
      <c r="J9" s="36"/>
      <c r="K9" s="39"/>
      <c r="L9" s="36"/>
      <c r="M9" s="36"/>
      <c r="N9" s="39"/>
      <c r="O9" s="36"/>
      <c r="P9" s="65"/>
      <c r="Q9" s="66"/>
      <c r="R9" s="66"/>
    </row>
    <row r="10" ht="15" customHeight="1" spans="1:18">
      <c r="A10" s="36"/>
      <c r="B10" s="36" t="s">
        <v>130</v>
      </c>
      <c r="C10" s="43" t="s">
        <v>150</v>
      </c>
      <c r="D10" s="38"/>
      <c r="E10" s="36"/>
      <c r="F10" s="36"/>
      <c r="G10" s="36"/>
      <c r="H10" s="39"/>
      <c r="I10" s="36"/>
      <c r="J10" s="36"/>
      <c r="K10" s="39"/>
      <c r="L10" s="36"/>
      <c r="M10" s="36"/>
      <c r="N10" s="39"/>
      <c r="O10" s="36"/>
      <c r="P10" s="65"/>
      <c r="Q10" s="66"/>
      <c r="R10" s="66"/>
    </row>
    <row r="11" ht="15" customHeight="1" spans="1:18">
      <c r="A11" s="36"/>
      <c r="B11" s="36" t="s">
        <v>130</v>
      </c>
      <c r="C11" s="43" t="s">
        <v>150</v>
      </c>
      <c r="D11" s="38"/>
      <c r="E11" s="36"/>
      <c r="F11" s="36"/>
      <c r="G11" s="36"/>
      <c r="H11" s="39"/>
      <c r="I11" s="36"/>
      <c r="J11" s="36"/>
      <c r="K11" s="39"/>
      <c r="L11" s="36"/>
      <c r="M11" s="36"/>
      <c r="N11" s="39"/>
      <c r="O11" s="36"/>
      <c r="P11" s="65"/>
      <c r="Q11" s="66"/>
      <c r="R11" s="66"/>
    </row>
    <row r="12" ht="15" customHeight="1" spans="1:18">
      <c r="A12" s="36"/>
      <c r="B12" s="36" t="s">
        <v>130</v>
      </c>
      <c r="C12" s="43" t="s">
        <v>150</v>
      </c>
      <c r="D12" s="38"/>
      <c r="E12" s="36"/>
      <c r="F12" s="36"/>
      <c r="G12" s="36"/>
      <c r="H12" s="39"/>
      <c r="I12" s="36"/>
      <c r="J12" s="36"/>
      <c r="K12" s="39"/>
      <c r="L12" s="36"/>
      <c r="M12" s="36"/>
      <c r="N12" s="39"/>
      <c r="O12" s="36"/>
      <c r="P12" s="65"/>
      <c r="Q12" s="66"/>
      <c r="R12" s="66"/>
    </row>
    <row r="13" ht="15" customHeight="1" spans="1:18">
      <c r="A13" s="36"/>
      <c r="B13" s="36" t="s">
        <v>130</v>
      </c>
      <c r="C13" s="43" t="s">
        <v>150</v>
      </c>
      <c r="D13" s="38"/>
      <c r="E13" s="36"/>
      <c r="F13" s="36"/>
      <c r="G13" s="36"/>
      <c r="H13" s="39"/>
      <c r="I13" s="36"/>
      <c r="J13" s="36"/>
      <c r="K13" s="39"/>
      <c r="L13" s="36"/>
      <c r="M13" s="36"/>
      <c r="N13" s="39"/>
      <c r="O13" s="36"/>
      <c r="P13" s="65"/>
      <c r="Q13" s="66"/>
      <c r="R13" s="66"/>
    </row>
    <row r="14" ht="15" customHeight="1" spans="1:18">
      <c r="A14" s="36"/>
      <c r="B14" s="36" t="s">
        <v>151</v>
      </c>
      <c r="C14" s="43" t="s">
        <v>152</v>
      </c>
      <c r="D14" s="38" t="s">
        <v>153</v>
      </c>
      <c r="E14" s="36"/>
      <c r="F14" s="36"/>
      <c r="G14" s="36"/>
      <c r="H14" s="39"/>
      <c r="I14" s="36"/>
      <c r="J14" s="36"/>
      <c r="K14" s="39"/>
      <c r="L14" s="36"/>
      <c r="M14" s="36"/>
      <c r="N14" s="39"/>
      <c r="O14" s="36"/>
      <c r="P14" s="65"/>
      <c r="Q14" s="66"/>
      <c r="R14" s="66"/>
    </row>
    <row r="15" ht="15" customHeight="1" spans="1:18">
      <c r="A15" s="36"/>
      <c r="B15" s="36" t="s">
        <v>151</v>
      </c>
      <c r="C15" s="43" t="s">
        <v>152</v>
      </c>
      <c r="D15" s="38" t="s">
        <v>154</v>
      </c>
      <c r="E15" s="36"/>
      <c r="F15" s="36"/>
      <c r="G15" s="36"/>
      <c r="H15" s="39"/>
      <c r="I15" s="36"/>
      <c r="J15" s="36"/>
      <c r="K15" s="39"/>
      <c r="L15" s="36"/>
      <c r="M15" s="36"/>
      <c r="N15" s="39"/>
      <c r="O15" s="36"/>
      <c r="P15" s="65"/>
      <c r="Q15" s="66"/>
      <c r="R15" s="66"/>
    </row>
    <row r="16" ht="15" customHeight="1" spans="1:18">
      <c r="A16" s="36"/>
      <c r="B16" s="36" t="s">
        <v>151</v>
      </c>
      <c r="C16" s="43" t="s">
        <v>152</v>
      </c>
      <c r="D16" s="38" t="s">
        <v>155</v>
      </c>
      <c r="E16" s="36"/>
      <c r="F16" s="36"/>
      <c r="G16" s="36"/>
      <c r="H16" s="39"/>
      <c r="I16" s="36"/>
      <c r="J16" s="36"/>
      <c r="K16" s="39"/>
      <c r="L16" s="36"/>
      <c r="M16" s="36"/>
      <c r="N16" s="39"/>
      <c r="O16" s="36"/>
      <c r="P16" s="65"/>
      <c r="Q16" s="66"/>
      <c r="R16" s="66"/>
    </row>
    <row r="17" ht="15" customHeight="1" spans="1:18">
      <c r="A17" s="36"/>
      <c r="B17" s="36" t="s">
        <v>156</v>
      </c>
      <c r="C17" s="43" t="s">
        <v>152</v>
      </c>
      <c r="D17" s="38" t="s">
        <v>157</v>
      </c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65"/>
      <c r="Q17" s="66"/>
      <c r="R17" s="66"/>
    </row>
    <row r="18" ht="15" customHeight="1" spans="1:18">
      <c r="A18" s="36"/>
      <c r="B18" s="36" t="s">
        <v>156</v>
      </c>
      <c r="C18" s="43" t="s">
        <v>152</v>
      </c>
      <c r="D18" s="38" t="s">
        <v>158</v>
      </c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65"/>
      <c r="Q18" s="66"/>
      <c r="R18" s="66"/>
    </row>
    <row r="19" ht="15" customHeight="1" spans="1:18">
      <c r="A19" s="36"/>
      <c r="B19" s="36" t="s">
        <v>156</v>
      </c>
      <c r="C19" s="43" t="s">
        <v>152</v>
      </c>
      <c r="D19" s="38" t="s">
        <v>159</v>
      </c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65"/>
      <c r="Q19" s="66"/>
      <c r="R19" s="66"/>
    </row>
    <row r="20" ht="15" customHeight="1" spans="1:18">
      <c r="A20" s="36"/>
      <c r="B20" s="36"/>
      <c r="C20" s="43"/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65"/>
      <c r="Q20" s="66"/>
      <c r="R20" s="66"/>
    </row>
    <row r="21" ht="15" customHeight="1" spans="1:18">
      <c r="A21" s="36"/>
      <c r="B21" s="36"/>
      <c r="C21" s="43"/>
      <c r="D21" s="38"/>
      <c r="E21" s="36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65"/>
      <c r="Q21" s="66"/>
      <c r="R21" s="66"/>
    </row>
    <row r="22" ht="15" customHeight="1" spans="1:18">
      <c r="A22" s="36"/>
      <c r="B22" s="36"/>
      <c r="C22" s="43"/>
      <c r="D22" s="36"/>
      <c r="E22" s="40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36"/>
      <c r="Q22" s="66"/>
      <c r="R22" s="66"/>
    </row>
    <row r="23" ht="15" customHeight="1" spans="1:18">
      <c r="A23" s="145"/>
      <c r="B23" s="145"/>
      <c r="C23" s="41"/>
      <c r="D23" s="41"/>
      <c r="E23" s="42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36"/>
      <c r="Q23" s="66"/>
      <c r="R23" s="66"/>
    </row>
    <row r="24" ht="15" customHeight="1" spans="1:18">
      <c r="A24" s="36"/>
      <c r="B24" s="36"/>
      <c r="C24" s="43"/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36"/>
      <c r="Q24" s="66"/>
      <c r="R24" s="66"/>
    </row>
    <row r="25" ht="15" customHeight="1" spans="1:18">
      <c r="A25" s="36"/>
      <c r="B25" s="36"/>
      <c r="C25" s="43"/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36"/>
      <c r="Q25" s="66"/>
      <c r="R25" s="66"/>
    </row>
    <row r="26" ht="15" customHeight="1" spans="1:18">
      <c r="A26" s="36"/>
      <c r="B26" s="36"/>
      <c r="C26" s="43"/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36"/>
      <c r="Q26" s="66"/>
      <c r="R26" s="66"/>
    </row>
    <row r="27" ht="15" customHeight="1" spans="1:18">
      <c r="A27" s="36"/>
      <c r="B27" s="36"/>
      <c r="C27" s="43"/>
      <c r="D27" s="43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36"/>
      <c r="Q27" s="66"/>
      <c r="R27" s="66"/>
    </row>
    <row r="28" ht="15" customHeight="1" spans="1:18">
      <c r="A28" s="36"/>
      <c r="B28" s="36"/>
      <c r="C28" s="43"/>
      <c r="D28" s="44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36"/>
      <c r="Q28" s="66"/>
      <c r="R28" s="66"/>
    </row>
    <row r="29" ht="15" customHeight="1" spans="1:18">
      <c r="A29" s="36"/>
      <c r="B29" s="36"/>
      <c r="C29" s="36"/>
      <c r="D29" s="36"/>
      <c r="E29" s="40"/>
      <c r="F29" s="36"/>
      <c r="G29" s="36"/>
      <c r="H29" s="39"/>
      <c r="I29" s="36"/>
      <c r="J29" s="36"/>
      <c r="K29" s="39"/>
      <c r="L29" s="36"/>
      <c r="M29" s="36"/>
      <c r="N29" s="39"/>
      <c r="O29" s="36"/>
      <c r="P29" s="36"/>
      <c r="Q29" s="66"/>
      <c r="R29" s="66"/>
    </row>
    <row r="30" ht="18.75" spans="1:18">
      <c r="A30" s="45" t="s">
        <v>118</v>
      </c>
      <c r="B30" s="146"/>
      <c r="C30" s="147"/>
      <c r="D30" s="47"/>
      <c r="E30" s="47"/>
      <c r="F30" s="48">
        <f>SUM(F5:F29)</f>
        <v>0</v>
      </c>
      <c r="G30" s="48"/>
      <c r="H30" s="48">
        <f>SUM(H5:H29)</f>
        <v>0</v>
      </c>
      <c r="I30" s="48">
        <f>SUM(I5:I29)</f>
        <v>0</v>
      </c>
      <c r="J30" s="48"/>
      <c r="K30" s="48">
        <f>SUM(K5:K29)</f>
        <v>0</v>
      </c>
      <c r="L30" s="48">
        <f>SUM(L5:L29)</f>
        <v>0</v>
      </c>
      <c r="M30" s="48"/>
      <c r="N30" s="48">
        <f>SUM(N5:N29)</f>
        <v>0</v>
      </c>
      <c r="O30" s="48">
        <f>SUM(O5:O29)</f>
        <v>0</v>
      </c>
      <c r="P30" s="67"/>
      <c r="Q30" s="68">
        <f>O30*P30</f>
        <v>0</v>
      </c>
      <c r="R30" s="68"/>
    </row>
    <row r="31" ht="18.75" spans="1:18">
      <c r="A31" s="45" t="s">
        <v>119</v>
      </c>
      <c r="B31" s="146"/>
      <c r="C31" s="147"/>
      <c r="D31" s="50"/>
      <c r="E31" s="50"/>
      <c r="F31" s="51">
        <f>F30</f>
        <v>0</v>
      </c>
      <c r="G31" s="51"/>
      <c r="H31" s="51">
        <f>H30</f>
        <v>0</v>
      </c>
      <c r="I31" s="51"/>
      <c r="J31" s="51"/>
      <c r="K31" s="51"/>
      <c r="L31" s="51">
        <f t="shared" ref="L31:Q31" si="0">L30</f>
        <v>0</v>
      </c>
      <c r="M31" s="51"/>
      <c r="N31" s="51">
        <f t="shared" si="0"/>
        <v>0</v>
      </c>
      <c r="O31" s="51">
        <f t="shared" si="0"/>
        <v>0</v>
      </c>
      <c r="P31" s="69">
        <f t="shared" si="0"/>
        <v>0</v>
      </c>
      <c r="Q31" s="70">
        <f t="shared" si="0"/>
        <v>0</v>
      </c>
      <c r="R31" s="70"/>
    </row>
    <row r="32" spans="1:18">
      <c r="A32" s="97" t="s">
        <v>160</v>
      </c>
      <c r="B32" s="97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s="142" customFormat="1" ht="17" customHeight="1" spans="1:18">
      <c r="A33" s="148" t="s">
        <v>161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</row>
    <row r="34" s="142" customFormat="1" ht="24" customHeight="1" spans="1:18">
      <c r="A34" s="148" t="s">
        <v>162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</row>
    <row r="35" s="143" customFormat="1" spans="1:19">
      <c r="A35" s="54" t="s">
        <v>122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</row>
    <row r="36" spans="3:7">
      <c r="C36"/>
      <c r="D36"/>
      <c r="E36"/>
      <c r="F36"/>
      <c r="G36"/>
    </row>
    <row r="37" spans="3:7">
      <c r="C37"/>
      <c r="D37"/>
      <c r="E37"/>
      <c r="F37"/>
      <c r="G37"/>
    </row>
    <row r="38" spans="3:7">
      <c r="C38"/>
      <c r="D38"/>
      <c r="E38"/>
      <c r="F38"/>
      <c r="G38"/>
    </row>
    <row r="39" spans="3:7">
      <c r="C39"/>
      <c r="D39"/>
      <c r="E39"/>
      <c r="F39"/>
      <c r="G39"/>
    </row>
    <row r="40" spans="3:7">
      <c r="C40"/>
      <c r="D40"/>
      <c r="E40"/>
      <c r="F40"/>
      <c r="G40"/>
    </row>
    <row r="41" spans="3:7">
      <c r="C41"/>
      <c r="D41"/>
      <c r="E41"/>
      <c r="F41"/>
      <c r="G41"/>
    </row>
    <row r="42" spans="3:7">
      <c r="C42"/>
      <c r="D42"/>
      <c r="E42"/>
      <c r="F42"/>
      <c r="G42"/>
    </row>
    <row r="43" spans="3:7">
      <c r="C43"/>
      <c r="D43"/>
      <c r="E43"/>
      <c r="F43"/>
      <c r="G43"/>
    </row>
    <row r="44" spans="3:7">
      <c r="C44"/>
      <c r="D44"/>
      <c r="E44"/>
      <c r="F44"/>
      <c r="G44"/>
    </row>
    <row r="45" spans="3:7">
      <c r="C45"/>
      <c r="D45"/>
      <c r="E45"/>
      <c r="F45"/>
      <c r="G45"/>
    </row>
    <row r="46" spans="3:7">
      <c r="C46"/>
      <c r="D46"/>
      <c r="E46"/>
      <c r="F46"/>
      <c r="G46"/>
    </row>
    <row r="47" spans="3:7">
      <c r="C47"/>
      <c r="D47"/>
      <c r="E47"/>
      <c r="F47"/>
      <c r="G47"/>
    </row>
    <row r="48" spans="3:7">
      <c r="C48"/>
      <c r="D48"/>
      <c r="E48"/>
      <c r="F48"/>
      <c r="G48"/>
    </row>
    <row r="49" spans="3:7">
      <c r="C49"/>
      <c r="D49"/>
      <c r="E49"/>
      <c r="F49"/>
      <c r="G49"/>
    </row>
    <row r="50" spans="3:7">
      <c r="C50"/>
      <c r="D50"/>
      <c r="E50"/>
      <c r="F50"/>
      <c r="G50"/>
    </row>
    <row r="51" spans="3:7">
      <c r="C51"/>
      <c r="D51"/>
      <c r="E51"/>
      <c r="F51"/>
      <c r="G51"/>
    </row>
    <row r="52" spans="3:7">
      <c r="C52"/>
      <c r="D52"/>
      <c r="E52"/>
      <c r="F52"/>
      <c r="G52"/>
    </row>
    <row r="53" spans="3:7">
      <c r="C53"/>
      <c r="D53"/>
      <c r="E53"/>
      <c r="F53"/>
      <c r="G53"/>
    </row>
    <row r="54" spans="3:7">
      <c r="C54"/>
      <c r="D54"/>
      <c r="E54"/>
      <c r="F54"/>
      <c r="G54"/>
    </row>
    <row r="55" spans="3:7">
      <c r="C55"/>
      <c r="D55"/>
      <c r="E55"/>
      <c r="F55"/>
      <c r="G55"/>
    </row>
    <row r="56" spans="3:7">
      <c r="C56"/>
      <c r="D56"/>
      <c r="E56"/>
      <c r="F56"/>
      <c r="G56"/>
    </row>
    <row r="57" spans="3:7">
      <c r="C57"/>
      <c r="D57"/>
      <c r="E57"/>
      <c r="F57"/>
      <c r="G57"/>
    </row>
    <row r="58" spans="3:7">
      <c r="C58"/>
      <c r="D58"/>
      <c r="E58"/>
      <c r="F58"/>
      <c r="G58"/>
    </row>
    <row r="59" spans="3:7">
      <c r="C59"/>
      <c r="D59"/>
      <c r="E59"/>
      <c r="F59"/>
      <c r="G59"/>
    </row>
    <row r="60" spans="3:7">
      <c r="C60"/>
      <c r="D60"/>
      <c r="E60"/>
      <c r="F60"/>
      <c r="G60"/>
    </row>
    <row r="61" spans="3:7">
      <c r="C61"/>
      <c r="D61"/>
      <c r="E61"/>
      <c r="F61"/>
      <c r="G61"/>
    </row>
    <row r="62" spans="3:7">
      <c r="C62"/>
      <c r="D62"/>
      <c r="E62"/>
      <c r="F62"/>
      <c r="G62"/>
    </row>
  </sheetData>
  <mergeCells count="17">
    <mergeCell ref="A1:R1"/>
    <mergeCell ref="F3:H3"/>
    <mergeCell ref="I3:K3"/>
    <mergeCell ref="L3:N3"/>
    <mergeCell ref="O3:Q3"/>
    <mergeCell ref="A30:C30"/>
    <mergeCell ref="A31:C31"/>
    <mergeCell ref="A32:R32"/>
    <mergeCell ref="A33:R33"/>
    <mergeCell ref="A34:R34"/>
    <mergeCell ref="A35:S35"/>
    <mergeCell ref="A3:A4"/>
    <mergeCell ref="B3:B4"/>
    <mergeCell ref="C3:C4"/>
    <mergeCell ref="D3:D4"/>
    <mergeCell ref="E3:E4"/>
    <mergeCell ref="R3:R4"/>
  </mergeCells>
  <pageMargins left="0.313888888888889" right="0.313888888888889" top="0.511805555555556" bottom="0.275" header="0.511805555555556" footer="0.313888888888889"/>
  <pageSetup paperSize="9" orientation="landscape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4" sqref="A14:G16"/>
    </sheetView>
  </sheetViews>
  <sheetFormatPr defaultColWidth="9" defaultRowHeight="14.25" outlineLevelCol="6"/>
  <cols>
    <col min="2" max="2" width="21.125" customWidth="1"/>
    <col min="3" max="6" width="16" customWidth="1"/>
    <col min="7" max="7" width="26.125" customWidth="1"/>
    <col min="9" max="9" width="12.125"/>
    <col min="11" max="11" width="14"/>
  </cols>
  <sheetData>
    <row r="1" ht="32" customHeight="1" spans="1:7">
      <c r="A1" s="116" t="s">
        <v>163</v>
      </c>
      <c r="B1" s="116"/>
      <c r="C1" s="116"/>
      <c r="D1" s="116"/>
      <c r="E1" s="116"/>
      <c r="F1" s="116"/>
      <c r="G1" s="116"/>
    </row>
    <row r="2" ht="23" customHeight="1" spans="1:7">
      <c r="A2" s="117" t="s">
        <v>37</v>
      </c>
      <c r="B2" s="117" t="s">
        <v>164</v>
      </c>
      <c r="C2" s="132" t="s">
        <v>165</v>
      </c>
      <c r="D2" s="137"/>
      <c r="E2" s="137"/>
      <c r="F2" s="138"/>
      <c r="G2" s="117" t="s">
        <v>166</v>
      </c>
    </row>
    <row r="3" ht="24" spans="1:7">
      <c r="A3" s="139"/>
      <c r="B3" s="140"/>
      <c r="C3" s="123" t="s">
        <v>167</v>
      </c>
      <c r="D3" s="121" t="s">
        <v>168</v>
      </c>
      <c r="E3" s="121" t="s">
        <v>169</v>
      </c>
      <c r="F3" s="123" t="s">
        <v>170</v>
      </c>
      <c r="G3" s="139"/>
    </row>
    <row r="4" ht="26" customHeight="1" spans="1:7">
      <c r="A4" s="122">
        <v>1</v>
      </c>
      <c r="B4" s="123" t="s">
        <v>171</v>
      </c>
      <c r="C4" s="139">
        <v>10000</v>
      </c>
      <c r="D4" s="139">
        <f>50000+20000</f>
        <v>70000</v>
      </c>
      <c r="E4" s="139">
        <v>30000</v>
      </c>
      <c r="F4" s="141">
        <f t="shared" ref="F4:F8" si="0">C4+D4-E4</f>
        <v>50000</v>
      </c>
      <c r="G4" s="134"/>
    </row>
    <row r="5" ht="26" customHeight="1" spans="1:7">
      <c r="A5" s="122">
        <v>2</v>
      </c>
      <c r="B5" s="123" t="s">
        <v>172</v>
      </c>
      <c r="C5" s="123">
        <v>20000</v>
      </c>
      <c r="D5" s="123">
        <v>40000</v>
      </c>
      <c r="E5" s="123"/>
      <c r="F5" s="141">
        <f t="shared" si="0"/>
        <v>60000</v>
      </c>
      <c r="G5" s="134"/>
    </row>
    <row r="6" ht="26" customHeight="1" spans="1:7">
      <c r="A6" s="122">
        <v>3</v>
      </c>
      <c r="B6" s="123" t="s">
        <v>173</v>
      </c>
      <c r="C6" s="123">
        <v>30000</v>
      </c>
      <c r="D6" s="123">
        <v>30000</v>
      </c>
      <c r="E6" s="123"/>
      <c r="F6" s="141">
        <f t="shared" si="0"/>
        <v>60000</v>
      </c>
      <c r="G6" s="134"/>
    </row>
    <row r="7" ht="26" customHeight="1" spans="1:7">
      <c r="A7" s="122">
        <v>4</v>
      </c>
      <c r="B7" s="128" t="s">
        <v>174</v>
      </c>
      <c r="C7" s="128">
        <v>40000</v>
      </c>
      <c r="D7" s="128">
        <v>20000</v>
      </c>
      <c r="E7" s="128"/>
      <c r="F7" s="141">
        <f t="shared" si="0"/>
        <v>60000</v>
      </c>
      <c r="G7" s="134"/>
    </row>
    <row r="8" ht="26" customHeight="1" spans="1:7">
      <c r="A8" s="122">
        <v>5</v>
      </c>
      <c r="B8" s="128" t="s">
        <v>175</v>
      </c>
      <c r="C8" s="128">
        <v>50000</v>
      </c>
      <c r="D8" s="128">
        <v>10000</v>
      </c>
      <c r="E8" s="128"/>
      <c r="F8" s="141">
        <f t="shared" si="0"/>
        <v>60000</v>
      </c>
      <c r="G8" s="134"/>
    </row>
    <row r="9" ht="26" customHeight="1" spans="1:7">
      <c r="A9" s="122">
        <v>6</v>
      </c>
      <c r="B9" s="128"/>
      <c r="C9" s="128"/>
      <c r="D9" s="128"/>
      <c r="E9" s="128"/>
      <c r="F9" s="127"/>
      <c r="G9" s="134"/>
    </row>
    <row r="10" ht="26" customHeight="1" spans="1:7">
      <c r="A10" s="122">
        <v>7</v>
      </c>
      <c r="B10" s="128"/>
      <c r="C10" s="128"/>
      <c r="D10" s="128"/>
      <c r="E10" s="128"/>
      <c r="F10" s="127"/>
      <c r="G10" s="134"/>
    </row>
    <row r="11" ht="26" customHeight="1" spans="1:7">
      <c r="A11" s="122">
        <v>8</v>
      </c>
      <c r="B11" s="128"/>
      <c r="C11" s="128"/>
      <c r="D11" s="128"/>
      <c r="E11" s="128"/>
      <c r="F11" s="127"/>
      <c r="G11" s="134"/>
    </row>
    <row r="12" ht="26" customHeight="1" spans="1:7">
      <c r="A12" s="122">
        <v>9</v>
      </c>
      <c r="B12" s="128"/>
      <c r="C12" s="128"/>
      <c r="D12" s="128"/>
      <c r="E12" s="128"/>
      <c r="F12" s="127"/>
      <c r="G12" s="134"/>
    </row>
    <row r="13" ht="26" customHeight="1" spans="1:7">
      <c r="A13" s="118" t="s">
        <v>176</v>
      </c>
      <c r="B13" s="119"/>
      <c r="C13" s="119">
        <f t="shared" ref="C13:F13" si="1">SUM(C4:C12)</f>
        <v>150000</v>
      </c>
      <c r="D13" s="119">
        <f t="shared" si="1"/>
        <v>170000</v>
      </c>
      <c r="E13" s="119">
        <f t="shared" si="1"/>
        <v>30000</v>
      </c>
      <c r="F13" s="127">
        <f t="shared" si="1"/>
        <v>290000</v>
      </c>
      <c r="G13" s="134"/>
    </row>
    <row r="14" ht="39" customHeight="1" spans="1:7">
      <c r="A14" s="129" t="s">
        <v>177</v>
      </c>
      <c r="B14" s="129"/>
      <c r="C14" s="129"/>
      <c r="D14" s="129"/>
      <c r="E14" s="129"/>
      <c r="F14" s="129"/>
      <c r="G14" s="129"/>
    </row>
    <row r="15" spans="1:7">
      <c r="A15" s="129" t="s">
        <v>178</v>
      </c>
      <c r="B15" s="129"/>
      <c r="C15" s="129"/>
      <c r="D15" s="129"/>
      <c r="E15" s="129"/>
      <c r="F15" s="129"/>
      <c r="G15" s="129"/>
    </row>
  </sheetData>
  <mergeCells count="8">
    <mergeCell ref="A1:G1"/>
    <mergeCell ref="C2:F2"/>
    <mergeCell ref="A13:B13"/>
    <mergeCell ref="A14:G14"/>
    <mergeCell ref="A15:G15"/>
    <mergeCell ref="A2:A3"/>
    <mergeCell ref="B2:B3"/>
    <mergeCell ref="G2:G3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14" sqref="A14:G16"/>
    </sheetView>
  </sheetViews>
  <sheetFormatPr defaultColWidth="9" defaultRowHeight="14.25"/>
  <cols>
    <col min="1" max="1" width="6.375" customWidth="1"/>
    <col min="2" max="2" width="14.75" customWidth="1"/>
    <col min="3" max="6" width="13" customWidth="1"/>
    <col min="7" max="7" width="26.875" customWidth="1"/>
    <col min="9" max="9" width="12.125"/>
    <col min="11" max="11" width="14"/>
  </cols>
  <sheetData>
    <row r="1" ht="33" customHeight="1" spans="1:12">
      <c r="A1" s="116" t="s">
        <v>179</v>
      </c>
      <c r="B1" s="116"/>
      <c r="C1" s="116"/>
      <c r="D1" s="116"/>
      <c r="E1" s="116"/>
      <c r="F1" s="116"/>
      <c r="G1" s="116"/>
      <c r="H1" s="131"/>
      <c r="I1" s="131"/>
      <c r="J1" s="131"/>
      <c r="K1" s="131"/>
      <c r="L1" s="130"/>
    </row>
    <row r="2" ht="18" customHeight="1" spans="1:12">
      <c r="A2" s="117" t="s">
        <v>37</v>
      </c>
      <c r="B2" s="117" t="s">
        <v>164</v>
      </c>
      <c r="C2" s="132" t="s">
        <v>180</v>
      </c>
      <c r="D2" s="137"/>
      <c r="E2" s="137"/>
      <c r="F2" s="138"/>
      <c r="G2" s="117" t="s">
        <v>166</v>
      </c>
      <c r="H2" s="131"/>
      <c r="I2" s="131"/>
      <c r="J2" s="131"/>
      <c r="K2" s="131"/>
      <c r="L2" s="130"/>
    </row>
    <row r="3" ht="24" spans="1:7">
      <c r="A3" s="139"/>
      <c r="B3" s="140"/>
      <c r="C3" s="123" t="s">
        <v>167</v>
      </c>
      <c r="D3" s="121" t="s">
        <v>168</v>
      </c>
      <c r="E3" s="121" t="s">
        <v>169</v>
      </c>
      <c r="F3" s="123" t="s">
        <v>170</v>
      </c>
      <c r="G3" s="139"/>
    </row>
    <row r="4" ht="21" customHeight="1" spans="1:7">
      <c r="A4" s="122">
        <v>1</v>
      </c>
      <c r="B4" s="123" t="s">
        <v>171</v>
      </c>
      <c r="C4" s="139">
        <v>350000</v>
      </c>
      <c r="D4" s="139">
        <v>650000</v>
      </c>
      <c r="E4" s="139"/>
      <c r="F4" s="141">
        <f t="shared" ref="F4:F8" si="0">C4+D4-E4</f>
        <v>1000000</v>
      </c>
      <c r="G4" s="134"/>
    </row>
    <row r="5" ht="21" customHeight="1" spans="1:7">
      <c r="A5" s="122">
        <v>2</v>
      </c>
      <c r="B5" s="123" t="s">
        <v>172</v>
      </c>
      <c r="C5" s="123">
        <v>12000</v>
      </c>
      <c r="D5" s="123">
        <v>450000</v>
      </c>
      <c r="E5" s="123"/>
      <c r="F5" s="141">
        <f t="shared" si="0"/>
        <v>462000</v>
      </c>
      <c r="G5" s="134"/>
    </row>
    <row r="6" ht="21" customHeight="1" spans="1:7">
      <c r="A6" s="122">
        <v>3</v>
      </c>
      <c r="B6" s="123" t="s">
        <v>173</v>
      </c>
      <c r="C6" s="123">
        <v>30000</v>
      </c>
      <c r="D6" s="123">
        <v>600000</v>
      </c>
      <c r="E6" s="123"/>
      <c r="F6" s="141">
        <f t="shared" si="0"/>
        <v>630000</v>
      </c>
      <c r="G6" s="134"/>
    </row>
    <row r="7" ht="21" customHeight="1" spans="1:7">
      <c r="A7" s="122">
        <v>4</v>
      </c>
      <c r="B7" s="128" t="s">
        <v>174</v>
      </c>
      <c r="C7" s="128">
        <v>25000</v>
      </c>
      <c r="D7" s="128">
        <v>350000</v>
      </c>
      <c r="E7" s="128"/>
      <c r="F7" s="141">
        <f t="shared" si="0"/>
        <v>375000</v>
      </c>
      <c r="G7" s="134"/>
    </row>
    <row r="8" ht="21" customHeight="1" spans="1:7">
      <c r="A8" s="122">
        <v>5</v>
      </c>
      <c r="B8" s="128" t="s">
        <v>175</v>
      </c>
      <c r="C8" s="128">
        <v>1000000</v>
      </c>
      <c r="D8" s="128">
        <v>1600000</v>
      </c>
      <c r="E8" s="128"/>
      <c r="F8" s="141">
        <f t="shared" si="0"/>
        <v>2600000</v>
      </c>
      <c r="G8" s="134"/>
    </row>
    <row r="9" ht="21" customHeight="1" spans="1:7">
      <c r="A9" s="122">
        <v>6</v>
      </c>
      <c r="B9" s="128"/>
      <c r="C9" s="128"/>
      <c r="D9" s="128"/>
      <c r="E9" s="128"/>
      <c r="F9" s="127"/>
      <c r="G9" s="134"/>
    </row>
    <row r="10" ht="21" customHeight="1" spans="1:7">
      <c r="A10" s="122">
        <v>7</v>
      </c>
      <c r="B10" s="128"/>
      <c r="C10" s="128"/>
      <c r="D10" s="128"/>
      <c r="E10" s="128"/>
      <c r="F10" s="127"/>
      <c r="G10" s="134"/>
    </row>
    <row r="11" ht="21" customHeight="1" spans="1:7">
      <c r="A11" s="122">
        <v>8</v>
      </c>
      <c r="B11" s="128"/>
      <c r="C11" s="128"/>
      <c r="D11" s="128"/>
      <c r="E11" s="128"/>
      <c r="F11" s="127"/>
      <c r="G11" s="134"/>
    </row>
    <row r="12" ht="21" customHeight="1" spans="1:7">
      <c r="A12" s="122">
        <v>9</v>
      </c>
      <c r="B12" s="128"/>
      <c r="C12" s="128"/>
      <c r="D12" s="128"/>
      <c r="E12" s="128"/>
      <c r="F12" s="127"/>
      <c r="G12" s="134"/>
    </row>
    <row r="13" ht="21" customHeight="1" spans="1:7">
      <c r="A13" s="118" t="s">
        <v>176</v>
      </c>
      <c r="B13" s="119"/>
      <c r="C13" s="119">
        <f t="shared" ref="C13:F13" si="1">SUM(C4:C12)</f>
        <v>1417000</v>
      </c>
      <c r="D13" s="119">
        <f t="shared" si="1"/>
        <v>3650000</v>
      </c>
      <c r="E13" s="119">
        <f t="shared" si="1"/>
        <v>0</v>
      </c>
      <c r="F13" s="127">
        <f t="shared" si="1"/>
        <v>5067000</v>
      </c>
      <c r="G13" s="134"/>
    </row>
    <row r="14" ht="32" customHeight="1" spans="1:7">
      <c r="A14" s="129" t="s">
        <v>177</v>
      </c>
      <c r="B14" s="129"/>
      <c r="C14" s="129"/>
      <c r="D14" s="129"/>
      <c r="E14" s="129"/>
      <c r="F14" s="129"/>
      <c r="G14" s="129"/>
    </row>
    <row r="15" spans="1:7">
      <c r="A15" s="129" t="s">
        <v>178</v>
      </c>
      <c r="B15" s="129"/>
      <c r="C15" s="129"/>
      <c r="D15" s="129"/>
      <c r="E15" s="129"/>
      <c r="F15" s="129"/>
      <c r="G15" s="129"/>
    </row>
  </sheetData>
  <mergeCells count="8">
    <mergeCell ref="A1:G1"/>
    <mergeCell ref="C2:F2"/>
    <mergeCell ref="A13:B13"/>
    <mergeCell ref="A14:G14"/>
    <mergeCell ref="A15:G15"/>
    <mergeCell ref="A2:A3"/>
    <mergeCell ref="B2:B3"/>
    <mergeCell ref="G2:G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4" sqref="A14:G16"/>
    </sheetView>
  </sheetViews>
  <sheetFormatPr defaultColWidth="9" defaultRowHeight="14.25" outlineLevelCol="6"/>
  <cols>
    <col min="1" max="1" width="6" customWidth="1"/>
    <col min="2" max="2" width="15.875" customWidth="1"/>
    <col min="3" max="6" width="14.5" customWidth="1"/>
    <col min="7" max="7" width="25.875" customWidth="1"/>
    <col min="9" max="9" width="12.125"/>
    <col min="11" max="11" width="14"/>
  </cols>
  <sheetData>
    <row r="1" ht="39" customHeight="1" spans="1:7">
      <c r="A1" s="116" t="s">
        <v>181</v>
      </c>
      <c r="B1" s="116"/>
      <c r="C1" s="116"/>
      <c r="D1" s="116"/>
      <c r="E1" s="116"/>
      <c r="F1" s="116"/>
      <c r="G1" s="116"/>
    </row>
    <row r="2" ht="21" customHeight="1" spans="1:7">
      <c r="A2" s="117" t="s">
        <v>37</v>
      </c>
      <c r="B2" s="117" t="s">
        <v>164</v>
      </c>
      <c r="C2" s="132" t="s">
        <v>165</v>
      </c>
      <c r="D2" s="137"/>
      <c r="E2" s="137"/>
      <c r="F2" s="138"/>
      <c r="G2" s="117" t="s">
        <v>166</v>
      </c>
    </row>
    <row r="3" ht="35" customHeight="1" spans="1:7">
      <c r="A3" s="139"/>
      <c r="B3" s="140"/>
      <c r="C3" s="123" t="s">
        <v>167</v>
      </c>
      <c r="D3" s="121" t="s">
        <v>168</v>
      </c>
      <c r="E3" s="121" t="s">
        <v>169</v>
      </c>
      <c r="F3" s="123" t="s">
        <v>170</v>
      </c>
      <c r="G3" s="139"/>
    </row>
    <row r="4" ht="21" customHeight="1" spans="1:7">
      <c r="A4" s="122">
        <v>1</v>
      </c>
      <c r="B4" s="123" t="s">
        <v>171</v>
      </c>
      <c r="C4" s="139">
        <v>180000</v>
      </c>
      <c r="D4" s="139">
        <v>300000</v>
      </c>
      <c r="E4" s="139"/>
      <c r="F4" s="141">
        <f t="shared" ref="F4:F8" si="0">C4+D4-E4</f>
        <v>480000</v>
      </c>
      <c r="G4" s="134"/>
    </row>
    <row r="5" ht="21" customHeight="1" spans="1:7">
      <c r="A5" s="122">
        <v>2</v>
      </c>
      <c r="B5" s="123" t="s">
        <v>172</v>
      </c>
      <c r="C5" s="123">
        <v>190000</v>
      </c>
      <c r="D5" s="123">
        <v>400000</v>
      </c>
      <c r="E5" s="123"/>
      <c r="F5" s="141">
        <f t="shared" si="0"/>
        <v>590000</v>
      </c>
      <c r="G5" s="134"/>
    </row>
    <row r="6" ht="21" customHeight="1" spans="1:7">
      <c r="A6" s="122">
        <v>3</v>
      </c>
      <c r="B6" s="123" t="s">
        <v>173</v>
      </c>
      <c r="C6" s="123">
        <v>12000</v>
      </c>
      <c r="D6" s="123">
        <v>500000</v>
      </c>
      <c r="E6" s="123"/>
      <c r="F6" s="141">
        <f t="shared" si="0"/>
        <v>512000</v>
      </c>
      <c r="G6" s="134"/>
    </row>
    <row r="7" ht="21" customHeight="1" spans="1:7">
      <c r="A7" s="122">
        <v>4</v>
      </c>
      <c r="B7" s="128" t="s">
        <v>174</v>
      </c>
      <c r="C7" s="128">
        <v>130000</v>
      </c>
      <c r="D7" s="128">
        <v>300000</v>
      </c>
      <c r="E7" s="128"/>
      <c r="F7" s="141">
        <f t="shared" si="0"/>
        <v>430000</v>
      </c>
      <c r="G7" s="134"/>
    </row>
    <row r="8" ht="21" customHeight="1" spans="1:7">
      <c r="A8" s="122">
        <v>5</v>
      </c>
      <c r="B8" s="128" t="s">
        <v>175</v>
      </c>
      <c r="C8" s="128">
        <v>300000</v>
      </c>
      <c r="D8" s="128">
        <v>150000</v>
      </c>
      <c r="E8" s="128"/>
      <c r="F8" s="141">
        <f t="shared" si="0"/>
        <v>450000</v>
      </c>
      <c r="G8" s="134"/>
    </row>
    <row r="9" ht="21" customHeight="1" spans="1:7">
      <c r="A9" s="122">
        <v>6</v>
      </c>
      <c r="B9" s="128"/>
      <c r="C9" s="128"/>
      <c r="D9" s="128"/>
      <c r="E9" s="128"/>
      <c r="F9" s="127"/>
      <c r="G9" s="134"/>
    </row>
    <row r="10" ht="21" customHeight="1" spans="1:7">
      <c r="A10" s="122">
        <v>7</v>
      </c>
      <c r="B10" s="128"/>
      <c r="C10" s="128"/>
      <c r="D10" s="128"/>
      <c r="E10" s="128"/>
      <c r="F10" s="127"/>
      <c r="G10" s="134"/>
    </row>
    <row r="11" ht="21" customHeight="1" spans="1:7">
      <c r="A11" s="122">
        <v>8</v>
      </c>
      <c r="B11" s="128"/>
      <c r="C11" s="128"/>
      <c r="D11" s="128"/>
      <c r="E11" s="128"/>
      <c r="F11" s="127"/>
      <c r="G11" s="134"/>
    </row>
    <row r="12" ht="21" customHeight="1" spans="1:7">
      <c r="A12" s="122">
        <v>9</v>
      </c>
      <c r="B12" s="128"/>
      <c r="C12" s="128"/>
      <c r="D12" s="128"/>
      <c r="E12" s="128"/>
      <c r="F12" s="127"/>
      <c r="G12" s="134"/>
    </row>
    <row r="13" ht="21" customHeight="1" spans="1:7">
      <c r="A13" s="118" t="s">
        <v>176</v>
      </c>
      <c r="B13" s="119"/>
      <c r="C13" s="119">
        <f t="shared" ref="C13:F13" si="1">SUM(C4:C12)</f>
        <v>812000</v>
      </c>
      <c r="D13" s="119">
        <f t="shared" si="1"/>
        <v>1650000</v>
      </c>
      <c r="E13" s="119">
        <f t="shared" si="1"/>
        <v>0</v>
      </c>
      <c r="F13" s="127">
        <f t="shared" si="1"/>
        <v>2462000</v>
      </c>
      <c r="G13" s="134"/>
    </row>
    <row r="14" ht="37" customHeight="1" spans="1:7">
      <c r="A14" s="129" t="s">
        <v>177</v>
      </c>
      <c r="B14" s="129"/>
      <c r="C14" s="129"/>
      <c r="D14" s="129"/>
      <c r="E14" s="129"/>
      <c r="F14" s="129"/>
      <c r="G14" s="129"/>
    </row>
    <row r="15" ht="21" customHeight="1" spans="1:7">
      <c r="A15" s="129" t="s">
        <v>178</v>
      </c>
      <c r="B15" s="129"/>
      <c r="C15" s="129"/>
      <c r="D15" s="129"/>
      <c r="E15" s="129"/>
      <c r="F15" s="129"/>
      <c r="G15" s="129"/>
    </row>
  </sheetData>
  <mergeCells count="8">
    <mergeCell ref="A1:G1"/>
    <mergeCell ref="C2:F2"/>
    <mergeCell ref="A13:B13"/>
    <mergeCell ref="A14:G14"/>
    <mergeCell ref="A15:G15"/>
    <mergeCell ref="A2:A3"/>
    <mergeCell ref="B2:B3"/>
    <mergeCell ref="G2:G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E25" sqref="E25"/>
    </sheetView>
  </sheetViews>
  <sheetFormatPr defaultColWidth="9" defaultRowHeight="14.25" outlineLevelCol="6"/>
  <cols>
    <col min="1" max="1" width="6.125" customWidth="1"/>
    <col min="2" max="2" width="19" customWidth="1"/>
    <col min="3" max="6" width="14.75" customWidth="1"/>
    <col min="7" max="7" width="31.375" customWidth="1"/>
    <col min="9" max="9" width="12.125"/>
    <col min="11" max="11" width="14"/>
  </cols>
  <sheetData>
    <row r="1" ht="31" customHeight="1" spans="1:7">
      <c r="A1" s="116" t="s">
        <v>182</v>
      </c>
      <c r="B1" s="116"/>
      <c r="C1" s="116"/>
      <c r="D1" s="116"/>
      <c r="E1" s="116"/>
      <c r="F1" s="116"/>
      <c r="G1" s="116"/>
    </row>
    <row r="2" ht="23" customHeight="1" spans="1:7">
      <c r="A2" s="117" t="s">
        <v>37</v>
      </c>
      <c r="B2" s="117" t="s">
        <v>164</v>
      </c>
      <c r="C2" s="132" t="s">
        <v>165</v>
      </c>
      <c r="D2" s="137"/>
      <c r="E2" s="137"/>
      <c r="F2" s="138"/>
      <c r="G2" s="117" t="s">
        <v>166</v>
      </c>
    </row>
    <row r="3" ht="32" customHeight="1" spans="1:7">
      <c r="A3" s="139"/>
      <c r="B3" s="140"/>
      <c r="C3" s="123" t="s">
        <v>167</v>
      </c>
      <c r="D3" s="121" t="s">
        <v>168</v>
      </c>
      <c r="E3" s="121" t="s">
        <v>169</v>
      </c>
      <c r="F3" s="123" t="s">
        <v>170</v>
      </c>
      <c r="G3" s="139"/>
    </row>
    <row r="4" ht="23" customHeight="1" spans="1:7">
      <c r="A4" s="122">
        <v>1</v>
      </c>
      <c r="B4" s="123" t="s">
        <v>171</v>
      </c>
      <c r="C4" s="139">
        <v>80000</v>
      </c>
      <c r="D4" s="139">
        <v>10000</v>
      </c>
      <c r="E4" s="139"/>
      <c r="F4" s="141">
        <f t="shared" ref="F4:F8" si="0">C4+D4-E4</f>
        <v>90000</v>
      </c>
      <c r="G4" s="134"/>
    </row>
    <row r="5" ht="23" customHeight="1" spans="1:7">
      <c r="A5" s="122">
        <v>2</v>
      </c>
      <c r="B5" s="123" t="s">
        <v>172</v>
      </c>
      <c r="C5" s="123">
        <v>60000</v>
      </c>
      <c r="D5" s="123">
        <v>20000</v>
      </c>
      <c r="E5" s="123"/>
      <c r="F5" s="141">
        <f t="shared" si="0"/>
        <v>80000</v>
      </c>
      <c r="G5" s="134"/>
    </row>
    <row r="6" ht="23" customHeight="1" spans="1:7">
      <c r="A6" s="122">
        <v>3</v>
      </c>
      <c r="B6" s="123" t="s">
        <v>173</v>
      </c>
      <c r="C6" s="123">
        <v>50000</v>
      </c>
      <c r="D6" s="123">
        <v>30000</v>
      </c>
      <c r="E6" s="123"/>
      <c r="F6" s="141">
        <f t="shared" si="0"/>
        <v>80000</v>
      </c>
      <c r="G6" s="134"/>
    </row>
    <row r="7" ht="23" customHeight="1" spans="1:7">
      <c r="A7" s="122">
        <v>4</v>
      </c>
      <c r="B7" s="128" t="s">
        <v>174</v>
      </c>
      <c r="C7" s="128">
        <v>90000</v>
      </c>
      <c r="D7" s="128">
        <v>40000</v>
      </c>
      <c r="E7" s="128"/>
      <c r="F7" s="141">
        <f t="shared" si="0"/>
        <v>130000</v>
      </c>
      <c r="G7" s="134"/>
    </row>
    <row r="8" ht="23" customHeight="1" spans="1:7">
      <c r="A8" s="122">
        <v>5</v>
      </c>
      <c r="B8" s="128" t="s">
        <v>175</v>
      </c>
      <c r="C8" s="128">
        <v>70000</v>
      </c>
      <c r="D8" s="128">
        <v>50000</v>
      </c>
      <c r="E8" s="128"/>
      <c r="F8" s="141">
        <f t="shared" si="0"/>
        <v>120000</v>
      </c>
      <c r="G8" s="134"/>
    </row>
    <row r="9" ht="23" customHeight="1" spans="1:7">
      <c r="A9" s="122">
        <v>6</v>
      </c>
      <c r="B9" s="128"/>
      <c r="C9" s="128"/>
      <c r="D9" s="128"/>
      <c r="E9" s="128"/>
      <c r="F9" s="127"/>
      <c r="G9" s="134"/>
    </row>
    <row r="10" ht="23" customHeight="1" spans="1:7">
      <c r="A10" s="122">
        <v>7</v>
      </c>
      <c r="B10" s="128"/>
      <c r="C10" s="128"/>
      <c r="D10" s="128"/>
      <c r="E10" s="128"/>
      <c r="F10" s="127"/>
      <c r="G10" s="134"/>
    </row>
    <row r="11" ht="23" customHeight="1" spans="1:7">
      <c r="A11" s="122">
        <v>8</v>
      </c>
      <c r="B11" s="128"/>
      <c r="C11" s="128"/>
      <c r="D11" s="128"/>
      <c r="E11" s="128"/>
      <c r="F11" s="127"/>
      <c r="G11" s="134"/>
    </row>
    <row r="12" ht="23" customHeight="1" spans="1:7">
      <c r="A12" s="122">
        <v>9</v>
      </c>
      <c r="B12" s="128"/>
      <c r="C12" s="128"/>
      <c r="D12" s="128"/>
      <c r="E12" s="128"/>
      <c r="F12" s="127"/>
      <c r="G12" s="134"/>
    </row>
    <row r="13" ht="23" customHeight="1" spans="1:7">
      <c r="A13" s="118" t="s">
        <v>176</v>
      </c>
      <c r="B13" s="119"/>
      <c r="C13" s="119">
        <f t="shared" ref="C13:F13" si="1">SUM(C4:C12)</f>
        <v>350000</v>
      </c>
      <c r="D13" s="119">
        <f t="shared" si="1"/>
        <v>150000</v>
      </c>
      <c r="E13" s="119">
        <f t="shared" si="1"/>
        <v>0</v>
      </c>
      <c r="F13" s="127">
        <f t="shared" si="1"/>
        <v>500000</v>
      </c>
      <c r="G13" s="134"/>
    </row>
    <row r="14" ht="37" customHeight="1" spans="1:7">
      <c r="A14" s="129" t="s">
        <v>177</v>
      </c>
      <c r="B14" s="129"/>
      <c r="C14" s="129"/>
      <c r="D14" s="129"/>
      <c r="E14" s="129"/>
      <c r="F14" s="129"/>
      <c r="G14" s="129"/>
    </row>
    <row r="15" spans="1:7">
      <c r="A15" s="129" t="s">
        <v>178</v>
      </c>
      <c r="B15" s="129"/>
      <c r="C15" s="129"/>
      <c r="D15" s="129"/>
      <c r="E15" s="129"/>
      <c r="F15" s="129"/>
      <c r="G15" s="129"/>
    </row>
  </sheetData>
  <mergeCells count="8">
    <mergeCell ref="A1:G1"/>
    <mergeCell ref="C2:F2"/>
    <mergeCell ref="A13:B13"/>
    <mergeCell ref="A14:G14"/>
    <mergeCell ref="A15:G15"/>
    <mergeCell ref="A2:A3"/>
    <mergeCell ref="B2:B3"/>
    <mergeCell ref="G2:G3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E25" sqref="E25"/>
    </sheetView>
  </sheetViews>
  <sheetFormatPr defaultColWidth="9" defaultRowHeight="14.25"/>
  <cols>
    <col min="1" max="1" width="4.75" customWidth="1"/>
    <col min="2" max="2" width="17.75" customWidth="1"/>
    <col min="3" max="3" width="13.125"/>
    <col min="4" max="4" width="10.125"/>
    <col min="5" max="5" width="14"/>
    <col min="7" max="7" width="13.125"/>
    <col min="9" max="9" width="14"/>
    <col min="11" max="11" width="13.75" customWidth="1"/>
    <col min="12" max="12" width="18.125" customWidth="1"/>
  </cols>
  <sheetData>
    <row r="1" ht="30" customHeight="1" spans="1:12">
      <c r="A1" s="116" t="s">
        <v>183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30"/>
    </row>
    <row r="2" ht="18" customHeight="1" spans="1:12">
      <c r="A2" s="117" t="s">
        <v>37</v>
      </c>
      <c r="B2" s="117" t="s">
        <v>41</v>
      </c>
      <c r="C2" s="118" t="s">
        <v>184</v>
      </c>
      <c r="D2" s="119"/>
      <c r="E2" s="118" t="s">
        <v>185</v>
      </c>
      <c r="F2" s="119"/>
      <c r="G2" s="118" t="s">
        <v>186</v>
      </c>
      <c r="H2" s="119"/>
      <c r="I2" s="118" t="s">
        <v>187</v>
      </c>
      <c r="J2" s="119"/>
      <c r="K2" s="132" t="s">
        <v>176</v>
      </c>
      <c r="L2" s="43" t="s">
        <v>46</v>
      </c>
    </row>
    <row r="3" s="115" customFormat="1" ht="30" customHeight="1" spans="1:12">
      <c r="A3" s="120"/>
      <c r="B3" s="120"/>
      <c r="C3" s="121" t="s">
        <v>188</v>
      </c>
      <c r="D3" s="121" t="s">
        <v>189</v>
      </c>
      <c r="E3" s="121" t="s">
        <v>188</v>
      </c>
      <c r="F3" s="121" t="s">
        <v>189</v>
      </c>
      <c r="G3" s="121" t="s">
        <v>188</v>
      </c>
      <c r="H3" s="121" t="s">
        <v>189</v>
      </c>
      <c r="I3" s="121" t="s">
        <v>188</v>
      </c>
      <c r="J3" s="121" t="s">
        <v>189</v>
      </c>
      <c r="K3" s="133"/>
      <c r="L3" s="43"/>
    </row>
    <row r="4" ht="26" customHeight="1" spans="1:12">
      <c r="A4" s="122">
        <v>1</v>
      </c>
      <c r="B4" s="123" t="s">
        <v>171</v>
      </c>
      <c r="C4" s="124">
        <f>'样表-民和项目⑥-①'!F4</f>
        <v>50000</v>
      </c>
      <c r="D4" s="124"/>
      <c r="E4" s="125">
        <f>'样表-东川项目⑥-②'!F4</f>
        <v>1000000</v>
      </c>
      <c r="F4" s="125"/>
      <c r="G4" s="126">
        <f>'样表-青大项目⑥-③'!F4</f>
        <v>480000</v>
      </c>
      <c r="H4" s="126"/>
      <c r="I4" s="134">
        <f>'样表-宁瑞项目⑥-④'!F4</f>
        <v>90000</v>
      </c>
      <c r="J4" s="134"/>
      <c r="K4" s="135">
        <f t="shared" ref="K4:K13" si="0">C4+E4+G4+I4</f>
        <v>1620000</v>
      </c>
      <c r="L4" s="136"/>
    </row>
    <row r="5" ht="26" customHeight="1" spans="1:12">
      <c r="A5" s="122">
        <v>2</v>
      </c>
      <c r="B5" s="123" t="s">
        <v>172</v>
      </c>
      <c r="C5" s="127">
        <f>'样表-民和项目⑥-①'!F5</f>
        <v>60000</v>
      </c>
      <c r="D5" s="127"/>
      <c r="E5" s="125">
        <f>'样表-东川项目⑥-②'!F5</f>
        <v>462000</v>
      </c>
      <c r="F5" s="125"/>
      <c r="G5" s="126">
        <f>'样表-青大项目⑥-③'!F5</f>
        <v>590000</v>
      </c>
      <c r="H5" s="126"/>
      <c r="I5" s="125">
        <f>'样表-宁瑞项目⑥-④'!F5</f>
        <v>80000</v>
      </c>
      <c r="J5" s="125"/>
      <c r="K5" s="135">
        <f t="shared" si="0"/>
        <v>1192000</v>
      </c>
      <c r="L5" s="136"/>
    </row>
    <row r="6" ht="26" customHeight="1" spans="1:12">
      <c r="A6" s="122">
        <v>3</v>
      </c>
      <c r="B6" s="123" t="s">
        <v>173</v>
      </c>
      <c r="C6" s="124">
        <f>'样表-民和项目⑥-①'!F6</f>
        <v>60000</v>
      </c>
      <c r="D6" s="124"/>
      <c r="E6" s="125">
        <f>'样表-东川项目⑥-②'!F6</f>
        <v>630000</v>
      </c>
      <c r="F6" s="125"/>
      <c r="G6" s="126">
        <f>'样表-青大项目⑥-③'!F6</f>
        <v>512000</v>
      </c>
      <c r="H6" s="126"/>
      <c r="I6" s="125">
        <f>'样表-宁瑞项目⑥-④'!F6</f>
        <v>80000</v>
      </c>
      <c r="J6" s="125"/>
      <c r="K6" s="135">
        <f t="shared" si="0"/>
        <v>1282000</v>
      </c>
      <c r="L6" s="136"/>
    </row>
    <row r="7" ht="26" customHeight="1" spans="1:12">
      <c r="A7" s="122">
        <v>4</v>
      </c>
      <c r="B7" s="128" t="s">
        <v>174</v>
      </c>
      <c r="C7" s="124">
        <f>'样表-民和项目⑥-①'!F7</f>
        <v>60000</v>
      </c>
      <c r="D7" s="124"/>
      <c r="E7" s="125">
        <f>'样表-东川项目⑥-②'!F7</f>
        <v>375000</v>
      </c>
      <c r="F7" s="125"/>
      <c r="G7" s="126">
        <f>'样表-青大项目⑥-③'!F7</f>
        <v>430000</v>
      </c>
      <c r="H7" s="126"/>
      <c r="I7" s="125">
        <f>'样表-宁瑞项目⑥-④'!F7</f>
        <v>130000</v>
      </c>
      <c r="J7" s="125"/>
      <c r="K7" s="135">
        <f t="shared" si="0"/>
        <v>995000</v>
      </c>
      <c r="L7" s="136"/>
    </row>
    <row r="8" ht="26" customHeight="1" spans="1:12">
      <c r="A8" s="122">
        <v>5</v>
      </c>
      <c r="B8" s="128" t="s">
        <v>175</v>
      </c>
      <c r="C8" s="127">
        <f>'样表-民和项目⑥-①'!F8</f>
        <v>60000</v>
      </c>
      <c r="D8" s="127"/>
      <c r="E8" s="125">
        <f>'样表-东川项目⑥-②'!F8</f>
        <v>2600000</v>
      </c>
      <c r="F8" s="125"/>
      <c r="G8" s="126">
        <f>'样表-青大项目⑥-③'!F8</f>
        <v>450000</v>
      </c>
      <c r="H8" s="126"/>
      <c r="I8" s="125">
        <f>'样表-宁瑞项目⑥-④'!F8</f>
        <v>120000</v>
      </c>
      <c r="J8" s="125"/>
      <c r="K8" s="135">
        <f t="shared" si="0"/>
        <v>3230000</v>
      </c>
      <c r="L8" s="136"/>
    </row>
    <row r="9" ht="26" customHeight="1" spans="1:12">
      <c r="A9" s="122">
        <v>6</v>
      </c>
      <c r="B9" s="128"/>
      <c r="C9" s="127"/>
      <c r="D9" s="127"/>
      <c r="E9" s="125"/>
      <c r="F9" s="125"/>
      <c r="G9" s="126"/>
      <c r="H9" s="126"/>
      <c r="I9" s="125"/>
      <c r="J9" s="125"/>
      <c r="K9" s="135">
        <f t="shared" si="0"/>
        <v>0</v>
      </c>
      <c r="L9" s="136"/>
    </row>
    <row r="10" ht="26" customHeight="1" spans="1:12">
      <c r="A10" s="122">
        <v>7</v>
      </c>
      <c r="B10" s="128"/>
      <c r="C10" s="127"/>
      <c r="D10" s="127"/>
      <c r="E10" s="125"/>
      <c r="F10" s="125"/>
      <c r="G10" s="126"/>
      <c r="H10" s="126"/>
      <c r="I10" s="125"/>
      <c r="J10" s="125"/>
      <c r="K10" s="135">
        <f t="shared" si="0"/>
        <v>0</v>
      </c>
      <c r="L10" s="136"/>
    </row>
    <row r="11" ht="26" customHeight="1" spans="1:12">
      <c r="A11" s="122">
        <v>8</v>
      </c>
      <c r="B11" s="128"/>
      <c r="C11" s="127"/>
      <c r="D11" s="127"/>
      <c r="E11" s="125"/>
      <c r="F11" s="125"/>
      <c r="G11" s="126"/>
      <c r="H11" s="126"/>
      <c r="I11" s="125"/>
      <c r="J11" s="125"/>
      <c r="K11" s="135">
        <f t="shared" si="0"/>
        <v>0</v>
      </c>
      <c r="L11" s="136"/>
    </row>
    <row r="12" ht="26" customHeight="1" spans="1:12">
      <c r="A12" s="122">
        <v>9</v>
      </c>
      <c r="B12" s="128"/>
      <c r="C12" s="127"/>
      <c r="D12" s="127"/>
      <c r="E12" s="125"/>
      <c r="F12" s="125"/>
      <c r="G12" s="126"/>
      <c r="H12" s="126"/>
      <c r="I12" s="125"/>
      <c r="J12" s="125"/>
      <c r="K12" s="135">
        <f t="shared" si="0"/>
        <v>0</v>
      </c>
      <c r="L12" s="136"/>
    </row>
    <row r="13" ht="27" customHeight="1" spans="1:12">
      <c r="A13" s="118" t="s">
        <v>176</v>
      </c>
      <c r="B13" s="119"/>
      <c r="C13" s="127">
        <f t="shared" ref="C13:G13" si="1">SUM(C4:C12)</f>
        <v>290000</v>
      </c>
      <c r="D13" s="127"/>
      <c r="E13" s="125">
        <f t="shared" si="1"/>
        <v>5067000</v>
      </c>
      <c r="F13" s="125"/>
      <c r="G13" s="126">
        <f t="shared" si="1"/>
        <v>2462000</v>
      </c>
      <c r="H13" s="126"/>
      <c r="I13" s="134">
        <f>SUM(I4:I12)</f>
        <v>500000</v>
      </c>
      <c r="J13" s="134"/>
      <c r="K13" s="135">
        <f t="shared" si="0"/>
        <v>8319000</v>
      </c>
      <c r="L13" s="136"/>
    </row>
    <row r="14" ht="31" customHeight="1" spans="1:12">
      <c r="A14" s="129" t="s">
        <v>190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</row>
    <row r="15" spans="1:12">
      <c r="A15" s="129" t="s">
        <v>191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30"/>
    </row>
    <row r="16" spans="1:12">
      <c r="A16" s="130"/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0"/>
    </row>
    <row r="17" spans="1:12">
      <c r="A17" s="130"/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0"/>
    </row>
    <row r="18" spans="1:12">
      <c r="A18" s="130"/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0"/>
    </row>
    <row r="19" spans="1:12">
      <c r="A19" s="130"/>
      <c r="B19" s="130"/>
      <c r="C19" s="131"/>
      <c r="D19" s="131"/>
      <c r="E19" s="131"/>
      <c r="F19" s="131"/>
      <c r="G19" s="131"/>
      <c r="H19" s="131"/>
      <c r="I19" s="131"/>
      <c r="J19" s="131"/>
      <c r="K19" s="131"/>
      <c r="L19" s="130"/>
    </row>
    <row r="20" spans="1:12">
      <c r="A20" s="130"/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0"/>
    </row>
    <row r="21" spans="1:12">
      <c r="A21" s="130"/>
      <c r="B21" s="130"/>
      <c r="C21" s="131"/>
      <c r="D21" s="131"/>
      <c r="E21" s="131"/>
      <c r="F21" s="131"/>
      <c r="G21" s="131"/>
      <c r="H21" s="131"/>
      <c r="I21" s="131"/>
      <c r="J21" s="131"/>
      <c r="K21" s="131"/>
      <c r="L21" s="130"/>
    </row>
    <row r="22" spans="1:12">
      <c r="A22" s="130"/>
      <c r="B22" s="130"/>
      <c r="C22" s="131"/>
      <c r="D22" s="131"/>
      <c r="E22" s="131"/>
      <c r="F22" s="131"/>
      <c r="G22" s="131"/>
      <c r="H22" s="131"/>
      <c r="I22" s="131"/>
      <c r="J22" s="131"/>
      <c r="K22" s="131"/>
      <c r="L22" s="130"/>
    </row>
    <row r="23" spans="1:12">
      <c r="A23" s="130"/>
      <c r="B23" s="130"/>
      <c r="C23" s="131"/>
      <c r="D23" s="131"/>
      <c r="E23" s="131"/>
      <c r="F23" s="131"/>
      <c r="G23" s="131"/>
      <c r="H23" s="131"/>
      <c r="I23" s="131"/>
      <c r="J23" s="131"/>
      <c r="K23" s="131"/>
      <c r="L23" s="130"/>
    </row>
    <row r="24" spans="1:12">
      <c r="A24" s="130"/>
      <c r="B24" s="130"/>
      <c r="C24" s="131"/>
      <c r="D24" s="131"/>
      <c r="E24" s="131"/>
      <c r="F24" s="131"/>
      <c r="G24" s="131"/>
      <c r="H24" s="131"/>
      <c r="I24" s="131"/>
      <c r="J24" s="131"/>
      <c r="K24" s="131"/>
      <c r="L24" s="130"/>
    </row>
    <row r="25" spans="1:12">
      <c r="A25" s="130"/>
      <c r="B25" s="130"/>
      <c r="C25" s="131"/>
      <c r="D25" s="131"/>
      <c r="E25" s="131"/>
      <c r="F25" s="131"/>
      <c r="G25" s="131"/>
      <c r="H25" s="131"/>
      <c r="I25" s="131"/>
      <c r="J25" s="131"/>
      <c r="K25" s="131"/>
      <c r="L25" s="130"/>
    </row>
    <row r="26" spans="1:12">
      <c r="A26" s="130"/>
      <c r="B26" s="130"/>
      <c r="C26" s="131"/>
      <c r="D26" s="131"/>
      <c r="E26" s="131"/>
      <c r="F26" s="131"/>
      <c r="G26" s="131"/>
      <c r="H26" s="131"/>
      <c r="I26" s="131"/>
      <c r="J26" s="131"/>
      <c r="K26" s="131"/>
      <c r="L26" s="130"/>
    </row>
    <row r="27" spans="1:12">
      <c r="A27" s="130"/>
      <c r="B27" s="130"/>
      <c r="C27" s="131"/>
      <c r="D27" s="131"/>
      <c r="E27" s="131"/>
      <c r="F27" s="131"/>
      <c r="G27" s="131"/>
      <c r="H27" s="131"/>
      <c r="I27" s="131"/>
      <c r="J27" s="131"/>
      <c r="K27" s="131"/>
      <c r="L27" s="130"/>
    </row>
    <row r="28" spans="1:12">
      <c r="A28" s="130"/>
      <c r="B28" s="130"/>
      <c r="C28" s="131"/>
      <c r="D28" s="131"/>
      <c r="E28" s="131"/>
      <c r="F28" s="131"/>
      <c r="G28" s="131"/>
      <c r="H28" s="131"/>
      <c r="I28" s="131"/>
      <c r="J28" s="131"/>
      <c r="K28" s="131"/>
      <c r="L28" s="130"/>
    </row>
    <row r="29" spans="1:12">
      <c r="A29" s="130"/>
      <c r="B29" s="130"/>
      <c r="C29" s="131"/>
      <c r="D29" s="131"/>
      <c r="E29" s="131"/>
      <c r="F29" s="131"/>
      <c r="G29" s="131"/>
      <c r="H29" s="131"/>
      <c r="I29" s="131"/>
      <c r="J29" s="131"/>
      <c r="K29" s="131"/>
      <c r="L29" s="130"/>
    </row>
    <row r="30" spans="1:12">
      <c r="A30" s="130"/>
      <c r="B30" s="130"/>
      <c r="C30" s="131"/>
      <c r="D30" s="131"/>
      <c r="E30" s="131"/>
      <c r="F30" s="131"/>
      <c r="G30" s="131"/>
      <c r="H30" s="131"/>
      <c r="I30" s="131"/>
      <c r="J30" s="131"/>
      <c r="K30" s="131"/>
      <c r="L30" s="130"/>
    </row>
  </sheetData>
  <mergeCells count="12">
    <mergeCell ref="A1:K1"/>
    <mergeCell ref="C2:D2"/>
    <mergeCell ref="E2:F2"/>
    <mergeCell ref="G2:H2"/>
    <mergeCell ref="I2:J2"/>
    <mergeCell ref="A13:B13"/>
    <mergeCell ref="A14:L14"/>
    <mergeCell ref="A15:K15"/>
    <mergeCell ref="A2:A3"/>
    <mergeCell ref="B2:B3"/>
    <mergeCell ref="K2:K3"/>
    <mergeCell ref="L2:L3"/>
  </mergeCells>
  <pageMargins left="0.511805555555556" right="0.0388888888888889" top="0.235416666666667" bottom="0.15625" header="0.0777777777777778" footer="0.15625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workbookViewId="0">
      <selection activeCell="K13" sqref="K13"/>
    </sheetView>
  </sheetViews>
  <sheetFormatPr defaultColWidth="9" defaultRowHeight="14.25"/>
  <cols>
    <col min="1" max="1" width="6.25" style="55" customWidth="1"/>
    <col min="2" max="2" width="15.5" customWidth="1"/>
    <col min="3" max="3" width="15.375" customWidth="1"/>
    <col min="4" max="4" width="15" customWidth="1"/>
    <col min="5" max="5" width="13.625" customWidth="1"/>
    <col min="6" max="6" width="13.875" customWidth="1"/>
    <col min="7" max="7" width="13.375" customWidth="1"/>
    <col min="8" max="8" width="35.5" customWidth="1"/>
  </cols>
  <sheetData>
    <row r="1" ht="32" customHeight="1" spans="1:8">
      <c r="A1" s="21" t="s">
        <v>192</v>
      </c>
      <c r="B1" s="21"/>
      <c r="C1" s="21"/>
      <c r="D1" s="21"/>
      <c r="E1" s="21"/>
      <c r="F1" s="21"/>
      <c r="G1" s="21"/>
      <c r="H1" s="21"/>
    </row>
    <row r="2" ht="9" customHeight="1" spans="1:8">
      <c r="A2" s="23"/>
      <c r="B2" s="23"/>
      <c r="C2" s="23"/>
      <c r="D2" s="23"/>
      <c r="E2" s="23"/>
      <c r="F2" s="23"/>
      <c r="G2" s="23"/>
      <c r="H2" s="23"/>
    </row>
    <row r="3" ht="18" customHeight="1" spans="1:8">
      <c r="A3" s="75" t="s">
        <v>37</v>
      </c>
      <c r="B3" s="75" t="s">
        <v>193</v>
      </c>
      <c r="C3" s="75" t="s">
        <v>76</v>
      </c>
      <c r="D3" s="75" t="s">
        <v>97</v>
      </c>
      <c r="E3" s="76" t="s">
        <v>194</v>
      </c>
      <c r="F3" s="77"/>
      <c r="G3" s="78"/>
      <c r="H3" s="75" t="s">
        <v>102</v>
      </c>
    </row>
    <row r="4" ht="22" customHeight="1" spans="1:8">
      <c r="A4" s="79"/>
      <c r="B4" s="79"/>
      <c r="C4" s="79"/>
      <c r="D4" s="79"/>
      <c r="E4" s="79" t="s">
        <v>40</v>
      </c>
      <c r="F4" s="79" t="s">
        <v>77</v>
      </c>
      <c r="G4" s="79" t="s">
        <v>78</v>
      </c>
      <c r="H4" s="75"/>
    </row>
    <row r="5" ht="18" customHeight="1" spans="1:8">
      <c r="A5" s="80">
        <v>1</v>
      </c>
      <c r="B5" s="80" t="str">
        <f>样表④①水泥!B2</f>
        <v>水泥</v>
      </c>
      <c r="C5" s="81" t="str">
        <f>样表④①水泥!D6</f>
        <v>325</v>
      </c>
      <c r="D5" s="82" t="str">
        <f>样表④①水泥!E7</f>
        <v>吨</v>
      </c>
      <c r="E5" s="83">
        <f>样表④①水泥!L12</f>
        <v>10</v>
      </c>
      <c r="F5" s="84">
        <f>样表④①水泥!M12</f>
        <v>320</v>
      </c>
      <c r="G5" s="84">
        <f t="shared" ref="G5:G23" si="0">E5*F5</f>
        <v>3200</v>
      </c>
      <c r="H5" s="85"/>
    </row>
    <row r="6" ht="18" customHeight="1" spans="1:8">
      <c r="A6" s="86"/>
      <c r="B6" s="86"/>
      <c r="C6" s="81" t="str">
        <f>样表④①水泥!D7</f>
        <v>325</v>
      </c>
      <c r="D6" s="82" t="str">
        <f>样表④①水泥!E6</f>
        <v>吨</v>
      </c>
      <c r="E6" s="83">
        <f>样表④①水泥!L13</f>
        <v>10</v>
      </c>
      <c r="F6" s="84">
        <f>样表④①水泥!M13</f>
        <v>315</v>
      </c>
      <c r="G6" s="84">
        <f t="shared" si="0"/>
        <v>3150</v>
      </c>
      <c r="H6" s="85"/>
    </row>
    <row r="7" ht="18" customHeight="1" spans="1:8">
      <c r="A7" s="86"/>
      <c r="B7" s="86"/>
      <c r="C7" s="81" t="str">
        <f>样表④①水泥!D9</f>
        <v>325</v>
      </c>
      <c r="D7" s="82" t="str">
        <f>样表④①水泥!E6</f>
        <v>吨</v>
      </c>
      <c r="E7" s="83">
        <f>样表④①水泥!L14</f>
        <v>30</v>
      </c>
      <c r="F7" s="84">
        <f>样表④①水泥!M14</f>
        <v>315</v>
      </c>
      <c r="G7" s="84">
        <f t="shared" si="0"/>
        <v>9450</v>
      </c>
      <c r="H7" s="85"/>
    </row>
    <row r="8" ht="18" customHeight="1" spans="1:8">
      <c r="A8" s="86"/>
      <c r="B8" s="86"/>
      <c r="C8" s="81" t="str">
        <f>样表④①水泥!D6</f>
        <v>325</v>
      </c>
      <c r="D8" s="82" t="str">
        <f>样表④①水泥!E6</f>
        <v>吨</v>
      </c>
      <c r="E8" s="83">
        <f>样表④①水泥!L15</f>
        <v>10</v>
      </c>
      <c r="F8" s="84">
        <f>样表④①水泥!M15</f>
        <v>325</v>
      </c>
      <c r="G8" s="84">
        <f t="shared" si="0"/>
        <v>3250</v>
      </c>
      <c r="H8" s="85"/>
    </row>
    <row r="9" ht="18" customHeight="1" spans="1:8">
      <c r="A9" s="80">
        <v>2</v>
      </c>
      <c r="B9" s="80" t="str">
        <f>'样表④-②钢筋'!B2</f>
        <v>钢筋</v>
      </c>
      <c r="C9" s="81" t="str">
        <f>'样表④-②钢筋'!D7</f>
        <v>18</v>
      </c>
      <c r="D9" s="82" t="str">
        <f>'样表④-②钢筋'!E7</f>
        <v>吨</v>
      </c>
      <c r="E9" s="83">
        <f>'样表④-②钢筋'!L12</f>
        <v>22</v>
      </c>
      <c r="F9" s="84">
        <f>'样表④-②钢筋'!M12</f>
        <v>3200</v>
      </c>
      <c r="G9" s="84">
        <f t="shared" si="0"/>
        <v>70400</v>
      </c>
      <c r="H9" s="85"/>
    </row>
    <row r="10" ht="18" customHeight="1" spans="1:8">
      <c r="A10" s="86"/>
      <c r="B10" s="86"/>
      <c r="C10" s="81" t="str">
        <f>'样表④-②钢筋'!D6</f>
        <v>18</v>
      </c>
      <c r="D10" s="82" t="str">
        <f>'样表④-②钢筋'!E6</f>
        <v>吨</v>
      </c>
      <c r="E10" s="83">
        <f>'样表④-②钢筋'!L13</f>
        <v>15</v>
      </c>
      <c r="F10" s="84">
        <f>'样表④-②钢筋'!M13</f>
        <v>3150</v>
      </c>
      <c r="G10" s="84">
        <f t="shared" si="0"/>
        <v>47250</v>
      </c>
      <c r="H10" s="85"/>
    </row>
    <row r="11" ht="18" customHeight="1" spans="1:8">
      <c r="A11" s="86"/>
      <c r="B11" s="86"/>
      <c r="C11" s="81" t="str">
        <f>'样表④-②钢筋'!D6</f>
        <v>18</v>
      </c>
      <c r="D11" s="82" t="str">
        <f>'样表④-②钢筋'!E6</f>
        <v>吨</v>
      </c>
      <c r="E11" s="83">
        <f>'样表④-②钢筋'!L14</f>
        <v>15</v>
      </c>
      <c r="F11" s="84">
        <f>'样表④-②钢筋'!M14</f>
        <v>3150</v>
      </c>
      <c r="G11" s="84">
        <f t="shared" si="0"/>
        <v>47250</v>
      </c>
      <c r="H11" s="85"/>
    </row>
    <row r="12" ht="18" customHeight="1" spans="1:8">
      <c r="A12" s="86"/>
      <c r="B12" s="86"/>
      <c r="C12" s="81" t="str">
        <f>'样表④-②钢筋'!D6</f>
        <v>18</v>
      </c>
      <c r="D12" s="82" t="str">
        <f>'样表④-②钢筋'!E6</f>
        <v>吨</v>
      </c>
      <c r="E12" s="83">
        <f>'样表④-②钢筋'!L15</f>
        <v>10</v>
      </c>
      <c r="F12" s="84">
        <f>'样表④-②钢筋'!M15</f>
        <v>3000</v>
      </c>
      <c r="G12" s="84">
        <f t="shared" si="0"/>
        <v>30000</v>
      </c>
      <c r="H12" s="85"/>
    </row>
    <row r="13" ht="18" customHeight="1" spans="1:8">
      <c r="A13" s="80">
        <v>3</v>
      </c>
      <c r="B13" s="80" t="str">
        <f>'样表④-③模板'!B2</f>
        <v>模版</v>
      </c>
      <c r="C13" s="81" t="str">
        <f>'样表④-③模板'!D7</f>
        <v>91.5*183</v>
      </c>
      <c r="D13" s="82" t="str">
        <f>'样表④-③模板'!E7</f>
        <v>张</v>
      </c>
      <c r="E13" s="83">
        <f>'样表④-③模板'!L12</f>
        <v>25</v>
      </c>
      <c r="F13" s="84">
        <f>'样表④-③模板'!M12</f>
        <v>66</v>
      </c>
      <c r="G13" s="84">
        <f t="shared" si="0"/>
        <v>1650</v>
      </c>
      <c r="H13" s="85"/>
    </row>
    <row r="14" ht="18" customHeight="1" spans="1:8">
      <c r="A14" s="86"/>
      <c r="B14" s="86"/>
      <c r="C14" s="81" t="str">
        <f>'样表④-③模板'!D6</f>
        <v>91.5*183</v>
      </c>
      <c r="D14" s="80" t="str">
        <f>'样表④-③模板'!E6</f>
        <v>张</v>
      </c>
      <c r="E14" s="83">
        <f>'样表④-③模板'!L13</f>
        <v>5</v>
      </c>
      <c r="F14" s="84">
        <f>'样表④-③模板'!M13</f>
        <v>67</v>
      </c>
      <c r="G14" s="84">
        <f t="shared" si="0"/>
        <v>335</v>
      </c>
      <c r="H14" s="85"/>
    </row>
    <row r="15" ht="18" customHeight="1" spans="1:8">
      <c r="A15" s="86"/>
      <c r="B15" s="86"/>
      <c r="C15" s="81" t="str">
        <f>'样表④-③模板'!D6</f>
        <v>91.5*183</v>
      </c>
      <c r="D15" s="80" t="str">
        <f>'样表④-③模板'!E6</f>
        <v>张</v>
      </c>
      <c r="E15" s="83">
        <f>'样表④-③模板'!L14</f>
        <v>10</v>
      </c>
      <c r="F15" s="84">
        <f>'样表④-③模板'!M14</f>
        <v>67</v>
      </c>
      <c r="G15" s="84">
        <f t="shared" si="0"/>
        <v>670</v>
      </c>
      <c r="H15" s="85"/>
    </row>
    <row r="16" ht="18" customHeight="1" spans="1:8">
      <c r="A16" s="86"/>
      <c r="B16" s="86"/>
      <c r="C16" s="87" t="str">
        <f>'样表④-③模板'!D6</f>
        <v>91.5*183</v>
      </c>
      <c r="D16" s="80" t="str">
        <f>'样表④-③模板'!E6</f>
        <v>张</v>
      </c>
      <c r="E16" s="83">
        <f>'样表④-③模板'!L15</f>
        <v>5</v>
      </c>
      <c r="F16" s="84">
        <f>'样表④-③模板'!M15</f>
        <v>62</v>
      </c>
      <c r="G16" s="84">
        <f t="shared" si="0"/>
        <v>310</v>
      </c>
      <c r="H16" s="85"/>
    </row>
    <row r="17" ht="18" customHeight="1" spans="1:8">
      <c r="A17" s="80">
        <v>4</v>
      </c>
      <c r="B17" s="88" t="str">
        <f>'样表④-④加气块'!B2</f>
        <v>加气块</v>
      </c>
      <c r="C17" s="82" t="str">
        <f>'样表④-④加气块'!D7</f>
        <v>6*3*2</v>
      </c>
      <c r="D17" s="81" t="str">
        <f>'样表④-④加气块'!E7</f>
        <v>方</v>
      </c>
      <c r="E17" s="89">
        <f>'样表④-④加气块'!L12</f>
        <v>5</v>
      </c>
      <c r="F17" s="84">
        <f>'样表④-④加气块'!M12</f>
        <v>200</v>
      </c>
      <c r="G17" s="84">
        <f t="shared" si="0"/>
        <v>1000</v>
      </c>
      <c r="H17" s="85"/>
    </row>
    <row r="18" ht="18" customHeight="1" spans="1:8">
      <c r="A18" s="86"/>
      <c r="B18" s="90"/>
      <c r="C18" s="82" t="str">
        <f>'样表④-④加气块'!D6</f>
        <v>6*3*2</v>
      </c>
      <c r="D18" s="81" t="str">
        <f>'样表④-④加气块'!E6</f>
        <v>方</v>
      </c>
      <c r="E18" s="89">
        <f>'样表④-④加气块'!L13</f>
        <v>10</v>
      </c>
      <c r="F18" s="84">
        <f>'样表④-④加气块'!M13</f>
        <v>220</v>
      </c>
      <c r="G18" s="84">
        <f t="shared" si="0"/>
        <v>2200</v>
      </c>
      <c r="H18" s="85"/>
    </row>
    <row r="19" ht="18" customHeight="1" spans="1:8">
      <c r="A19" s="86"/>
      <c r="B19" s="90"/>
      <c r="C19" s="82" t="str">
        <f>'样表④-④加气块'!D6</f>
        <v>6*3*2</v>
      </c>
      <c r="D19" s="81" t="str">
        <f>'样表④-④加气块'!E6</f>
        <v>方</v>
      </c>
      <c r="E19" s="89">
        <f>'样表④-④加气块'!L14</f>
        <v>10</v>
      </c>
      <c r="F19" s="84">
        <f>'样表④-④加气块'!M14</f>
        <v>220</v>
      </c>
      <c r="G19" s="84">
        <f t="shared" si="0"/>
        <v>2200</v>
      </c>
      <c r="H19" s="85"/>
    </row>
    <row r="20" ht="18" customHeight="1" spans="1:8">
      <c r="A20" s="86"/>
      <c r="B20" s="90"/>
      <c r="C20" s="82" t="str">
        <f>'样表④-④加气块'!D6</f>
        <v>6*3*2</v>
      </c>
      <c r="D20" s="81" t="str">
        <f>'样表④-④加气块'!E6</f>
        <v>方</v>
      </c>
      <c r="E20" s="89">
        <f>'样表④-④加气块'!L15</f>
        <v>3</v>
      </c>
      <c r="F20" s="84">
        <f>'样表④-④加气块'!M15</f>
        <v>210</v>
      </c>
      <c r="G20" s="84">
        <f t="shared" si="0"/>
        <v>630</v>
      </c>
      <c r="H20" s="85"/>
    </row>
    <row r="21" ht="18" customHeight="1" spans="1:8">
      <c r="A21" s="80">
        <v>5</v>
      </c>
      <c r="B21" s="80" t="str">
        <f>'样表④-⑤-标砖'!B2</f>
        <v>标砖</v>
      </c>
      <c r="C21" s="91" t="str">
        <f>'样表④-⑤-标砖'!D7</f>
        <v>6*12*24</v>
      </c>
      <c r="D21" s="91" t="str">
        <f>'样表④-⑤-标砖'!E7</f>
        <v>块</v>
      </c>
      <c r="E21" s="83">
        <f>'样表④-⑤-标砖'!L12</f>
        <v>10000</v>
      </c>
      <c r="F21" s="83">
        <f>'样表④-⑤-标砖'!M12</f>
        <v>0.42</v>
      </c>
      <c r="G21" s="84">
        <f t="shared" si="0"/>
        <v>4200</v>
      </c>
      <c r="H21" s="85"/>
    </row>
    <row r="22" ht="18" customHeight="1" spans="1:8">
      <c r="A22" s="86"/>
      <c r="B22" s="86"/>
      <c r="C22" s="91" t="str">
        <f>'样表④-⑤-标砖'!D6</f>
        <v>6*12*24</v>
      </c>
      <c r="D22" s="91" t="str">
        <f>'样表④-⑤-标砖'!E6</f>
        <v>块</v>
      </c>
      <c r="E22" s="83">
        <f>'样表④-⑤-标砖'!L13</f>
        <v>4000</v>
      </c>
      <c r="F22" s="83">
        <f>'样表④-⑤-标砖'!M13</f>
        <v>0.41</v>
      </c>
      <c r="G22" s="84">
        <f t="shared" si="0"/>
        <v>1640</v>
      </c>
      <c r="H22" s="85"/>
    </row>
    <row r="23" ht="18" customHeight="1" spans="1:8">
      <c r="A23" s="86"/>
      <c r="B23" s="86"/>
      <c r="C23" s="91" t="str">
        <f>'样表④-⑤-标砖'!D6</f>
        <v>6*12*24</v>
      </c>
      <c r="D23" s="91" t="str">
        <f>'样表④-⑤-标砖'!E6</f>
        <v>块</v>
      </c>
      <c r="E23" s="83">
        <f>'样表④-⑤-标砖'!L14</f>
        <v>5000</v>
      </c>
      <c r="F23" s="83">
        <f>'样表④-⑤-标砖'!M14</f>
        <v>0.45</v>
      </c>
      <c r="G23" s="84">
        <f t="shared" si="0"/>
        <v>2250</v>
      </c>
      <c r="H23" s="85"/>
    </row>
    <row r="24" ht="18" customHeight="1" spans="1:8">
      <c r="A24" s="82">
        <v>9</v>
      </c>
      <c r="B24" s="82"/>
      <c r="C24" s="92"/>
      <c r="D24" s="82"/>
      <c r="E24" s="82"/>
      <c r="F24" s="93"/>
      <c r="G24" s="94"/>
      <c r="H24" s="95"/>
    </row>
    <row r="25" ht="18" customHeight="1" spans="1:8">
      <c r="A25" s="82">
        <v>10</v>
      </c>
      <c r="B25" s="82"/>
      <c r="C25" s="92"/>
      <c r="D25" s="92"/>
      <c r="E25" s="82"/>
      <c r="F25" s="93"/>
      <c r="G25" s="94"/>
      <c r="H25" s="95"/>
    </row>
    <row r="26" ht="18" customHeight="1" spans="1:8">
      <c r="A26" s="82">
        <v>11</v>
      </c>
      <c r="B26" s="82"/>
      <c r="C26" s="82"/>
      <c r="D26" s="82"/>
      <c r="E26" s="82"/>
      <c r="F26" s="82"/>
      <c r="G26" s="94"/>
      <c r="H26" s="95"/>
    </row>
    <row r="27" ht="18" customHeight="1" spans="1:8">
      <c r="A27" s="82">
        <v>12</v>
      </c>
      <c r="B27" s="82"/>
      <c r="C27" s="82"/>
      <c r="D27" s="82"/>
      <c r="E27" s="82"/>
      <c r="F27" s="82"/>
      <c r="G27" s="94"/>
      <c r="H27" s="95"/>
    </row>
    <row r="28" ht="18" customHeight="1" spans="1:8">
      <c r="A28" s="82">
        <v>13</v>
      </c>
      <c r="B28" s="82"/>
      <c r="C28" s="82"/>
      <c r="D28" s="82"/>
      <c r="E28" s="82"/>
      <c r="F28" s="82"/>
      <c r="G28" s="94"/>
      <c r="H28" s="95"/>
    </row>
    <row r="29" ht="18" customHeight="1" spans="1:8">
      <c r="A29" s="82">
        <v>14</v>
      </c>
      <c r="B29" s="82"/>
      <c r="C29" s="82"/>
      <c r="D29" s="82"/>
      <c r="E29" s="82"/>
      <c r="F29" s="82"/>
      <c r="G29" s="94"/>
      <c r="H29" s="95"/>
    </row>
    <row r="30" ht="18" customHeight="1" spans="1:8">
      <c r="A30" s="82">
        <v>15</v>
      </c>
      <c r="B30" s="82"/>
      <c r="C30" s="82"/>
      <c r="D30" s="82"/>
      <c r="E30" s="82"/>
      <c r="F30" s="82"/>
      <c r="G30" s="94"/>
      <c r="H30" s="95"/>
    </row>
    <row r="31" ht="18" customHeight="1" spans="1:8">
      <c r="A31" s="82">
        <v>16</v>
      </c>
      <c r="B31" s="82"/>
      <c r="C31" s="82"/>
      <c r="D31" s="82"/>
      <c r="E31" s="82"/>
      <c r="F31" s="82"/>
      <c r="G31" s="94"/>
      <c r="H31" s="95"/>
    </row>
    <row r="32" ht="18" customHeight="1" spans="1:8">
      <c r="A32" s="96" t="s">
        <v>195</v>
      </c>
      <c r="B32" s="81"/>
      <c r="C32" s="82"/>
      <c r="D32" s="82"/>
      <c r="E32" s="82"/>
      <c r="F32" s="82"/>
      <c r="G32" s="94">
        <f>SUM(G5:G31)</f>
        <v>231035</v>
      </c>
      <c r="H32" s="95"/>
    </row>
    <row r="33" ht="26" customHeight="1" spans="1:18">
      <c r="A33" s="97" t="s">
        <v>196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</row>
    <row r="34" ht="21" customHeight="1" spans="1:8">
      <c r="A34" s="54" t="s">
        <v>197</v>
      </c>
      <c r="B34" s="54"/>
      <c r="C34" s="54"/>
      <c r="D34" s="54"/>
      <c r="E34" s="54"/>
      <c r="F34" s="54"/>
      <c r="G34" s="54"/>
      <c r="H34" s="54"/>
    </row>
  </sheetData>
  <mergeCells count="20">
    <mergeCell ref="A1:H1"/>
    <mergeCell ref="E3:G3"/>
    <mergeCell ref="A32:B32"/>
    <mergeCell ref="A33:R33"/>
    <mergeCell ref="A34:H34"/>
    <mergeCell ref="A3:A4"/>
    <mergeCell ref="A5:A8"/>
    <mergeCell ref="A9:A12"/>
    <mergeCell ref="A13:A16"/>
    <mergeCell ref="A17:A20"/>
    <mergeCell ref="A21:A23"/>
    <mergeCell ref="B3:B4"/>
    <mergeCell ref="B5:B8"/>
    <mergeCell ref="B9:B12"/>
    <mergeCell ref="B13:B16"/>
    <mergeCell ref="B17:B20"/>
    <mergeCell ref="B21:B23"/>
    <mergeCell ref="C3:C4"/>
    <mergeCell ref="D3:D4"/>
    <mergeCell ref="H3:H4"/>
  </mergeCells>
  <pageMargins left="0.75" right="0.75" top="0.511805555555556" bottom="0.235416666666667" header="0.511805555555556" footer="0.15625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9" sqref="A19:O20"/>
    </sheetView>
  </sheetViews>
  <sheetFormatPr defaultColWidth="9" defaultRowHeight="14.25"/>
  <cols>
    <col min="1" max="1" width="18.125" customWidth="1"/>
    <col min="2" max="2" width="10.25" customWidth="1"/>
    <col min="3" max="3" width="7.375" customWidth="1"/>
    <col min="4" max="4" width="11.625" customWidth="1"/>
    <col min="5" max="5" width="10.125" customWidth="1"/>
    <col min="6" max="6" width="11.125" customWidth="1"/>
    <col min="7" max="7" width="16.75" customWidth="1"/>
  </cols>
  <sheetData>
    <row r="1" ht="19" customHeight="1" spans="1:7">
      <c r="A1" s="98"/>
      <c r="B1" s="99" t="s">
        <v>198</v>
      </c>
      <c r="C1" s="99"/>
      <c r="D1" s="99"/>
      <c r="E1" s="99"/>
      <c r="F1" s="99"/>
      <c r="G1" s="100" t="s">
        <v>72</v>
      </c>
    </row>
    <row r="2" ht="15" customHeight="1" spans="1:7">
      <c r="A2" s="98"/>
      <c r="B2" s="101"/>
      <c r="C2" s="101"/>
      <c r="D2" s="101"/>
      <c r="E2" s="101"/>
      <c r="F2" s="101"/>
      <c r="G2" s="98"/>
    </row>
    <row r="3" ht="15" customHeight="1" spans="1:7">
      <c r="A3" s="102" t="s">
        <v>73</v>
      </c>
      <c r="B3" s="103"/>
      <c r="C3" s="104" t="s">
        <v>199</v>
      </c>
      <c r="D3" s="104"/>
      <c r="E3" s="104"/>
      <c r="F3" s="103"/>
      <c r="G3" s="104" t="s">
        <v>74</v>
      </c>
    </row>
    <row r="4" ht="25" customHeight="1" spans="1:7">
      <c r="A4" s="105" t="s">
        <v>75</v>
      </c>
      <c r="B4" s="105" t="s">
        <v>76</v>
      </c>
      <c r="C4" s="105" t="s">
        <v>41</v>
      </c>
      <c r="D4" s="105" t="s">
        <v>40</v>
      </c>
      <c r="E4" s="105" t="s">
        <v>77</v>
      </c>
      <c r="F4" s="105" t="s">
        <v>78</v>
      </c>
      <c r="G4" s="105" t="s">
        <v>79</v>
      </c>
    </row>
    <row r="5" ht="18" customHeight="1" spans="1:7">
      <c r="A5" s="106"/>
      <c r="B5" s="106"/>
      <c r="C5" s="106"/>
      <c r="D5" s="106"/>
      <c r="E5" s="106"/>
      <c r="F5" s="106"/>
      <c r="G5" s="106"/>
    </row>
    <row r="6" ht="18" customHeight="1" spans="1:7">
      <c r="A6" s="106"/>
      <c r="B6" s="106"/>
      <c r="C6" s="106"/>
      <c r="D6" s="106"/>
      <c r="E6" s="106"/>
      <c r="F6" s="106"/>
      <c r="G6" s="106"/>
    </row>
    <row r="7" ht="18" customHeight="1" spans="1:7">
      <c r="A7" s="106"/>
      <c r="B7" s="106"/>
      <c r="C7" s="106"/>
      <c r="D7" s="106"/>
      <c r="E7" s="106"/>
      <c r="F7" s="106"/>
      <c r="G7" s="106"/>
    </row>
    <row r="8" ht="18" customHeight="1" spans="1:7">
      <c r="A8" s="106"/>
      <c r="B8" s="106"/>
      <c r="C8" s="106"/>
      <c r="D8" s="106"/>
      <c r="E8" s="106"/>
      <c r="F8" s="106"/>
      <c r="G8" s="106"/>
    </row>
    <row r="9" ht="18" customHeight="1" spans="1:7">
      <c r="A9" s="106"/>
      <c r="B9" s="106"/>
      <c r="C9" s="106"/>
      <c r="D9" s="106"/>
      <c r="E9" s="106"/>
      <c r="F9" s="106"/>
      <c r="G9" s="106"/>
    </row>
    <row r="10" ht="18" customHeight="1" spans="1:7">
      <c r="A10" s="106"/>
      <c r="B10" s="106"/>
      <c r="C10" s="106"/>
      <c r="D10" s="106"/>
      <c r="E10" s="106"/>
      <c r="F10" s="106"/>
      <c r="G10" s="106"/>
    </row>
    <row r="11" ht="18" customHeight="1" spans="1:7">
      <c r="A11" s="106"/>
      <c r="B11" s="106"/>
      <c r="C11" s="106"/>
      <c r="D11" s="106"/>
      <c r="E11" s="106"/>
      <c r="F11" s="106"/>
      <c r="G11" s="106"/>
    </row>
    <row r="12" ht="18" customHeight="1" spans="1:7">
      <c r="A12" s="106"/>
      <c r="B12" s="106"/>
      <c r="C12" s="106"/>
      <c r="D12" s="106"/>
      <c r="E12" s="106"/>
      <c r="F12" s="106"/>
      <c r="G12" s="106"/>
    </row>
    <row r="13" ht="18" customHeight="1" spans="1:7">
      <c r="A13" s="106"/>
      <c r="B13" s="106"/>
      <c r="C13" s="106"/>
      <c r="D13" s="106"/>
      <c r="E13" s="106"/>
      <c r="F13" s="106"/>
      <c r="G13" s="106"/>
    </row>
    <row r="14" ht="18" customHeight="1" spans="1:7">
      <c r="A14" s="106"/>
      <c r="B14" s="106"/>
      <c r="C14" s="106"/>
      <c r="D14" s="106"/>
      <c r="E14" s="106"/>
      <c r="F14" s="106"/>
      <c r="G14" s="106"/>
    </row>
    <row r="15" ht="18" customHeight="1" spans="1:7">
      <c r="A15" s="106"/>
      <c r="B15" s="106"/>
      <c r="C15" s="106"/>
      <c r="D15" s="106"/>
      <c r="E15" s="106"/>
      <c r="F15" s="106"/>
      <c r="G15" s="106"/>
    </row>
    <row r="16" ht="18" customHeight="1" spans="1:7">
      <c r="A16" s="106"/>
      <c r="B16" s="106"/>
      <c r="C16" s="106"/>
      <c r="D16" s="106"/>
      <c r="E16" s="106"/>
      <c r="F16" s="106"/>
      <c r="G16" s="106"/>
    </row>
    <row r="17" ht="20" customHeight="1" spans="1:7">
      <c r="A17" s="107" t="s">
        <v>80</v>
      </c>
      <c r="B17" s="108" t="s">
        <v>81</v>
      </c>
      <c r="C17" s="109"/>
      <c r="D17" s="109"/>
      <c r="E17" s="109"/>
      <c r="F17" s="109"/>
      <c r="G17" s="110"/>
    </row>
    <row r="18" ht="21" customHeight="1" spans="1:7">
      <c r="A18" s="111" t="s">
        <v>200</v>
      </c>
      <c r="B18" s="112"/>
      <c r="C18" s="111" t="s">
        <v>201</v>
      </c>
      <c r="D18" s="112"/>
      <c r="E18" s="112"/>
      <c r="F18" s="112" t="s">
        <v>202</v>
      </c>
      <c r="G18" s="112"/>
    </row>
    <row r="19" ht="21" customHeight="1" spans="1:13">
      <c r="A19" s="113" t="s">
        <v>203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20"/>
      <c r="M19" s="20"/>
    </row>
    <row r="20" ht="35" customHeight="1" spans="1:9">
      <c r="A20" s="114" t="s">
        <v>204</v>
      </c>
      <c r="B20" s="114"/>
      <c r="C20" s="114"/>
      <c r="D20" s="114"/>
      <c r="E20" s="114"/>
      <c r="F20" s="114"/>
      <c r="G20" s="114"/>
      <c r="H20" s="114"/>
      <c r="I20" s="114"/>
    </row>
    <row r="21" spans="1:7">
      <c r="A21" s="55"/>
      <c r="B21" s="55"/>
      <c r="C21" s="55"/>
      <c r="D21" s="55"/>
      <c r="E21" s="55"/>
      <c r="F21" s="55"/>
      <c r="G21" s="55"/>
    </row>
    <row r="22" spans="1:7">
      <c r="A22" s="55"/>
      <c r="B22" s="55"/>
      <c r="C22" s="55"/>
      <c r="D22" s="55"/>
      <c r="E22" s="55"/>
      <c r="F22" s="55"/>
      <c r="G22" s="55"/>
    </row>
    <row r="23" spans="1:7">
      <c r="A23" s="55"/>
      <c r="B23" s="55"/>
      <c r="C23" s="55"/>
      <c r="D23" s="55"/>
      <c r="E23" s="55"/>
      <c r="F23" s="55"/>
      <c r="G23" s="55"/>
    </row>
    <row r="24" spans="1:7">
      <c r="A24" s="55"/>
      <c r="B24" s="55"/>
      <c r="C24" s="55"/>
      <c r="D24" s="55"/>
      <c r="E24" s="55"/>
      <c r="F24" s="55"/>
      <c r="G24" s="55"/>
    </row>
    <row r="25" spans="1:7">
      <c r="A25" s="55"/>
      <c r="B25" s="55"/>
      <c r="C25" s="55"/>
      <c r="D25" s="55"/>
      <c r="E25" s="55"/>
      <c r="F25" s="55"/>
      <c r="G25" s="55"/>
    </row>
    <row r="26" spans="1:7">
      <c r="A26" s="55"/>
      <c r="B26" s="55"/>
      <c r="C26" s="55"/>
      <c r="D26" s="55"/>
      <c r="E26" s="55"/>
      <c r="F26" s="55"/>
      <c r="G26" s="55"/>
    </row>
    <row r="27" spans="1:7">
      <c r="A27" s="55"/>
      <c r="B27" s="55"/>
      <c r="C27" s="55"/>
      <c r="D27" s="55"/>
      <c r="E27" s="55"/>
      <c r="F27" s="55"/>
      <c r="G27" s="55"/>
    </row>
    <row r="28" spans="1:7">
      <c r="A28" s="55"/>
      <c r="B28" s="55"/>
      <c r="C28" s="55"/>
      <c r="D28" s="55"/>
      <c r="E28" s="55"/>
      <c r="F28" s="55"/>
      <c r="G28" s="55"/>
    </row>
    <row r="29" spans="1:7">
      <c r="A29" s="55"/>
      <c r="B29" s="55"/>
      <c r="C29" s="55"/>
      <c r="D29" s="55"/>
      <c r="E29" s="55"/>
      <c r="F29" s="55"/>
      <c r="G29" s="55"/>
    </row>
    <row r="30" spans="1:7">
      <c r="A30" s="55"/>
      <c r="B30" s="55"/>
      <c r="C30" s="55"/>
      <c r="D30" s="55"/>
      <c r="E30" s="55"/>
      <c r="F30" s="55"/>
      <c r="G30" s="55"/>
    </row>
  </sheetData>
  <mergeCells count="4">
    <mergeCell ref="C3:E3"/>
    <mergeCell ref="B17:G17"/>
    <mergeCell ref="A20:I20"/>
    <mergeCell ref="B1:F2"/>
  </mergeCell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K19" sqref="K19"/>
    </sheetView>
  </sheetViews>
  <sheetFormatPr defaultColWidth="9" defaultRowHeight="14.25" outlineLevelCol="7"/>
  <cols>
    <col min="2" max="2" width="12.125" customWidth="1"/>
    <col min="3" max="3" width="16.5" customWidth="1"/>
    <col min="6" max="6" width="13" customWidth="1"/>
    <col min="7" max="7" width="19.5" customWidth="1"/>
    <col min="8" max="8" width="27.375" customWidth="1"/>
  </cols>
  <sheetData>
    <row r="1" ht="25.5" spans="1:8">
      <c r="A1" s="21" t="s">
        <v>205</v>
      </c>
      <c r="B1" s="21"/>
      <c r="C1" s="21"/>
      <c r="D1" s="21"/>
      <c r="E1" s="21"/>
      <c r="F1" s="21"/>
      <c r="G1" s="21"/>
      <c r="H1" s="21"/>
    </row>
    <row r="2" ht="25.5" spans="1:8">
      <c r="A2" s="23"/>
      <c r="B2" s="23"/>
      <c r="C2" s="23"/>
      <c r="D2" s="23"/>
      <c r="E2" s="23"/>
      <c r="F2" s="23"/>
      <c r="G2" s="23"/>
      <c r="H2" s="23"/>
    </row>
    <row r="3" ht="21" customHeight="1" spans="1:8">
      <c r="A3" s="24" t="s">
        <v>206</v>
      </c>
      <c r="B3" s="24"/>
      <c r="C3" s="25"/>
      <c r="D3" s="25"/>
      <c r="E3" s="26" t="s">
        <v>207</v>
      </c>
      <c r="F3" s="27"/>
      <c r="G3" s="27"/>
      <c r="H3" s="74" t="s">
        <v>208</v>
      </c>
    </row>
    <row r="4" ht="20" customHeight="1" spans="1:8">
      <c r="A4" s="75" t="s">
        <v>37</v>
      </c>
      <c r="B4" s="75" t="s">
        <v>193</v>
      </c>
      <c r="C4" s="75" t="s">
        <v>76</v>
      </c>
      <c r="D4" s="75" t="s">
        <v>97</v>
      </c>
      <c r="E4" s="76" t="s">
        <v>194</v>
      </c>
      <c r="F4" s="77"/>
      <c r="G4" s="78"/>
      <c r="H4" s="75" t="s">
        <v>102</v>
      </c>
    </row>
    <row r="5" ht="23" customHeight="1" spans="1:8">
      <c r="A5" s="79"/>
      <c r="B5" s="79"/>
      <c r="C5" s="79"/>
      <c r="D5" s="79"/>
      <c r="E5" s="79" t="s">
        <v>40</v>
      </c>
      <c r="F5" s="79" t="s">
        <v>77</v>
      </c>
      <c r="G5" s="79" t="s">
        <v>78</v>
      </c>
      <c r="H5" s="75"/>
    </row>
    <row r="6" ht="18" customHeight="1" spans="1:8">
      <c r="A6" s="80">
        <v>1</v>
      </c>
      <c r="B6" s="80" t="str">
        <f>样表④①水泥!B2</f>
        <v>水泥</v>
      </c>
      <c r="C6" s="81" t="str">
        <f>样表④①水泥!D6</f>
        <v>325</v>
      </c>
      <c r="D6" s="82" t="str">
        <f>样表④①水泥!E7</f>
        <v>吨</v>
      </c>
      <c r="E6" s="83">
        <f>样表④①水泥!L12</f>
        <v>10</v>
      </c>
      <c r="F6" s="84">
        <f>样表④①水泥!M12</f>
        <v>320</v>
      </c>
      <c r="G6" s="84">
        <f t="shared" ref="G6:G24" si="0">E6*F6</f>
        <v>3200</v>
      </c>
      <c r="H6" s="85"/>
    </row>
    <row r="7" ht="18" customHeight="1" spans="1:8">
      <c r="A7" s="86"/>
      <c r="B7" s="86"/>
      <c r="C7" s="81" t="str">
        <f>样表④①水泥!D7</f>
        <v>325</v>
      </c>
      <c r="D7" s="82" t="str">
        <f>样表④①水泥!E6</f>
        <v>吨</v>
      </c>
      <c r="E7" s="83">
        <f>样表④①水泥!L13</f>
        <v>10</v>
      </c>
      <c r="F7" s="84">
        <f>样表④①水泥!M13</f>
        <v>315</v>
      </c>
      <c r="G7" s="84">
        <f t="shared" si="0"/>
        <v>3150</v>
      </c>
      <c r="H7" s="85"/>
    </row>
    <row r="8" ht="18" customHeight="1" spans="1:8">
      <c r="A8" s="86"/>
      <c r="B8" s="86"/>
      <c r="C8" s="81" t="str">
        <f>样表④①水泥!D9</f>
        <v>325</v>
      </c>
      <c r="D8" s="82" t="str">
        <f>样表④①水泥!E6</f>
        <v>吨</v>
      </c>
      <c r="E8" s="83">
        <f>样表④①水泥!L14</f>
        <v>30</v>
      </c>
      <c r="F8" s="84">
        <f>样表④①水泥!M14</f>
        <v>315</v>
      </c>
      <c r="G8" s="84">
        <f t="shared" si="0"/>
        <v>9450</v>
      </c>
      <c r="H8" s="85"/>
    </row>
    <row r="9" ht="18" customHeight="1" spans="1:8">
      <c r="A9" s="86"/>
      <c r="B9" s="86"/>
      <c r="C9" s="81" t="str">
        <f>样表④①水泥!D6</f>
        <v>325</v>
      </c>
      <c r="D9" s="82" t="str">
        <f>样表④①水泥!E6</f>
        <v>吨</v>
      </c>
      <c r="E9" s="83">
        <f>样表④①水泥!L15</f>
        <v>10</v>
      </c>
      <c r="F9" s="84">
        <f>样表④①水泥!M15</f>
        <v>325</v>
      </c>
      <c r="G9" s="84">
        <f t="shared" si="0"/>
        <v>3250</v>
      </c>
      <c r="H9" s="85"/>
    </row>
    <row r="10" ht="18" customHeight="1" spans="1:8">
      <c r="A10" s="80">
        <v>2</v>
      </c>
      <c r="B10" s="80" t="str">
        <f>'样表④-②钢筋'!B2</f>
        <v>钢筋</v>
      </c>
      <c r="C10" s="81" t="str">
        <f>'样表④-②钢筋'!D7</f>
        <v>18</v>
      </c>
      <c r="D10" s="82" t="str">
        <f>'样表④-②钢筋'!E7</f>
        <v>吨</v>
      </c>
      <c r="E10" s="83">
        <f>'样表④-②钢筋'!L12</f>
        <v>22</v>
      </c>
      <c r="F10" s="84">
        <f>'样表④-②钢筋'!M12</f>
        <v>3200</v>
      </c>
      <c r="G10" s="84">
        <f t="shared" si="0"/>
        <v>70400</v>
      </c>
      <c r="H10" s="85"/>
    </row>
    <row r="11" ht="18" customHeight="1" spans="1:8">
      <c r="A11" s="86"/>
      <c r="B11" s="86"/>
      <c r="C11" s="81" t="str">
        <f>'样表④-②钢筋'!D6</f>
        <v>18</v>
      </c>
      <c r="D11" s="82" t="str">
        <f>'样表④-②钢筋'!E6</f>
        <v>吨</v>
      </c>
      <c r="E11" s="83">
        <f>'样表④-②钢筋'!L13</f>
        <v>15</v>
      </c>
      <c r="F11" s="84">
        <f>'样表④-②钢筋'!M13</f>
        <v>3150</v>
      </c>
      <c r="G11" s="84">
        <f t="shared" si="0"/>
        <v>47250</v>
      </c>
      <c r="H11" s="85"/>
    </row>
    <row r="12" ht="18" customHeight="1" spans="1:8">
      <c r="A12" s="86"/>
      <c r="B12" s="86"/>
      <c r="C12" s="81" t="str">
        <f>'样表④-②钢筋'!D6</f>
        <v>18</v>
      </c>
      <c r="D12" s="82" t="str">
        <f>'样表④-②钢筋'!E6</f>
        <v>吨</v>
      </c>
      <c r="E12" s="83">
        <f>'样表④-②钢筋'!L14</f>
        <v>15</v>
      </c>
      <c r="F12" s="84">
        <f>'样表④-②钢筋'!M14</f>
        <v>3150</v>
      </c>
      <c r="G12" s="84">
        <f t="shared" si="0"/>
        <v>47250</v>
      </c>
      <c r="H12" s="85"/>
    </row>
    <row r="13" ht="18" customHeight="1" spans="1:8">
      <c r="A13" s="86"/>
      <c r="B13" s="86"/>
      <c r="C13" s="81" t="str">
        <f>'样表④-②钢筋'!D6</f>
        <v>18</v>
      </c>
      <c r="D13" s="82" t="str">
        <f>'样表④-②钢筋'!E6</f>
        <v>吨</v>
      </c>
      <c r="E13" s="83">
        <f>'样表④-②钢筋'!L15</f>
        <v>10</v>
      </c>
      <c r="F13" s="84">
        <f>'样表④-②钢筋'!M15</f>
        <v>3000</v>
      </c>
      <c r="G13" s="84">
        <f t="shared" si="0"/>
        <v>30000</v>
      </c>
      <c r="H13" s="85"/>
    </row>
    <row r="14" ht="18" customHeight="1" spans="1:8">
      <c r="A14" s="80">
        <v>3</v>
      </c>
      <c r="B14" s="80" t="str">
        <f>'样表④-③模板'!B2</f>
        <v>模版</v>
      </c>
      <c r="C14" s="81" t="str">
        <f>'样表④-③模板'!D7</f>
        <v>91.5*183</v>
      </c>
      <c r="D14" s="82" t="str">
        <f>'样表④-③模板'!E7</f>
        <v>张</v>
      </c>
      <c r="E14" s="83">
        <f>'样表④-③模板'!L12</f>
        <v>25</v>
      </c>
      <c r="F14" s="84">
        <f>'样表④-③模板'!M12</f>
        <v>66</v>
      </c>
      <c r="G14" s="84">
        <f t="shared" si="0"/>
        <v>1650</v>
      </c>
      <c r="H14" s="85"/>
    </row>
    <row r="15" ht="18" customHeight="1" spans="1:8">
      <c r="A15" s="86"/>
      <c r="B15" s="86"/>
      <c r="C15" s="81" t="str">
        <f>'样表④-③模板'!D6</f>
        <v>91.5*183</v>
      </c>
      <c r="D15" s="80" t="str">
        <f>'样表④-③模板'!E6</f>
        <v>张</v>
      </c>
      <c r="E15" s="83">
        <f>'样表④-③模板'!L13</f>
        <v>5</v>
      </c>
      <c r="F15" s="84">
        <f>'样表④-③模板'!M13</f>
        <v>67</v>
      </c>
      <c r="G15" s="84">
        <f t="shared" si="0"/>
        <v>335</v>
      </c>
      <c r="H15" s="85"/>
    </row>
    <row r="16" ht="18" customHeight="1" spans="1:8">
      <c r="A16" s="86"/>
      <c r="B16" s="86"/>
      <c r="C16" s="81" t="str">
        <f>'样表④-③模板'!D6</f>
        <v>91.5*183</v>
      </c>
      <c r="D16" s="80" t="str">
        <f>'样表④-③模板'!E6</f>
        <v>张</v>
      </c>
      <c r="E16" s="83">
        <f>'样表④-③模板'!L14</f>
        <v>10</v>
      </c>
      <c r="F16" s="84">
        <f>'样表④-③模板'!M14</f>
        <v>67</v>
      </c>
      <c r="G16" s="84">
        <f t="shared" si="0"/>
        <v>670</v>
      </c>
      <c r="H16" s="85"/>
    </row>
    <row r="17" ht="18" customHeight="1" spans="1:8">
      <c r="A17" s="86"/>
      <c r="B17" s="86"/>
      <c r="C17" s="87" t="str">
        <f>'样表④-③模板'!D6</f>
        <v>91.5*183</v>
      </c>
      <c r="D17" s="80" t="str">
        <f>'样表④-③模板'!E6</f>
        <v>张</v>
      </c>
      <c r="E17" s="83">
        <f>'样表④-③模板'!L15</f>
        <v>5</v>
      </c>
      <c r="F17" s="84">
        <f>'样表④-③模板'!M15</f>
        <v>62</v>
      </c>
      <c r="G17" s="84">
        <f t="shared" si="0"/>
        <v>310</v>
      </c>
      <c r="H17" s="85"/>
    </row>
    <row r="18" ht="18" customHeight="1" spans="1:8">
      <c r="A18" s="80">
        <v>4</v>
      </c>
      <c r="B18" s="88" t="str">
        <f>'样表④-④加气块'!B2</f>
        <v>加气块</v>
      </c>
      <c r="C18" s="82" t="str">
        <f>'样表④-④加气块'!D7</f>
        <v>6*3*2</v>
      </c>
      <c r="D18" s="81" t="str">
        <f>'样表④-④加气块'!E7</f>
        <v>方</v>
      </c>
      <c r="E18" s="89">
        <f>'样表④-④加气块'!L12</f>
        <v>5</v>
      </c>
      <c r="F18" s="84">
        <f>'样表④-④加气块'!M12</f>
        <v>200</v>
      </c>
      <c r="G18" s="84">
        <f t="shared" si="0"/>
        <v>1000</v>
      </c>
      <c r="H18" s="85"/>
    </row>
    <row r="19" ht="18" customHeight="1" spans="1:8">
      <c r="A19" s="86"/>
      <c r="B19" s="90"/>
      <c r="C19" s="82" t="str">
        <f>'样表④-④加气块'!D6</f>
        <v>6*3*2</v>
      </c>
      <c r="D19" s="81" t="str">
        <f>'样表④-④加气块'!E6</f>
        <v>方</v>
      </c>
      <c r="E19" s="89">
        <f>'样表④-④加气块'!L13</f>
        <v>10</v>
      </c>
      <c r="F19" s="84">
        <f>'样表④-④加气块'!M13</f>
        <v>220</v>
      </c>
      <c r="G19" s="84">
        <f t="shared" si="0"/>
        <v>2200</v>
      </c>
      <c r="H19" s="85"/>
    </row>
    <row r="20" ht="18" customHeight="1" spans="1:8">
      <c r="A20" s="86"/>
      <c r="B20" s="90"/>
      <c r="C20" s="82" t="str">
        <f>'样表④-④加气块'!D6</f>
        <v>6*3*2</v>
      </c>
      <c r="D20" s="81" t="str">
        <f>'样表④-④加气块'!E6</f>
        <v>方</v>
      </c>
      <c r="E20" s="89">
        <f>'样表④-④加气块'!L14</f>
        <v>10</v>
      </c>
      <c r="F20" s="84">
        <f>'样表④-④加气块'!M14</f>
        <v>220</v>
      </c>
      <c r="G20" s="84">
        <f t="shared" si="0"/>
        <v>2200</v>
      </c>
      <c r="H20" s="85"/>
    </row>
    <row r="21" ht="18" customHeight="1" spans="1:8">
      <c r="A21" s="86"/>
      <c r="B21" s="90"/>
      <c r="C21" s="82" t="str">
        <f>'样表④-④加气块'!D6</f>
        <v>6*3*2</v>
      </c>
      <c r="D21" s="81" t="str">
        <f>'样表④-④加气块'!E6</f>
        <v>方</v>
      </c>
      <c r="E21" s="89">
        <f>'样表④-④加气块'!L15</f>
        <v>3</v>
      </c>
      <c r="F21" s="84">
        <f>'样表④-④加气块'!M15</f>
        <v>210</v>
      </c>
      <c r="G21" s="84">
        <f t="shared" si="0"/>
        <v>630</v>
      </c>
      <c r="H21" s="85"/>
    </row>
    <row r="22" ht="18" customHeight="1" spans="1:8">
      <c r="A22" s="80">
        <v>5</v>
      </c>
      <c r="B22" s="80" t="str">
        <f>'样表④-⑤-标砖'!B2</f>
        <v>标砖</v>
      </c>
      <c r="C22" s="91" t="str">
        <f>'样表④-⑤-标砖'!D7</f>
        <v>6*12*24</v>
      </c>
      <c r="D22" s="91" t="str">
        <f>'样表④-⑤-标砖'!E7</f>
        <v>块</v>
      </c>
      <c r="E22" s="83">
        <f>'样表④-⑤-标砖'!L12</f>
        <v>10000</v>
      </c>
      <c r="F22" s="83">
        <f>'样表④-⑤-标砖'!M12</f>
        <v>0.42</v>
      </c>
      <c r="G22" s="84">
        <f t="shared" si="0"/>
        <v>4200</v>
      </c>
      <c r="H22" s="85"/>
    </row>
    <row r="23" ht="18" customHeight="1" spans="1:8">
      <c r="A23" s="86"/>
      <c r="B23" s="86"/>
      <c r="C23" s="91" t="str">
        <f>'样表④-⑤-标砖'!D6</f>
        <v>6*12*24</v>
      </c>
      <c r="D23" s="91" t="str">
        <f>'样表④-⑤-标砖'!E6</f>
        <v>块</v>
      </c>
      <c r="E23" s="83">
        <f>'样表④-⑤-标砖'!L13</f>
        <v>4000</v>
      </c>
      <c r="F23" s="83">
        <f>'样表④-⑤-标砖'!M13</f>
        <v>0.41</v>
      </c>
      <c r="G23" s="84">
        <f t="shared" si="0"/>
        <v>1640</v>
      </c>
      <c r="H23" s="85"/>
    </row>
    <row r="24" ht="18" customHeight="1" spans="1:8">
      <c r="A24" s="86"/>
      <c r="B24" s="86"/>
      <c r="C24" s="91" t="str">
        <f>'样表④-⑤-标砖'!D6</f>
        <v>6*12*24</v>
      </c>
      <c r="D24" s="91" t="str">
        <f>'样表④-⑤-标砖'!E6</f>
        <v>块</v>
      </c>
      <c r="E24" s="83">
        <f>'样表④-⑤-标砖'!L14</f>
        <v>5000</v>
      </c>
      <c r="F24" s="83">
        <f>'样表④-⑤-标砖'!M14</f>
        <v>0.45</v>
      </c>
      <c r="G24" s="84">
        <f t="shared" si="0"/>
        <v>2250</v>
      </c>
      <c r="H24" s="85"/>
    </row>
    <row r="25" ht="18" customHeight="1" spans="1:8">
      <c r="A25" s="82">
        <v>9</v>
      </c>
      <c r="B25" s="82"/>
      <c r="C25" s="92"/>
      <c r="D25" s="82"/>
      <c r="E25" s="82"/>
      <c r="F25" s="93"/>
      <c r="G25" s="94"/>
      <c r="H25" s="95"/>
    </row>
    <row r="26" ht="18" customHeight="1" spans="1:8">
      <c r="A26" s="82">
        <v>10</v>
      </c>
      <c r="B26" s="82"/>
      <c r="C26" s="92"/>
      <c r="D26" s="92"/>
      <c r="E26" s="82"/>
      <c r="F26" s="93"/>
      <c r="G26" s="94"/>
      <c r="H26" s="95"/>
    </row>
    <row r="27" ht="18" customHeight="1" spans="1:8">
      <c r="A27" s="82">
        <v>11</v>
      </c>
      <c r="B27" s="82"/>
      <c r="C27" s="82"/>
      <c r="D27" s="82"/>
      <c r="E27" s="82"/>
      <c r="F27" s="82"/>
      <c r="G27" s="94"/>
      <c r="H27" s="95"/>
    </row>
    <row r="28" ht="18" customHeight="1" spans="1:8">
      <c r="A28" s="82">
        <v>12</v>
      </c>
      <c r="B28" s="82"/>
      <c r="C28" s="82"/>
      <c r="D28" s="82"/>
      <c r="E28" s="82"/>
      <c r="F28" s="82"/>
      <c r="G28" s="94"/>
      <c r="H28" s="95"/>
    </row>
    <row r="29" ht="22" customHeight="1" spans="1:8">
      <c r="A29" s="96" t="s">
        <v>195</v>
      </c>
      <c r="B29" s="81"/>
      <c r="C29" s="82"/>
      <c r="D29" s="82"/>
      <c r="E29" s="82"/>
      <c r="F29" s="82"/>
      <c r="G29" s="94">
        <f>SUM(G6:G28)</f>
        <v>231035</v>
      </c>
      <c r="H29" s="95"/>
    </row>
    <row r="30" ht="23" customHeight="1" spans="1:8">
      <c r="A30" s="97" t="s">
        <v>196</v>
      </c>
      <c r="B30" s="53"/>
      <c r="C30" s="53"/>
      <c r="D30" s="53"/>
      <c r="E30" s="53"/>
      <c r="F30" s="53"/>
      <c r="G30" s="53"/>
      <c r="H30" s="53"/>
    </row>
    <row r="31" ht="24" customHeight="1" spans="1:8">
      <c r="A31" s="54" t="s">
        <v>197</v>
      </c>
      <c r="B31" s="54"/>
      <c r="C31" s="54"/>
      <c r="D31" s="54"/>
      <c r="E31" s="54"/>
      <c r="F31" s="54"/>
      <c r="G31" s="54"/>
      <c r="H31" s="54"/>
    </row>
    <row r="32" spans="1:1">
      <c r="A32" s="55"/>
    </row>
    <row r="33" spans="1:1">
      <c r="A33" s="55"/>
    </row>
    <row r="34" spans="1:1">
      <c r="A34" s="55"/>
    </row>
    <row r="35" spans="1:1">
      <c r="A35" s="55"/>
    </row>
    <row r="36" spans="1:1">
      <c r="A36" s="55"/>
    </row>
    <row r="37" spans="1:1">
      <c r="A37" s="55"/>
    </row>
    <row r="38" spans="1:1">
      <c r="A38" s="55"/>
    </row>
    <row r="39" spans="1:1">
      <c r="A39" s="55"/>
    </row>
    <row r="40" spans="1:1">
      <c r="A40" s="55"/>
    </row>
    <row r="41" spans="1:1">
      <c r="A41" s="55"/>
    </row>
    <row r="42" spans="1:1">
      <c r="A42" s="55"/>
    </row>
    <row r="43" spans="1:1">
      <c r="A43" s="55"/>
    </row>
    <row r="44" spans="1:1">
      <c r="A44" s="55"/>
    </row>
    <row r="45" spans="1:1">
      <c r="A45" s="55"/>
    </row>
    <row r="46" spans="1:1">
      <c r="A46" s="55"/>
    </row>
    <row r="47" spans="1:1">
      <c r="A47" s="55"/>
    </row>
    <row r="48" spans="1:1">
      <c r="A48" s="55"/>
    </row>
    <row r="49" spans="1:1">
      <c r="A49" s="55"/>
    </row>
    <row r="50" spans="1:1">
      <c r="A50" s="55"/>
    </row>
  </sheetData>
  <mergeCells count="21">
    <mergeCell ref="A1:H1"/>
    <mergeCell ref="A3:B3"/>
    <mergeCell ref="E4:G4"/>
    <mergeCell ref="A29:B29"/>
    <mergeCell ref="A30:H30"/>
    <mergeCell ref="A31:H31"/>
    <mergeCell ref="A4:A5"/>
    <mergeCell ref="A6:A9"/>
    <mergeCell ref="A10:A13"/>
    <mergeCell ref="A14:A17"/>
    <mergeCell ref="A18:A21"/>
    <mergeCell ref="A22:A24"/>
    <mergeCell ref="B4:B5"/>
    <mergeCell ref="B6:B9"/>
    <mergeCell ref="B10:B13"/>
    <mergeCell ref="B14:B17"/>
    <mergeCell ref="B18:B21"/>
    <mergeCell ref="B22:B24"/>
    <mergeCell ref="C4:C5"/>
    <mergeCell ref="D4:D5"/>
    <mergeCell ref="H4:H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A17" sqref="A17:J17"/>
    </sheetView>
  </sheetViews>
  <sheetFormatPr defaultColWidth="9" defaultRowHeight="14.25"/>
  <cols>
    <col min="1" max="1" width="8.375" style="207" customWidth="1"/>
    <col min="2" max="2" width="23.875" style="207" customWidth="1"/>
    <col min="3" max="3" width="11.5" style="207" customWidth="1"/>
    <col min="4" max="4" width="12.125" style="207" customWidth="1"/>
    <col min="5" max="5" width="8.875" style="207" customWidth="1"/>
    <col min="6" max="6" width="15.75" style="207" customWidth="1"/>
    <col min="7" max="9" width="17.625" style="207" customWidth="1"/>
    <col min="10" max="10" width="19.25" style="207" customWidth="1"/>
  </cols>
  <sheetData>
    <row r="1" ht="36" customHeight="1" spans="1:10">
      <c r="A1" s="208" t="s">
        <v>36</v>
      </c>
      <c r="B1" s="208"/>
      <c r="C1" s="208"/>
      <c r="D1" s="208"/>
      <c r="E1" s="208"/>
      <c r="F1" s="208"/>
      <c r="G1" s="208"/>
      <c r="H1" s="208"/>
      <c r="I1" s="208"/>
      <c r="J1" s="208"/>
    </row>
    <row r="2" s="55" customFormat="1" ht="26" customHeight="1" spans="1:10">
      <c r="A2" s="209" t="s">
        <v>37</v>
      </c>
      <c r="B2" s="209" t="s">
        <v>38</v>
      </c>
      <c r="C2" s="209" t="s">
        <v>39</v>
      </c>
      <c r="D2" s="209" t="s">
        <v>40</v>
      </c>
      <c r="E2" s="209" t="s">
        <v>41</v>
      </c>
      <c r="F2" s="209" t="s">
        <v>42</v>
      </c>
      <c r="G2" s="209" t="s">
        <v>43</v>
      </c>
      <c r="H2" s="209" t="s">
        <v>44</v>
      </c>
      <c r="I2" s="209" t="s">
        <v>45</v>
      </c>
      <c r="J2" s="209" t="s">
        <v>46</v>
      </c>
    </row>
    <row r="3" ht="18" customHeight="1" spans="1:10">
      <c r="A3" s="210">
        <v>1</v>
      </c>
      <c r="B3" s="211"/>
      <c r="C3" s="211"/>
      <c r="D3" s="211"/>
      <c r="E3" s="211"/>
      <c r="F3" s="211"/>
      <c r="G3" s="211"/>
      <c r="H3" s="211"/>
      <c r="I3" s="211"/>
      <c r="J3" s="211"/>
    </row>
    <row r="4" ht="18" customHeight="1" spans="1:10">
      <c r="A4" s="210">
        <v>2</v>
      </c>
      <c r="B4" s="211"/>
      <c r="C4" s="211"/>
      <c r="D4" s="211"/>
      <c r="E4" s="211"/>
      <c r="F4" s="211"/>
      <c r="G4" s="211"/>
      <c r="H4" s="211"/>
      <c r="I4" s="211"/>
      <c r="J4" s="211"/>
    </row>
    <row r="5" ht="18" customHeight="1" spans="1:10">
      <c r="A5" s="210">
        <v>3</v>
      </c>
      <c r="B5" s="211"/>
      <c r="C5" s="211"/>
      <c r="D5" s="211"/>
      <c r="E5" s="211"/>
      <c r="F5" s="211"/>
      <c r="G5" s="211"/>
      <c r="H5" s="211"/>
      <c r="I5" s="211"/>
      <c r="J5" s="211"/>
    </row>
    <row r="6" ht="18" customHeight="1" spans="1:10">
      <c r="A6" s="210">
        <v>4</v>
      </c>
      <c r="B6" s="211"/>
      <c r="C6" s="211"/>
      <c r="D6" s="211"/>
      <c r="E6" s="211"/>
      <c r="F6" s="211"/>
      <c r="G6" s="211"/>
      <c r="H6" s="211"/>
      <c r="I6" s="211"/>
      <c r="J6" s="211"/>
    </row>
    <row r="7" ht="18" customHeight="1" spans="1:10">
      <c r="A7" s="210">
        <v>5</v>
      </c>
      <c r="B7" s="211"/>
      <c r="C7" s="211"/>
      <c r="D7" s="211"/>
      <c r="E7" s="211"/>
      <c r="F7" s="211"/>
      <c r="G7" s="211"/>
      <c r="H7" s="211"/>
      <c r="I7" s="211"/>
      <c r="J7" s="211"/>
    </row>
    <row r="8" ht="18" customHeight="1" spans="1:10">
      <c r="A8" s="210">
        <v>6</v>
      </c>
      <c r="B8" s="211"/>
      <c r="C8" s="211"/>
      <c r="D8" s="211"/>
      <c r="E8" s="211"/>
      <c r="F8" s="211"/>
      <c r="G8" s="211"/>
      <c r="H8" s="211"/>
      <c r="I8" s="211"/>
      <c r="J8" s="211"/>
    </row>
    <row r="9" ht="18" customHeight="1" spans="1:10">
      <c r="A9" s="210">
        <v>7</v>
      </c>
      <c r="B9" s="211"/>
      <c r="C9" s="211"/>
      <c r="D9" s="211"/>
      <c r="E9" s="211"/>
      <c r="F9" s="211"/>
      <c r="G9" s="211"/>
      <c r="H9" s="211"/>
      <c r="I9" s="211"/>
      <c r="J9" s="211"/>
    </row>
    <row r="10" ht="18" customHeight="1" spans="1:10">
      <c r="A10" s="210">
        <v>8</v>
      </c>
      <c r="B10" s="211"/>
      <c r="C10" s="211"/>
      <c r="D10" s="211"/>
      <c r="E10" s="211"/>
      <c r="F10" s="211"/>
      <c r="G10" s="211"/>
      <c r="H10" s="211"/>
      <c r="I10" s="211"/>
      <c r="J10" s="211"/>
    </row>
    <row r="11" ht="18" customHeight="1" spans="1:10">
      <c r="A11" s="210">
        <v>9</v>
      </c>
      <c r="B11" s="211"/>
      <c r="C11" s="211"/>
      <c r="D11" s="211"/>
      <c r="E11" s="211"/>
      <c r="F11" s="211"/>
      <c r="G11" s="211"/>
      <c r="H11" s="211"/>
      <c r="I11" s="211"/>
      <c r="J11" s="211"/>
    </row>
    <row r="12" ht="18" customHeight="1" spans="1:10">
      <c r="A12" s="210">
        <v>10</v>
      </c>
      <c r="B12" s="211"/>
      <c r="C12" s="211"/>
      <c r="D12" s="211"/>
      <c r="E12" s="211"/>
      <c r="F12" s="211"/>
      <c r="G12" s="211"/>
      <c r="H12" s="211"/>
      <c r="I12" s="211"/>
      <c r="J12" s="211"/>
    </row>
    <row r="13" ht="18" customHeight="1" spans="1:10">
      <c r="A13" s="210">
        <v>11</v>
      </c>
      <c r="B13" s="211"/>
      <c r="C13" s="211"/>
      <c r="D13" s="211"/>
      <c r="E13" s="211"/>
      <c r="F13" s="211"/>
      <c r="G13" s="211"/>
      <c r="H13" s="211"/>
      <c r="I13" s="211"/>
      <c r="J13" s="211"/>
    </row>
    <row r="14" ht="18" customHeight="1" spans="1:10">
      <c r="A14" s="210">
        <v>12</v>
      </c>
      <c r="B14" s="211"/>
      <c r="C14" s="211"/>
      <c r="D14" s="211"/>
      <c r="E14" s="211"/>
      <c r="F14" s="211"/>
      <c r="G14" s="211"/>
      <c r="H14" s="211"/>
      <c r="I14" s="211"/>
      <c r="J14" s="211"/>
    </row>
    <row r="15" ht="18" customHeight="1" spans="1:10">
      <c r="A15" s="210">
        <v>13</v>
      </c>
      <c r="B15" s="211"/>
      <c r="C15" s="211"/>
      <c r="D15" s="211"/>
      <c r="E15" s="211"/>
      <c r="F15" s="211"/>
      <c r="G15" s="211"/>
      <c r="H15" s="211"/>
      <c r="I15" s="211"/>
      <c r="J15" s="211"/>
    </row>
    <row r="16" ht="18" customHeight="1" spans="1:10">
      <c r="A16" s="210">
        <v>14</v>
      </c>
      <c r="B16" s="211"/>
      <c r="C16" s="211"/>
      <c r="D16" s="211"/>
      <c r="E16" s="211"/>
      <c r="F16" s="211"/>
      <c r="G16" s="211"/>
      <c r="H16" s="211"/>
      <c r="I16" s="211"/>
      <c r="J16" s="211"/>
    </row>
    <row r="17" ht="31" customHeight="1" spans="1:10">
      <c r="A17" s="212" t="s">
        <v>47</v>
      </c>
      <c r="B17" s="200"/>
      <c r="C17" s="200"/>
      <c r="D17" s="200"/>
      <c r="E17" s="200"/>
      <c r="F17" s="200"/>
      <c r="G17" s="200"/>
      <c r="H17" s="200"/>
      <c r="I17" s="200"/>
      <c r="J17" s="200"/>
    </row>
  </sheetData>
  <mergeCells count="2">
    <mergeCell ref="A1:J1"/>
    <mergeCell ref="A17:J17"/>
  </mergeCell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Q28" sqref="Q28"/>
    </sheetView>
  </sheetViews>
  <sheetFormatPr defaultColWidth="9" defaultRowHeight="14.25"/>
  <cols>
    <col min="1" max="1" width="10.75" customWidth="1"/>
    <col min="2" max="2" width="15.75" customWidth="1"/>
    <col min="3" max="3" width="9.5" customWidth="1"/>
    <col min="4" max="4" width="7.5" customWidth="1"/>
    <col min="16" max="16" width="10.375"/>
    <col min="17" max="17" width="13.125" customWidth="1"/>
  </cols>
  <sheetData>
    <row r="1" ht="42" customHeight="1" spans="1:17">
      <c r="A1" s="21" t="s">
        <v>209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ht="42" customHeight="1" spans="1:17">
      <c r="A2" s="24" t="s">
        <v>210</v>
      </c>
      <c r="B2" s="25"/>
      <c r="C2" s="25"/>
      <c r="D2" s="25"/>
      <c r="E2" s="26" t="s">
        <v>211</v>
      </c>
      <c r="F2" s="27"/>
      <c r="G2" s="27"/>
      <c r="H2" s="27"/>
      <c r="I2" s="27"/>
      <c r="J2" s="27"/>
      <c r="K2" s="27"/>
      <c r="L2" s="23"/>
      <c r="M2" s="23"/>
      <c r="N2" s="23"/>
      <c r="O2" s="23"/>
      <c r="P2" s="23"/>
      <c r="Q2" s="71" t="s">
        <v>208</v>
      </c>
    </row>
    <row r="3" spans="1:17">
      <c r="A3" s="28" t="s">
        <v>37</v>
      </c>
      <c r="B3" s="29" t="s">
        <v>212</v>
      </c>
      <c r="C3" s="28" t="s">
        <v>39</v>
      </c>
      <c r="D3" s="30" t="s">
        <v>97</v>
      </c>
      <c r="E3" s="31" t="s">
        <v>98</v>
      </c>
      <c r="F3" s="31"/>
      <c r="G3" s="32"/>
      <c r="H3" s="32" t="s">
        <v>99</v>
      </c>
      <c r="I3" s="56"/>
      <c r="J3" s="56"/>
      <c r="K3" s="32" t="s">
        <v>100</v>
      </c>
      <c r="L3" s="56"/>
      <c r="M3" s="57"/>
      <c r="N3" s="58" t="s">
        <v>101</v>
      </c>
      <c r="O3" s="58"/>
      <c r="P3" s="59"/>
      <c r="Q3" s="28" t="s">
        <v>102</v>
      </c>
    </row>
    <row r="4" ht="18" customHeight="1" spans="1:17">
      <c r="A4" s="33"/>
      <c r="B4" s="34"/>
      <c r="C4" s="33"/>
      <c r="D4" s="33"/>
      <c r="E4" s="35" t="s">
        <v>40</v>
      </c>
      <c r="F4" s="35" t="s">
        <v>77</v>
      </c>
      <c r="G4" s="35" t="s">
        <v>78</v>
      </c>
      <c r="H4" s="35" t="s">
        <v>40</v>
      </c>
      <c r="I4" s="35" t="s">
        <v>77</v>
      </c>
      <c r="J4" s="35" t="s">
        <v>78</v>
      </c>
      <c r="K4" s="35" t="s">
        <v>40</v>
      </c>
      <c r="L4" s="35" t="s">
        <v>77</v>
      </c>
      <c r="M4" s="60" t="s">
        <v>78</v>
      </c>
      <c r="N4" s="61" t="s">
        <v>40</v>
      </c>
      <c r="O4" s="61" t="s">
        <v>77</v>
      </c>
      <c r="P4" s="61" t="s">
        <v>78</v>
      </c>
      <c r="Q4" s="72"/>
    </row>
    <row r="5" ht="21" customHeight="1" spans="1:17">
      <c r="A5" s="36">
        <v>1</v>
      </c>
      <c r="B5" s="37"/>
      <c r="C5" s="38" t="s">
        <v>132</v>
      </c>
      <c r="D5" s="36" t="s">
        <v>133</v>
      </c>
      <c r="E5" s="39">
        <v>25</v>
      </c>
      <c r="F5" s="39">
        <v>66</v>
      </c>
      <c r="G5" s="39">
        <f>E5*F5</f>
        <v>1650</v>
      </c>
      <c r="H5" s="39"/>
      <c r="I5" s="39"/>
      <c r="J5" s="39">
        <f>H5*I5</f>
        <v>0</v>
      </c>
      <c r="K5" s="39"/>
      <c r="L5" s="39"/>
      <c r="M5" s="39"/>
      <c r="N5" s="62">
        <f>E5</f>
        <v>25</v>
      </c>
      <c r="O5" s="63">
        <f>F5</f>
        <v>66</v>
      </c>
      <c r="P5" s="64">
        <f>N5*O5</f>
        <v>1650</v>
      </c>
      <c r="Q5" s="36"/>
    </row>
    <row r="6" ht="21" customHeight="1" spans="1:17">
      <c r="A6" s="36">
        <v>2</v>
      </c>
      <c r="B6" s="37"/>
      <c r="C6" s="38"/>
      <c r="D6" s="36"/>
      <c r="E6" s="39"/>
      <c r="F6" s="39"/>
      <c r="G6" s="39"/>
      <c r="H6" s="39"/>
      <c r="I6" s="39"/>
      <c r="J6" s="39"/>
      <c r="K6" s="39"/>
      <c r="L6" s="39"/>
      <c r="M6" s="39"/>
      <c r="N6" s="62"/>
      <c r="O6" s="63"/>
      <c r="P6" s="64"/>
      <c r="Q6" s="36"/>
    </row>
    <row r="7" ht="21" customHeight="1" spans="1:17">
      <c r="A7" s="36">
        <v>3</v>
      </c>
      <c r="B7" s="37"/>
      <c r="C7" s="38"/>
      <c r="D7" s="36"/>
      <c r="E7" s="39"/>
      <c r="F7" s="39"/>
      <c r="G7" s="39"/>
      <c r="H7" s="39"/>
      <c r="I7" s="39"/>
      <c r="J7" s="39"/>
      <c r="K7" s="39"/>
      <c r="L7" s="39"/>
      <c r="M7" s="39"/>
      <c r="N7" s="62"/>
      <c r="O7" s="63"/>
      <c r="P7" s="64"/>
      <c r="Q7" s="36"/>
    </row>
    <row r="8" ht="21" customHeight="1" spans="1:17">
      <c r="A8" s="36">
        <v>4</v>
      </c>
      <c r="B8" s="37"/>
      <c r="C8" s="38"/>
      <c r="D8" s="36"/>
      <c r="E8" s="39"/>
      <c r="F8" s="39"/>
      <c r="G8" s="39"/>
      <c r="H8" s="39"/>
      <c r="I8" s="39"/>
      <c r="J8" s="39"/>
      <c r="K8" s="39"/>
      <c r="L8" s="39"/>
      <c r="M8" s="39"/>
      <c r="N8" s="62"/>
      <c r="O8" s="63"/>
      <c r="P8" s="64"/>
      <c r="Q8" s="36"/>
    </row>
    <row r="9" ht="21" customHeight="1" spans="1:17">
      <c r="A9" s="36">
        <v>5</v>
      </c>
      <c r="B9" s="37"/>
      <c r="C9" s="38"/>
      <c r="D9" s="36"/>
      <c r="E9" s="39"/>
      <c r="F9" s="39"/>
      <c r="G9" s="39"/>
      <c r="H9" s="39"/>
      <c r="I9" s="39"/>
      <c r="J9" s="39"/>
      <c r="K9" s="39"/>
      <c r="L9" s="39"/>
      <c r="M9" s="39"/>
      <c r="N9" s="62"/>
      <c r="O9" s="63"/>
      <c r="P9" s="64"/>
      <c r="Q9" s="36"/>
    </row>
    <row r="10" ht="21" customHeight="1" spans="1:17">
      <c r="A10" s="36">
        <v>6</v>
      </c>
      <c r="B10" s="37"/>
      <c r="C10" s="38"/>
      <c r="D10" s="36"/>
      <c r="E10" s="36"/>
      <c r="F10" s="36"/>
      <c r="G10" s="39"/>
      <c r="H10" s="36"/>
      <c r="I10" s="36"/>
      <c r="J10" s="39"/>
      <c r="K10" s="36"/>
      <c r="L10" s="36"/>
      <c r="M10" s="39"/>
      <c r="N10" s="36"/>
      <c r="O10" s="65"/>
      <c r="P10" s="66"/>
      <c r="Q10" s="36"/>
    </row>
    <row r="11" ht="21" customHeight="1" spans="1:17">
      <c r="A11" s="36">
        <v>7</v>
      </c>
      <c r="B11" s="37"/>
      <c r="C11" s="38"/>
      <c r="D11" s="36"/>
      <c r="E11" s="36"/>
      <c r="F11" s="36"/>
      <c r="G11" s="39"/>
      <c r="H11" s="36"/>
      <c r="I11" s="36"/>
      <c r="J11" s="39"/>
      <c r="K11" s="36"/>
      <c r="L11" s="36"/>
      <c r="M11" s="39"/>
      <c r="N11" s="36"/>
      <c r="O11" s="65"/>
      <c r="P11" s="66"/>
      <c r="Q11" s="36"/>
    </row>
    <row r="12" ht="21" customHeight="1" spans="1:17">
      <c r="A12" s="36">
        <v>8</v>
      </c>
      <c r="B12" s="37"/>
      <c r="C12" s="38"/>
      <c r="D12" s="36"/>
      <c r="E12" s="36"/>
      <c r="F12" s="36"/>
      <c r="G12" s="39"/>
      <c r="H12" s="36"/>
      <c r="I12" s="36"/>
      <c r="J12" s="39"/>
      <c r="K12" s="36"/>
      <c r="L12" s="36"/>
      <c r="M12" s="39"/>
      <c r="N12" s="36"/>
      <c r="O12" s="65"/>
      <c r="P12" s="66"/>
      <c r="Q12" s="36"/>
    </row>
    <row r="13" ht="21" customHeight="1" spans="1:17">
      <c r="A13" s="36">
        <v>9</v>
      </c>
      <c r="B13" s="37"/>
      <c r="C13" s="38"/>
      <c r="D13" s="36"/>
      <c r="E13" s="36"/>
      <c r="F13" s="36"/>
      <c r="G13" s="39"/>
      <c r="H13" s="36"/>
      <c r="I13" s="36"/>
      <c r="J13" s="39"/>
      <c r="K13" s="36"/>
      <c r="L13" s="36"/>
      <c r="M13" s="39"/>
      <c r="N13" s="36"/>
      <c r="O13" s="65"/>
      <c r="P13" s="66"/>
      <c r="Q13" s="36"/>
    </row>
    <row r="14" ht="21" customHeight="1" spans="1:17">
      <c r="A14" s="36">
        <v>10</v>
      </c>
      <c r="B14" s="37"/>
      <c r="C14" s="36"/>
      <c r="D14" s="40"/>
      <c r="E14" s="36"/>
      <c r="F14" s="36"/>
      <c r="G14" s="39"/>
      <c r="H14" s="36"/>
      <c r="I14" s="36"/>
      <c r="J14" s="39"/>
      <c r="K14" s="36"/>
      <c r="L14" s="36"/>
      <c r="M14" s="39"/>
      <c r="N14" s="36"/>
      <c r="O14" s="36"/>
      <c r="P14" s="66"/>
      <c r="Q14" s="36"/>
    </row>
    <row r="15" ht="21" customHeight="1" spans="1:17">
      <c r="A15" s="36">
        <v>11</v>
      </c>
      <c r="B15" s="37"/>
      <c r="C15" s="41"/>
      <c r="D15" s="42"/>
      <c r="E15" s="36"/>
      <c r="F15" s="36"/>
      <c r="G15" s="39"/>
      <c r="H15" s="36"/>
      <c r="I15" s="36"/>
      <c r="J15" s="39"/>
      <c r="K15" s="36"/>
      <c r="L15" s="36"/>
      <c r="M15" s="39"/>
      <c r="N15" s="36"/>
      <c r="O15" s="36"/>
      <c r="P15" s="66"/>
      <c r="Q15" s="36"/>
    </row>
    <row r="16" ht="21" customHeight="1" spans="1:17">
      <c r="A16" s="36">
        <v>12</v>
      </c>
      <c r="B16" s="37"/>
      <c r="C16" s="43"/>
      <c r="D16" s="40"/>
      <c r="E16" s="36"/>
      <c r="F16" s="36"/>
      <c r="G16" s="39"/>
      <c r="H16" s="36"/>
      <c r="I16" s="36"/>
      <c r="J16" s="39"/>
      <c r="K16" s="36"/>
      <c r="L16" s="36"/>
      <c r="M16" s="39"/>
      <c r="N16" s="36"/>
      <c r="O16" s="36"/>
      <c r="P16" s="66"/>
      <c r="Q16" s="36"/>
    </row>
    <row r="17" ht="21" customHeight="1" spans="1:17">
      <c r="A17" s="36">
        <v>13</v>
      </c>
      <c r="B17" s="37"/>
      <c r="C17" s="43"/>
      <c r="D17" s="40"/>
      <c r="E17" s="36"/>
      <c r="F17" s="36"/>
      <c r="G17" s="39"/>
      <c r="H17" s="36"/>
      <c r="I17" s="36"/>
      <c r="J17" s="39"/>
      <c r="K17" s="36"/>
      <c r="L17" s="36"/>
      <c r="M17" s="39"/>
      <c r="N17" s="36"/>
      <c r="O17" s="36"/>
      <c r="P17" s="66"/>
      <c r="Q17" s="36"/>
    </row>
    <row r="18" ht="21" customHeight="1" spans="1:17">
      <c r="A18" s="36">
        <v>14</v>
      </c>
      <c r="B18" s="37"/>
      <c r="C18" s="43"/>
      <c r="D18" s="40"/>
      <c r="E18" s="36"/>
      <c r="F18" s="36"/>
      <c r="G18" s="39"/>
      <c r="H18" s="36"/>
      <c r="I18" s="36"/>
      <c r="J18" s="39"/>
      <c r="K18" s="36"/>
      <c r="L18" s="36"/>
      <c r="M18" s="39"/>
      <c r="N18" s="36"/>
      <c r="O18" s="36"/>
      <c r="P18" s="66"/>
      <c r="Q18" s="36"/>
    </row>
    <row r="19" ht="21" customHeight="1" spans="1:17">
      <c r="A19" s="36">
        <v>15</v>
      </c>
      <c r="B19" s="37"/>
      <c r="C19" s="43"/>
      <c r="D19" s="40"/>
      <c r="E19" s="36"/>
      <c r="F19" s="36"/>
      <c r="G19" s="39"/>
      <c r="H19" s="36"/>
      <c r="I19" s="36"/>
      <c r="J19" s="39"/>
      <c r="K19" s="36"/>
      <c r="L19" s="36"/>
      <c r="M19" s="39"/>
      <c r="N19" s="36"/>
      <c r="O19" s="36"/>
      <c r="P19" s="66"/>
      <c r="Q19" s="36"/>
    </row>
    <row r="20" ht="21" customHeight="1" spans="1:17">
      <c r="A20" s="36">
        <v>16</v>
      </c>
      <c r="B20" s="37"/>
      <c r="C20" s="44"/>
      <c r="D20" s="40"/>
      <c r="E20" s="36"/>
      <c r="F20" s="36"/>
      <c r="G20" s="39"/>
      <c r="H20" s="36"/>
      <c r="I20" s="36"/>
      <c r="J20" s="39"/>
      <c r="K20" s="36"/>
      <c r="L20" s="36"/>
      <c r="M20" s="39"/>
      <c r="N20" s="36"/>
      <c r="O20" s="36"/>
      <c r="P20" s="66"/>
      <c r="Q20" s="36"/>
    </row>
    <row r="21" ht="21" customHeight="1" spans="1:17">
      <c r="A21" s="36">
        <v>17</v>
      </c>
      <c r="B21" s="37"/>
      <c r="C21" s="36"/>
      <c r="D21" s="40"/>
      <c r="E21" s="36"/>
      <c r="F21" s="36"/>
      <c r="G21" s="39"/>
      <c r="H21" s="36"/>
      <c r="I21" s="36"/>
      <c r="J21" s="39"/>
      <c r="K21" s="36"/>
      <c r="L21" s="36"/>
      <c r="M21" s="39"/>
      <c r="N21" s="36"/>
      <c r="O21" s="36"/>
      <c r="P21" s="66"/>
      <c r="Q21" s="36"/>
    </row>
    <row r="22" ht="18.75" spans="1:17">
      <c r="A22" s="45" t="s">
        <v>118</v>
      </c>
      <c r="B22" s="46"/>
      <c r="C22" s="47"/>
      <c r="D22" s="47"/>
      <c r="E22" s="48">
        <f>SUM(E5:E21)</f>
        <v>25</v>
      </c>
      <c r="F22" s="48"/>
      <c r="G22" s="48">
        <f>SUM(G5:G21)</f>
        <v>1650</v>
      </c>
      <c r="H22" s="48">
        <f>SUM(H10:H21)</f>
        <v>0</v>
      </c>
      <c r="I22" s="48"/>
      <c r="J22" s="48">
        <f>SUM(J5:J21)</f>
        <v>0</v>
      </c>
      <c r="K22" s="48">
        <f>SUM(K10:K21)</f>
        <v>0</v>
      </c>
      <c r="L22" s="48"/>
      <c r="M22" s="48">
        <f>SUM(M5:M21)</f>
        <v>0</v>
      </c>
      <c r="N22" s="48"/>
      <c r="O22" s="67"/>
      <c r="P22" s="68">
        <f>N22*O22</f>
        <v>0</v>
      </c>
      <c r="Q22" s="73"/>
    </row>
    <row r="23" ht="18.75" spans="1:17">
      <c r="A23" s="45" t="s">
        <v>119</v>
      </c>
      <c r="B23" s="49"/>
      <c r="C23" s="50"/>
      <c r="D23" s="50"/>
      <c r="E23" s="51">
        <f>E22</f>
        <v>25</v>
      </c>
      <c r="F23" s="51"/>
      <c r="G23" s="51">
        <f>G22</f>
        <v>1650</v>
      </c>
      <c r="H23" s="51"/>
      <c r="I23" s="51"/>
      <c r="J23" s="51"/>
      <c r="K23" s="51">
        <f t="shared" ref="K23:P23" si="0">K22</f>
        <v>0</v>
      </c>
      <c r="L23" s="51"/>
      <c r="M23" s="51">
        <f t="shared" si="0"/>
        <v>0</v>
      </c>
      <c r="N23" s="51">
        <f t="shared" si="0"/>
        <v>0</v>
      </c>
      <c r="O23" s="69">
        <f t="shared" si="0"/>
        <v>0</v>
      </c>
      <c r="P23" s="70">
        <f t="shared" si="0"/>
        <v>0</v>
      </c>
      <c r="Q23" s="73"/>
    </row>
    <row r="24" spans="1:17">
      <c r="A24" s="52" t="s">
        <v>213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7">
      <c r="A25" s="54" t="s">
        <v>214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1:17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</row>
  </sheetData>
  <mergeCells count="15">
    <mergeCell ref="A1:Q1"/>
    <mergeCell ref="A2:D2"/>
    <mergeCell ref="E2:K2"/>
    <mergeCell ref="E3:G3"/>
    <mergeCell ref="H3:J3"/>
    <mergeCell ref="K3:M3"/>
    <mergeCell ref="N3:P3"/>
    <mergeCell ref="A24:Q24"/>
    <mergeCell ref="A25:Q25"/>
    <mergeCell ref="A26:Q26"/>
    <mergeCell ref="A3:A4"/>
    <mergeCell ref="B3:B4"/>
    <mergeCell ref="C3:C4"/>
    <mergeCell ref="D3:D4"/>
    <mergeCell ref="Q3:Q4"/>
  </mergeCells>
  <dataValidations count="1">
    <dataValidation type="custom" allowBlank="1" showErrorMessage="1" errorTitle="拒绝重复输入" error="当前输入的内容，与本区域的其他单元格内容重复。" sqref="B10 B11 B12 B13 B14 B15 B16 B17 B18 B19 B20 B21" errorStyle="warning">
      <formula1>COUNTIF($B$10:$B$21,B10)&lt;2</formula1>
    </dataValidation>
  </dataValidations>
  <pageMargins left="0.75" right="0.75" top="1" bottom="1" header="0.511805555555556" footer="0.511805555555556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N25" sqref="N25"/>
    </sheetView>
  </sheetViews>
  <sheetFormatPr defaultColWidth="9" defaultRowHeight="14.25"/>
  <cols>
    <col min="1" max="1" width="7.25" customWidth="1"/>
    <col min="2" max="2" width="17.75" customWidth="1"/>
    <col min="4" max="4" width="10.125" customWidth="1"/>
    <col min="5" max="5" width="10" customWidth="1"/>
    <col min="6" max="6" width="11.125" customWidth="1"/>
    <col min="7" max="7" width="19.625" customWidth="1"/>
    <col min="8" max="8" width="22.75" customWidth="1"/>
  </cols>
  <sheetData>
    <row r="1" ht="45" customHeight="1" spans="1:8">
      <c r="A1" s="1" t="s">
        <v>215</v>
      </c>
      <c r="B1" s="1"/>
      <c r="C1" s="1"/>
      <c r="D1" s="1"/>
      <c r="E1" s="1"/>
      <c r="F1" s="1"/>
      <c r="G1" s="1"/>
      <c r="H1" s="1"/>
    </row>
    <row r="2" ht="21" customHeight="1" spans="1:8">
      <c r="A2" s="2" t="s">
        <v>216</v>
      </c>
      <c r="B2" s="2"/>
      <c r="C2" s="2" t="s">
        <v>217</v>
      </c>
      <c r="D2" s="3" t="s">
        <v>218</v>
      </c>
      <c r="E2" s="2" t="s">
        <v>219</v>
      </c>
      <c r="F2" s="4" t="s">
        <v>220</v>
      </c>
      <c r="G2" s="5"/>
      <c r="H2" s="6" t="s">
        <v>208</v>
      </c>
    </row>
    <row r="3" ht="21" customHeight="1" spans="1:8">
      <c r="A3" s="7" t="s">
        <v>199</v>
      </c>
      <c r="B3" s="7"/>
      <c r="C3" s="8" t="s">
        <v>221</v>
      </c>
      <c r="D3" s="9"/>
      <c r="E3" s="10" t="s">
        <v>202</v>
      </c>
      <c r="F3" s="11" t="s">
        <v>222</v>
      </c>
      <c r="G3" s="12"/>
      <c r="H3" s="13"/>
    </row>
    <row r="4" ht="29" customHeight="1" spans="1:8">
      <c r="A4" s="14" t="s">
        <v>37</v>
      </c>
      <c r="B4" s="14" t="s">
        <v>212</v>
      </c>
      <c r="C4" s="14" t="s">
        <v>76</v>
      </c>
      <c r="D4" s="14" t="s">
        <v>41</v>
      </c>
      <c r="E4" s="14" t="s">
        <v>40</v>
      </c>
      <c r="F4" s="14" t="s">
        <v>77</v>
      </c>
      <c r="G4" s="14" t="s">
        <v>78</v>
      </c>
      <c r="H4" s="14" t="s">
        <v>46</v>
      </c>
    </row>
    <row r="5" ht="15" customHeight="1" spans="1:8">
      <c r="A5" s="15">
        <v>1</v>
      </c>
      <c r="B5" s="15" t="s">
        <v>223</v>
      </c>
      <c r="C5" s="16"/>
      <c r="D5" s="16"/>
      <c r="E5" s="16"/>
      <c r="F5" s="16"/>
      <c r="G5" s="16"/>
      <c r="H5" s="16"/>
    </row>
    <row r="6" ht="15" customHeight="1" spans="1:8">
      <c r="A6" s="15">
        <v>2</v>
      </c>
      <c r="B6" s="15" t="s">
        <v>223</v>
      </c>
      <c r="C6" s="16"/>
      <c r="D6" s="16"/>
      <c r="E6" s="16"/>
      <c r="F6" s="16"/>
      <c r="G6" s="16"/>
      <c r="H6" s="16"/>
    </row>
    <row r="7" ht="15" customHeight="1" spans="1:8">
      <c r="A7" s="15">
        <v>3</v>
      </c>
      <c r="B7" s="15" t="s">
        <v>223</v>
      </c>
      <c r="C7" s="16"/>
      <c r="D7" s="16"/>
      <c r="E7" s="16"/>
      <c r="F7" s="16"/>
      <c r="G7" s="16"/>
      <c r="H7" s="16"/>
    </row>
    <row r="8" ht="15" customHeight="1" spans="1:8">
      <c r="A8" s="15">
        <v>4</v>
      </c>
      <c r="B8" s="15" t="s">
        <v>223</v>
      </c>
      <c r="C8" s="16"/>
      <c r="D8" s="16"/>
      <c r="E8" s="16"/>
      <c r="F8" s="16"/>
      <c r="G8" s="16"/>
      <c r="H8" s="16"/>
    </row>
    <row r="9" ht="15" customHeight="1" spans="1:8">
      <c r="A9" s="15">
        <v>5</v>
      </c>
      <c r="B9" s="15" t="s">
        <v>223</v>
      </c>
      <c r="C9" s="16"/>
      <c r="D9" s="16"/>
      <c r="E9" s="16"/>
      <c r="F9" s="16"/>
      <c r="G9" s="16"/>
      <c r="H9" s="16"/>
    </row>
    <row r="10" ht="15" customHeight="1" spans="1:8">
      <c r="A10" s="15">
        <v>6</v>
      </c>
      <c r="B10" s="15" t="s">
        <v>223</v>
      </c>
      <c r="C10" s="16"/>
      <c r="D10" s="16"/>
      <c r="E10" s="16"/>
      <c r="F10" s="16"/>
      <c r="G10" s="16"/>
      <c r="H10" s="16"/>
    </row>
    <row r="11" ht="15" customHeight="1" spans="1:8">
      <c r="A11" s="15">
        <v>7</v>
      </c>
      <c r="B11" s="15" t="s">
        <v>224</v>
      </c>
      <c r="C11" s="16"/>
      <c r="D11" s="16"/>
      <c r="E11" s="16"/>
      <c r="F11" s="16"/>
      <c r="G11" s="16"/>
      <c r="H11" s="16"/>
    </row>
    <row r="12" ht="15" customHeight="1" spans="1:8">
      <c r="A12" s="15">
        <v>8</v>
      </c>
      <c r="B12" s="15" t="s">
        <v>224</v>
      </c>
      <c r="C12" s="16"/>
      <c r="D12" s="16"/>
      <c r="E12" s="16"/>
      <c r="F12" s="16"/>
      <c r="G12" s="16"/>
      <c r="H12" s="16"/>
    </row>
    <row r="13" ht="15" customHeight="1" spans="1:8">
      <c r="A13" s="15">
        <v>9</v>
      </c>
      <c r="B13" s="15" t="s">
        <v>224</v>
      </c>
      <c r="C13" s="16"/>
      <c r="D13" s="16"/>
      <c r="E13" s="16"/>
      <c r="F13" s="16"/>
      <c r="G13" s="16"/>
      <c r="H13" s="16"/>
    </row>
    <row r="14" ht="15" customHeight="1" spans="1:8">
      <c r="A14" s="15">
        <v>10</v>
      </c>
      <c r="B14" s="15" t="s">
        <v>224</v>
      </c>
      <c r="C14" s="16"/>
      <c r="D14" s="16"/>
      <c r="E14" s="16"/>
      <c r="F14" s="16"/>
      <c r="G14" s="16"/>
      <c r="H14" s="16"/>
    </row>
    <row r="15" ht="15" customHeight="1" spans="1:8">
      <c r="A15" s="15">
        <v>11</v>
      </c>
      <c r="B15" s="15" t="s">
        <v>224</v>
      </c>
      <c r="C15" s="16"/>
      <c r="D15" s="16"/>
      <c r="E15" s="16"/>
      <c r="F15" s="16"/>
      <c r="G15" s="16"/>
      <c r="H15" s="16"/>
    </row>
    <row r="16" ht="15" customHeight="1" spans="1:8">
      <c r="A16" s="15">
        <v>12</v>
      </c>
      <c r="B16" s="15" t="s">
        <v>224</v>
      </c>
      <c r="C16" s="16"/>
      <c r="D16" s="16"/>
      <c r="E16" s="16"/>
      <c r="F16" s="16"/>
      <c r="G16" s="16"/>
      <c r="H16" s="16"/>
    </row>
    <row r="17" ht="15" customHeight="1" spans="1:8">
      <c r="A17" s="15">
        <v>13</v>
      </c>
      <c r="B17" s="15" t="s">
        <v>224</v>
      </c>
      <c r="C17" s="16"/>
      <c r="D17" s="16"/>
      <c r="E17" s="16"/>
      <c r="F17" s="16"/>
      <c r="G17" s="16"/>
      <c r="H17" s="16"/>
    </row>
    <row r="18" ht="15" customHeight="1" spans="1:8">
      <c r="A18" s="15">
        <v>14</v>
      </c>
      <c r="B18" s="15" t="s">
        <v>224</v>
      </c>
      <c r="C18" s="16"/>
      <c r="D18" s="16"/>
      <c r="E18" s="16"/>
      <c r="F18" s="16"/>
      <c r="G18" s="16"/>
      <c r="H18" s="16"/>
    </row>
    <row r="19" ht="15" customHeight="1" spans="1:8">
      <c r="A19" s="15">
        <v>15</v>
      </c>
      <c r="B19" s="15" t="s">
        <v>224</v>
      </c>
      <c r="C19" s="16"/>
      <c r="D19" s="16"/>
      <c r="E19" s="16"/>
      <c r="F19" s="16"/>
      <c r="G19" s="16"/>
      <c r="H19" s="16"/>
    </row>
    <row r="20" ht="15" customHeight="1" spans="1:8">
      <c r="A20" s="15">
        <v>16</v>
      </c>
      <c r="B20" s="15" t="s">
        <v>225</v>
      </c>
      <c r="C20" s="16"/>
      <c r="D20" s="16"/>
      <c r="E20" s="16"/>
      <c r="F20" s="16"/>
      <c r="G20" s="16"/>
      <c r="H20" s="16"/>
    </row>
    <row r="21" ht="15" customHeight="1" spans="1:8">
      <c r="A21" s="15">
        <v>17</v>
      </c>
      <c r="B21" s="16"/>
      <c r="C21" s="16"/>
      <c r="D21" s="16"/>
      <c r="E21" s="16"/>
      <c r="F21" s="16"/>
      <c r="G21" s="16"/>
      <c r="H21" s="16"/>
    </row>
    <row r="22" ht="15" customHeight="1" spans="1:8">
      <c r="A22" s="15">
        <v>18</v>
      </c>
      <c r="B22" s="16"/>
      <c r="C22" s="16"/>
      <c r="D22" s="16"/>
      <c r="E22" s="16"/>
      <c r="F22" s="16"/>
      <c r="G22" s="16"/>
      <c r="H22" s="16"/>
    </row>
    <row r="23" ht="15" customHeight="1" spans="1:8">
      <c r="A23" s="15">
        <v>19</v>
      </c>
      <c r="B23" s="16"/>
      <c r="C23" s="16"/>
      <c r="D23" s="16"/>
      <c r="E23" s="16"/>
      <c r="F23" s="16"/>
      <c r="G23" s="16"/>
      <c r="H23" s="16"/>
    </row>
    <row r="24" ht="15" customHeight="1" spans="1:8">
      <c r="A24" s="15">
        <v>20</v>
      </c>
      <c r="B24" s="16"/>
      <c r="C24" s="16"/>
      <c r="D24" s="16"/>
      <c r="E24" s="16"/>
      <c r="F24" s="16"/>
      <c r="G24" s="16"/>
      <c r="H24" s="16"/>
    </row>
    <row r="25" ht="30" customHeight="1" spans="1:8">
      <c r="A25" s="17" t="s">
        <v>226</v>
      </c>
      <c r="B25" s="18"/>
      <c r="C25" s="16"/>
      <c r="D25" s="16"/>
      <c r="E25" s="16"/>
      <c r="F25" s="16"/>
      <c r="G25" s="16"/>
      <c r="H25" s="16"/>
    </row>
    <row r="26" ht="31" customHeight="1" spans="1:8">
      <c r="A26" s="19" t="s">
        <v>227</v>
      </c>
      <c r="B26" s="19"/>
      <c r="C26" s="19"/>
      <c r="D26" s="19"/>
      <c r="E26" s="19"/>
      <c r="F26" s="19"/>
      <c r="G26" s="19"/>
      <c r="H26" s="19"/>
    </row>
    <row r="27" spans="1:9">
      <c r="A27" s="20" t="s">
        <v>228</v>
      </c>
      <c r="B27" s="20"/>
      <c r="C27" s="20"/>
      <c r="D27" s="20"/>
      <c r="E27" s="20"/>
      <c r="F27" s="20"/>
      <c r="G27" s="20"/>
      <c r="H27" s="20"/>
      <c r="I27" s="20"/>
    </row>
  </sheetData>
  <mergeCells count="6">
    <mergeCell ref="A1:H1"/>
    <mergeCell ref="F2:G2"/>
    <mergeCell ref="A3:B3"/>
    <mergeCell ref="C3:D3"/>
    <mergeCell ref="A25:B25"/>
    <mergeCell ref="A26:H2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"/>
  <sheetViews>
    <sheetView topLeftCell="B1" workbookViewId="0">
      <selection activeCell="H2" sqref="H2:K2"/>
    </sheetView>
  </sheetViews>
  <sheetFormatPr defaultColWidth="9" defaultRowHeight="14.25"/>
  <cols>
    <col min="1" max="1" width="7.875" style="55" customWidth="1"/>
    <col min="2" max="2" width="11.125" style="55" customWidth="1"/>
    <col min="3" max="18" width="9.875" style="55" customWidth="1"/>
    <col min="19" max="19" width="12.75" style="55" customWidth="1"/>
  </cols>
  <sheetData>
    <row r="1" ht="42" customHeight="1" spans="1:19">
      <c r="A1" s="203" t="s">
        <v>48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</row>
    <row r="2" ht="25" customHeight="1" spans="1:19">
      <c r="A2" s="204" t="s">
        <v>37</v>
      </c>
      <c r="B2" s="204" t="s">
        <v>49</v>
      </c>
      <c r="C2" s="204" t="s">
        <v>39</v>
      </c>
      <c r="D2" s="204" t="s">
        <v>41</v>
      </c>
      <c r="E2" s="204" t="s">
        <v>40</v>
      </c>
      <c r="F2" s="204" t="s">
        <v>42</v>
      </c>
      <c r="G2" s="204" t="s">
        <v>50</v>
      </c>
      <c r="H2" s="204" t="s">
        <v>44</v>
      </c>
      <c r="I2" s="204" t="s">
        <v>51</v>
      </c>
      <c r="J2" s="204" t="s">
        <v>52</v>
      </c>
      <c r="K2" s="204" t="s">
        <v>53</v>
      </c>
      <c r="L2" s="204" t="s">
        <v>54</v>
      </c>
      <c r="M2" s="204" t="s">
        <v>55</v>
      </c>
      <c r="N2" s="204" t="s">
        <v>56</v>
      </c>
      <c r="O2" s="204" t="s">
        <v>57</v>
      </c>
      <c r="P2" s="204" t="s">
        <v>58</v>
      </c>
      <c r="Q2" s="204" t="s">
        <v>59</v>
      </c>
      <c r="R2" s="204" t="s">
        <v>46</v>
      </c>
      <c r="S2" s="204" t="s">
        <v>60</v>
      </c>
    </row>
    <row r="3" ht="19" customHeight="1" spans="1:19">
      <c r="A3" s="205">
        <v>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</row>
    <row r="4" ht="19" customHeight="1" spans="1:19">
      <c r="A4" s="205">
        <v>2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</row>
    <row r="5" ht="19" customHeight="1" spans="1:19">
      <c r="A5" s="205">
        <v>3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</row>
    <row r="6" ht="19" customHeight="1" spans="1:19">
      <c r="A6" s="205">
        <v>4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</row>
    <row r="7" ht="19" customHeight="1" spans="1:19">
      <c r="A7" s="205">
        <v>5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</row>
    <row r="8" ht="19" customHeight="1" spans="1:19">
      <c r="A8" s="205">
        <v>6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ht="19" customHeight="1" spans="1:19">
      <c r="A9" s="205">
        <v>7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</row>
    <row r="10" ht="19" customHeight="1" spans="1:19">
      <c r="A10" s="205">
        <v>8</v>
      </c>
      <c r="B10" s="205"/>
      <c r="C10" s="205"/>
      <c r="D10" s="206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</row>
    <row r="11" ht="19" customHeight="1" spans="1:19">
      <c r="A11" s="205">
        <v>9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</row>
    <row r="12" ht="19" customHeight="1" spans="1:19">
      <c r="A12" s="205">
        <v>10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</row>
    <row r="13" ht="19" customHeight="1" spans="1:19">
      <c r="A13" s="205">
        <v>11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</row>
    <row r="14" ht="19" customHeight="1" spans="1:19">
      <c r="A14" s="205">
        <v>12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</row>
    <row r="15" ht="19" customHeight="1" spans="1:19">
      <c r="A15" s="205">
        <v>13</v>
      </c>
      <c r="B15" s="205"/>
      <c r="C15" s="205"/>
      <c r="D15" s="205"/>
      <c r="E15" s="205"/>
      <c r="F15" s="205"/>
      <c r="G15" s="205"/>
      <c r="H15" s="205"/>
      <c r="I15" s="205"/>
      <c r="J15" s="206"/>
      <c r="K15" s="205"/>
      <c r="L15" s="205"/>
      <c r="M15" s="205"/>
      <c r="N15" s="205"/>
      <c r="O15" s="205"/>
      <c r="P15" s="205"/>
      <c r="Q15" s="205"/>
      <c r="R15" s="205"/>
      <c r="S15" s="205"/>
    </row>
    <row r="16" ht="40" customHeight="1" spans="1:19">
      <c r="A16" s="54" t="s">
        <v>61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</row>
  </sheetData>
  <mergeCells count="2">
    <mergeCell ref="A1:S1"/>
    <mergeCell ref="A16:S1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workbookViewId="0">
      <selection activeCell="L36" sqref="L36"/>
    </sheetView>
  </sheetViews>
  <sheetFormatPr defaultColWidth="9" defaultRowHeight="14.25"/>
  <cols>
    <col min="1" max="1" width="8" customWidth="1"/>
    <col min="2" max="5" width="9" style="195"/>
    <col min="6" max="6" width="8.875" style="195" customWidth="1"/>
    <col min="7" max="23" width="9" style="195"/>
  </cols>
  <sheetData>
    <row r="1" ht="31" customHeight="1" spans="1:23">
      <c r="A1" s="196" t="s">
        <v>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ht="27" customHeight="1" spans="1:23">
      <c r="A2" s="197" t="s">
        <v>37</v>
      </c>
      <c r="B2" s="197" t="s">
        <v>49</v>
      </c>
      <c r="C2" s="197" t="s">
        <v>39</v>
      </c>
      <c r="D2" s="197" t="s">
        <v>41</v>
      </c>
      <c r="E2" s="197" t="s">
        <v>40</v>
      </c>
      <c r="F2" s="197" t="s">
        <v>63</v>
      </c>
      <c r="G2" s="197" t="s">
        <v>42</v>
      </c>
      <c r="H2" s="197" t="s">
        <v>50</v>
      </c>
      <c r="I2" s="197" t="s">
        <v>44</v>
      </c>
      <c r="J2" s="197" t="s">
        <v>51</v>
      </c>
      <c r="K2" s="197" t="s">
        <v>64</v>
      </c>
      <c r="L2" s="197" t="s">
        <v>52</v>
      </c>
      <c r="M2" s="197" t="s">
        <v>53</v>
      </c>
      <c r="N2" s="197" t="s">
        <v>54</v>
      </c>
      <c r="O2" s="197" t="s">
        <v>55</v>
      </c>
      <c r="P2" s="197" t="s">
        <v>56</v>
      </c>
      <c r="Q2" s="197" t="s">
        <v>57</v>
      </c>
      <c r="R2" s="197" t="s">
        <v>58</v>
      </c>
      <c r="S2" s="197" t="s">
        <v>59</v>
      </c>
      <c r="T2" s="197" t="s">
        <v>46</v>
      </c>
      <c r="U2" s="197" t="s">
        <v>60</v>
      </c>
      <c r="V2" s="197" t="s">
        <v>65</v>
      </c>
      <c r="W2" s="202" t="s">
        <v>66</v>
      </c>
    </row>
    <row r="3" ht="18" customHeight="1" spans="1:23">
      <c r="A3" s="198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</row>
    <row r="4" ht="18" customHeight="1" spans="1:23">
      <c r="A4" s="199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</row>
    <row r="5" ht="18" customHeight="1" spans="1:23">
      <c r="A5" s="199">
        <v>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</row>
    <row r="6" ht="18" customHeight="1" spans="1:23">
      <c r="A6" s="199">
        <v>4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</row>
    <row r="7" ht="18" customHeight="1" spans="1:23">
      <c r="A7" s="199">
        <v>5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</row>
    <row r="8" ht="18" customHeight="1" spans="1:23">
      <c r="A8" s="199">
        <v>6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</row>
    <row r="9" ht="18" customHeight="1" spans="1:23">
      <c r="A9" s="199">
        <v>7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</row>
    <row r="10" ht="18" customHeight="1" spans="1:23">
      <c r="A10" s="199">
        <v>8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</row>
    <row r="11" ht="18" customHeight="1" spans="1:23">
      <c r="A11" s="199">
        <v>9</v>
      </c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</row>
    <row r="12" ht="18" customHeight="1" spans="1:23">
      <c r="A12" s="199">
        <v>10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</row>
    <row r="13" ht="18" customHeight="1" spans="1:23">
      <c r="A13" s="199">
        <v>11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</row>
    <row r="14" ht="18" customHeight="1" spans="1:23">
      <c r="A14" s="199">
        <v>12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</row>
    <row r="15" ht="18" customHeight="1" spans="1:23">
      <c r="A15" s="199">
        <v>13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</row>
    <row r="16" ht="32" customHeight="1" spans="1:23">
      <c r="A16" s="200" t="s">
        <v>67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</row>
    <row r="17" ht="17" customHeight="1" spans="1:23">
      <c r="A17" s="200" t="s">
        <v>68</v>
      </c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</row>
    <row r="18" ht="20" customHeight="1" spans="1:23">
      <c r="A18" s="200" t="s">
        <v>69</v>
      </c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</row>
    <row r="19" spans="1:23">
      <c r="A19" s="201" t="s">
        <v>70</v>
      </c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</row>
  </sheetData>
  <mergeCells count="5">
    <mergeCell ref="A1:W1"/>
    <mergeCell ref="A16:W16"/>
    <mergeCell ref="A17:I17"/>
    <mergeCell ref="A18:W18"/>
    <mergeCell ref="A19:W19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J21" sqref="J21"/>
    </sheetView>
  </sheetViews>
  <sheetFormatPr defaultColWidth="9" defaultRowHeight="14.25" outlineLevelCol="7"/>
  <cols>
    <col min="1" max="1" width="12.5" style="55" customWidth="1"/>
    <col min="2" max="2" width="14.125" style="55" customWidth="1"/>
    <col min="3" max="5" width="9" style="55"/>
    <col min="6" max="6" width="10.5" style="55" customWidth="1"/>
    <col min="7" max="7" width="23.625" style="55" customWidth="1"/>
    <col min="8" max="8" width="4.375" customWidth="1"/>
  </cols>
  <sheetData>
    <row r="1" ht="21" customHeight="1" spans="1:7">
      <c r="A1" s="98"/>
      <c r="B1" s="99" t="s">
        <v>71</v>
      </c>
      <c r="C1" s="99"/>
      <c r="D1" s="99"/>
      <c r="E1" s="99"/>
      <c r="F1" s="99"/>
      <c r="G1" s="100" t="s">
        <v>72</v>
      </c>
    </row>
    <row r="2" ht="17" customHeight="1" spans="1:7">
      <c r="A2" s="98"/>
      <c r="B2" s="101"/>
      <c r="C2" s="101"/>
      <c r="D2" s="101"/>
      <c r="E2" s="101"/>
      <c r="F2" s="101"/>
      <c r="G2" s="98"/>
    </row>
    <row r="3" ht="19" customHeight="1" spans="1:7">
      <c r="A3" s="102" t="s">
        <v>73</v>
      </c>
      <c r="B3" s="103"/>
      <c r="C3" s="103"/>
      <c r="D3" s="103"/>
      <c r="E3" s="103"/>
      <c r="F3" s="103"/>
      <c r="G3" s="104" t="s">
        <v>74</v>
      </c>
    </row>
    <row r="4" ht="20" customHeight="1" spans="1:7">
      <c r="A4" s="105" t="s">
        <v>75</v>
      </c>
      <c r="B4" s="105" t="s">
        <v>76</v>
      </c>
      <c r="C4" s="105" t="s">
        <v>41</v>
      </c>
      <c r="D4" s="105" t="s">
        <v>40</v>
      </c>
      <c r="E4" s="105" t="s">
        <v>77</v>
      </c>
      <c r="F4" s="105" t="s">
        <v>78</v>
      </c>
      <c r="G4" s="105" t="s">
        <v>79</v>
      </c>
    </row>
    <row r="5" spans="1:7">
      <c r="A5" s="106"/>
      <c r="B5" s="106"/>
      <c r="C5" s="106"/>
      <c r="D5" s="106"/>
      <c r="E5" s="106"/>
      <c r="F5" s="106"/>
      <c r="G5" s="106"/>
    </row>
    <row r="6" spans="1:7">
      <c r="A6" s="106"/>
      <c r="B6" s="106"/>
      <c r="C6" s="106"/>
      <c r="D6" s="106"/>
      <c r="E6" s="106"/>
      <c r="F6" s="106"/>
      <c r="G6" s="106"/>
    </row>
    <row r="7" spans="1:7">
      <c r="A7" s="106"/>
      <c r="B7" s="106"/>
      <c r="C7" s="106"/>
      <c r="D7" s="106"/>
      <c r="E7" s="106"/>
      <c r="F7" s="106"/>
      <c r="G7" s="106"/>
    </row>
    <row r="8" spans="1:7">
      <c r="A8" s="106"/>
      <c r="B8" s="106"/>
      <c r="C8" s="106"/>
      <c r="D8" s="106"/>
      <c r="E8" s="106"/>
      <c r="F8" s="106"/>
      <c r="G8" s="106"/>
    </row>
    <row r="9" spans="1:7">
      <c r="A9" s="106"/>
      <c r="B9" s="106"/>
      <c r="C9" s="106"/>
      <c r="D9" s="106"/>
      <c r="E9" s="106"/>
      <c r="F9" s="106"/>
      <c r="G9" s="106"/>
    </row>
    <row r="10" spans="1:7">
      <c r="A10" s="106"/>
      <c r="B10" s="106"/>
      <c r="C10" s="106"/>
      <c r="D10" s="106"/>
      <c r="E10" s="106"/>
      <c r="F10" s="106"/>
      <c r="G10" s="106"/>
    </row>
    <row r="11" spans="1:7">
      <c r="A11" s="106"/>
      <c r="B11" s="106"/>
      <c r="C11" s="106"/>
      <c r="D11" s="106"/>
      <c r="E11" s="106"/>
      <c r="F11" s="106"/>
      <c r="G11" s="106"/>
    </row>
    <row r="12" spans="1:7">
      <c r="A12" s="106"/>
      <c r="B12" s="106"/>
      <c r="C12" s="106"/>
      <c r="D12" s="106"/>
      <c r="E12" s="106"/>
      <c r="F12" s="106"/>
      <c r="G12" s="106"/>
    </row>
    <row r="13" spans="1:7">
      <c r="A13" s="106"/>
      <c r="B13" s="106"/>
      <c r="C13" s="106"/>
      <c r="D13" s="106"/>
      <c r="E13" s="106"/>
      <c r="F13" s="106"/>
      <c r="G13" s="106"/>
    </row>
    <row r="14" spans="1:7">
      <c r="A14" s="106"/>
      <c r="B14" s="106"/>
      <c r="C14" s="106"/>
      <c r="D14" s="106"/>
      <c r="E14" s="106"/>
      <c r="F14" s="106"/>
      <c r="G14" s="106"/>
    </row>
    <row r="15" spans="1:7">
      <c r="A15" s="106"/>
      <c r="B15" s="106"/>
      <c r="C15" s="106"/>
      <c r="D15" s="106"/>
      <c r="E15" s="106"/>
      <c r="F15" s="106"/>
      <c r="G15" s="106"/>
    </row>
    <row r="16" spans="1:7">
      <c r="A16" s="106"/>
      <c r="B16" s="106"/>
      <c r="C16" s="106"/>
      <c r="D16" s="106"/>
      <c r="E16" s="106"/>
      <c r="F16" s="106"/>
      <c r="G16" s="106"/>
    </row>
    <row r="17" ht="18" customHeight="1" spans="1:7">
      <c r="A17" s="107" t="s">
        <v>80</v>
      </c>
      <c r="B17" s="108" t="s">
        <v>81</v>
      </c>
      <c r="C17" s="109"/>
      <c r="D17" s="109"/>
      <c r="E17" s="109"/>
      <c r="F17" s="109"/>
      <c r="G17" s="110"/>
    </row>
    <row r="18" ht="23" customHeight="1" spans="1:7">
      <c r="A18" s="111" t="s">
        <v>82</v>
      </c>
      <c r="B18" s="112"/>
      <c r="C18" s="111" t="s">
        <v>83</v>
      </c>
      <c r="D18" s="112"/>
      <c r="E18" s="112"/>
      <c r="F18" s="112" t="s">
        <v>84</v>
      </c>
      <c r="G18" s="112"/>
    </row>
    <row r="19" ht="23" customHeight="1" spans="1:7">
      <c r="A19" s="111" t="s">
        <v>85</v>
      </c>
      <c r="B19" s="111"/>
      <c r="C19" s="111"/>
      <c r="D19" s="111"/>
      <c r="E19" s="111"/>
      <c r="F19" s="111"/>
      <c r="G19" s="111"/>
    </row>
    <row r="20" ht="23" customHeight="1" spans="1:8">
      <c r="A20" s="193" t="s">
        <v>86</v>
      </c>
      <c r="B20" s="193"/>
      <c r="C20" s="193"/>
      <c r="D20" s="193"/>
      <c r="E20" s="193"/>
      <c r="F20" s="193"/>
      <c r="G20" s="193"/>
      <c r="H20" s="194"/>
    </row>
    <row r="21" ht="33" customHeight="1" spans="1:7">
      <c r="A21" s="114" t="s">
        <v>87</v>
      </c>
      <c r="B21" s="114"/>
      <c r="C21" s="114"/>
      <c r="D21" s="114"/>
      <c r="E21" s="114"/>
      <c r="F21" s="114"/>
      <c r="G21" s="114"/>
    </row>
    <row r="22" spans="1:7">
      <c r="A22" s="195"/>
      <c r="B22" s="195"/>
      <c r="C22" s="195"/>
      <c r="D22" s="195"/>
      <c r="E22" s="195"/>
      <c r="F22" s="195"/>
      <c r="G22" s="195"/>
    </row>
  </sheetData>
  <mergeCells count="5">
    <mergeCell ref="B17:G17"/>
    <mergeCell ref="A19:G19"/>
    <mergeCell ref="A20:G20"/>
    <mergeCell ref="A21:G21"/>
    <mergeCell ref="B1:F2"/>
  </mergeCells>
  <pageMargins left="0.75" right="0.432638888888889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opLeftCell="A25" workbookViewId="0">
      <selection activeCell="A35" sqref="A35:E35"/>
    </sheetView>
  </sheetViews>
  <sheetFormatPr defaultColWidth="9" defaultRowHeight="14.25"/>
  <cols>
    <col min="1" max="1" width="12.625" customWidth="1"/>
    <col min="2" max="2" width="17.625" customWidth="1"/>
    <col min="3" max="3" width="10.125" customWidth="1"/>
    <col min="4" max="4" width="7.75" customWidth="1"/>
    <col min="5" max="5" width="7.625" customWidth="1"/>
    <col min="6" max="10" width="7.75" customWidth="1"/>
    <col min="11" max="11" width="8.625" customWidth="1"/>
    <col min="12" max="16" width="7.75" customWidth="1"/>
    <col min="17" max="18" width="13" customWidth="1"/>
    <col min="19" max="19" width="5.875" customWidth="1"/>
  </cols>
  <sheetData>
    <row r="1" ht="44" customHeight="1" spans="1:19">
      <c r="A1" s="21" t="s">
        <v>88</v>
      </c>
      <c r="B1" s="23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23" customHeight="1" spans="1:19">
      <c r="A2" s="149" t="s">
        <v>89</v>
      </c>
      <c r="B2" s="150" t="s">
        <v>90</v>
      </c>
      <c r="C2" s="186"/>
      <c r="D2" s="23"/>
      <c r="E2" s="170" t="s">
        <v>39</v>
      </c>
      <c r="F2" s="38" t="s">
        <v>91</v>
      </c>
      <c r="G2" s="23"/>
      <c r="H2" s="23"/>
      <c r="I2" s="23"/>
      <c r="J2" s="23"/>
      <c r="K2" s="23"/>
      <c r="L2" s="23"/>
      <c r="M2" s="23"/>
      <c r="N2" s="23"/>
      <c r="O2" s="23"/>
      <c r="P2" s="170" t="s">
        <v>92</v>
      </c>
      <c r="Q2" s="183" t="s">
        <v>93</v>
      </c>
      <c r="R2" s="183"/>
      <c r="S2" s="23"/>
    </row>
    <row r="3" ht="9" customHeight="1" spans="1:19">
      <c r="A3" s="144"/>
      <c r="B3" s="144"/>
      <c r="C3" s="15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27" customHeight="1" spans="1:19">
      <c r="A4" s="28" t="s">
        <v>94</v>
      </c>
      <c r="B4" s="28" t="s">
        <v>95</v>
      </c>
      <c r="C4" s="29" t="s">
        <v>96</v>
      </c>
      <c r="D4" s="28" t="s">
        <v>39</v>
      </c>
      <c r="E4" s="30" t="s">
        <v>97</v>
      </c>
      <c r="F4" s="31" t="s">
        <v>98</v>
      </c>
      <c r="G4" s="31"/>
      <c r="H4" s="32"/>
      <c r="I4" s="32" t="s">
        <v>99</v>
      </c>
      <c r="J4" s="56"/>
      <c r="K4" s="56"/>
      <c r="L4" s="32" t="s">
        <v>100</v>
      </c>
      <c r="M4" s="56"/>
      <c r="N4" s="57"/>
      <c r="O4" s="58" t="s">
        <v>101</v>
      </c>
      <c r="P4" s="58"/>
      <c r="Q4" s="59"/>
      <c r="R4" s="28" t="s">
        <v>102</v>
      </c>
      <c r="S4" s="29" t="s">
        <v>65</v>
      </c>
    </row>
    <row r="5" ht="27" customHeight="1" spans="1:19">
      <c r="A5" s="33"/>
      <c r="B5" s="33"/>
      <c r="C5" s="34"/>
      <c r="D5" s="33"/>
      <c r="E5" s="33"/>
      <c r="F5" s="35" t="s">
        <v>40</v>
      </c>
      <c r="G5" s="35" t="s">
        <v>77</v>
      </c>
      <c r="H5" s="35" t="s">
        <v>78</v>
      </c>
      <c r="I5" s="35" t="s">
        <v>40</v>
      </c>
      <c r="J5" s="35" t="s">
        <v>77</v>
      </c>
      <c r="K5" s="35" t="s">
        <v>78</v>
      </c>
      <c r="L5" s="35" t="s">
        <v>40</v>
      </c>
      <c r="M5" s="35" t="s">
        <v>77</v>
      </c>
      <c r="N5" s="60" t="s">
        <v>78</v>
      </c>
      <c r="O5" s="61" t="s">
        <v>40</v>
      </c>
      <c r="P5" s="61" t="s">
        <v>77</v>
      </c>
      <c r="Q5" s="61" t="s">
        <v>78</v>
      </c>
      <c r="R5" s="72"/>
      <c r="S5" s="184"/>
    </row>
    <row r="6" ht="23" customHeight="1" spans="1:19">
      <c r="A6" s="36" t="s">
        <v>103</v>
      </c>
      <c r="B6" s="155" t="s">
        <v>104</v>
      </c>
      <c r="C6" s="37"/>
      <c r="D6" s="38" t="s">
        <v>91</v>
      </c>
      <c r="E6" s="36" t="s">
        <v>105</v>
      </c>
      <c r="F6" s="39">
        <v>10</v>
      </c>
      <c r="G6" s="39">
        <v>320</v>
      </c>
      <c r="H6" s="39">
        <f>F6*G6</f>
        <v>3200</v>
      </c>
      <c r="I6" s="39"/>
      <c r="J6" s="39"/>
      <c r="K6" s="39">
        <f t="shared" ref="K6:K9" si="0">I6*J6</f>
        <v>0</v>
      </c>
      <c r="L6" s="39"/>
      <c r="M6" s="39"/>
      <c r="N6" s="39"/>
      <c r="O6" s="62">
        <f>F6</f>
        <v>10</v>
      </c>
      <c r="P6" s="63">
        <f>G6</f>
        <v>320</v>
      </c>
      <c r="Q6" s="64">
        <f t="shared" ref="Q6:Q14" si="1">O6*P6</f>
        <v>3200</v>
      </c>
      <c r="R6" s="36" t="s">
        <v>106</v>
      </c>
      <c r="S6" s="36"/>
    </row>
    <row r="7" ht="18" customHeight="1" spans="1:19">
      <c r="A7" s="156" t="s">
        <v>107</v>
      </c>
      <c r="B7" s="157" t="s">
        <v>108</v>
      </c>
      <c r="C7" s="157" t="s">
        <v>109</v>
      </c>
      <c r="D7" s="159" t="s">
        <v>91</v>
      </c>
      <c r="E7" s="156" t="s">
        <v>105</v>
      </c>
      <c r="F7" s="156"/>
      <c r="G7" s="156"/>
      <c r="H7" s="160"/>
      <c r="I7" s="156">
        <v>40</v>
      </c>
      <c r="J7" s="156">
        <v>315</v>
      </c>
      <c r="K7" s="160">
        <f t="shared" si="0"/>
        <v>12600</v>
      </c>
      <c r="L7" s="156"/>
      <c r="M7" s="156"/>
      <c r="N7" s="160"/>
      <c r="O7" s="36">
        <f>O6</f>
        <v>10</v>
      </c>
      <c r="P7" s="65">
        <f>P6</f>
        <v>320</v>
      </c>
      <c r="Q7" s="66">
        <f t="shared" si="1"/>
        <v>3200</v>
      </c>
      <c r="R7" s="156" t="s">
        <v>110</v>
      </c>
      <c r="S7" s="156"/>
    </row>
    <row r="8" ht="18" customHeight="1" spans="1:19">
      <c r="A8" s="62"/>
      <c r="B8" s="161"/>
      <c r="C8" s="161"/>
      <c r="D8" s="163"/>
      <c r="E8" s="62"/>
      <c r="F8" s="62"/>
      <c r="G8" s="62"/>
      <c r="H8" s="164"/>
      <c r="I8" s="62"/>
      <c r="J8" s="62"/>
      <c r="K8" s="164"/>
      <c r="L8" s="62"/>
      <c r="M8" s="62"/>
      <c r="N8" s="164"/>
      <c r="O8" s="36">
        <f>I7</f>
        <v>40</v>
      </c>
      <c r="P8" s="65">
        <f>J7</f>
        <v>315</v>
      </c>
      <c r="Q8" s="66">
        <f t="shared" si="1"/>
        <v>12600</v>
      </c>
      <c r="R8" s="62"/>
      <c r="S8" s="62"/>
    </row>
    <row r="9" ht="18" customHeight="1" spans="1:19">
      <c r="A9" s="165" t="s">
        <v>111</v>
      </c>
      <c r="B9" s="166" t="s">
        <v>108</v>
      </c>
      <c r="C9" s="167" t="s">
        <v>112</v>
      </c>
      <c r="D9" s="169" t="s">
        <v>91</v>
      </c>
      <c r="E9" s="165" t="s">
        <v>105</v>
      </c>
      <c r="F9" s="165"/>
      <c r="G9" s="165"/>
      <c r="H9" s="168"/>
      <c r="I9" s="165">
        <v>20</v>
      </c>
      <c r="J9" s="165">
        <v>325</v>
      </c>
      <c r="K9" s="160">
        <f t="shared" si="0"/>
        <v>6500</v>
      </c>
      <c r="L9" s="165"/>
      <c r="M9" s="165"/>
      <c r="N9" s="168"/>
      <c r="O9" s="36">
        <f t="shared" ref="O9:O13" si="2">O7</f>
        <v>10</v>
      </c>
      <c r="P9" s="65">
        <f t="shared" ref="P9:P13" si="3">P7</f>
        <v>320</v>
      </c>
      <c r="Q9" s="66">
        <f t="shared" si="1"/>
        <v>3200</v>
      </c>
      <c r="R9" s="165" t="s">
        <v>110</v>
      </c>
      <c r="S9" s="165"/>
    </row>
    <row r="10" ht="18" customHeight="1" spans="1:19">
      <c r="A10" s="165"/>
      <c r="B10" s="166"/>
      <c r="C10" s="167"/>
      <c r="D10" s="169"/>
      <c r="E10" s="165"/>
      <c r="F10" s="165"/>
      <c r="G10" s="165"/>
      <c r="H10" s="168"/>
      <c r="I10" s="165"/>
      <c r="J10" s="165"/>
      <c r="K10" s="168"/>
      <c r="L10" s="165"/>
      <c r="M10" s="165"/>
      <c r="N10" s="168"/>
      <c r="O10" s="36">
        <f t="shared" si="2"/>
        <v>40</v>
      </c>
      <c r="P10" s="65">
        <f t="shared" si="3"/>
        <v>315</v>
      </c>
      <c r="Q10" s="66">
        <f t="shared" si="1"/>
        <v>12600</v>
      </c>
      <c r="R10" s="165"/>
      <c r="S10" s="165"/>
    </row>
    <row r="11" ht="18" customHeight="1" spans="1:19">
      <c r="A11" s="62"/>
      <c r="B11" s="161"/>
      <c r="C11" s="162"/>
      <c r="D11" s="163"/>
      <c r="E11" s="62"/>
      <c r="F11" s="62"/>
      <c r="G11" s="62"/>
      <c r="H11" s="164"/>
      <c r="I11" s="62"/>
      <c r="J11" s="62"/>
      <c r="K11" s="164"/>
      <c r="L11" s="165"/>
      <c r="M11" s="165"/>
      <c r="N11" s="168"/>
      <c r="O11" s="36">
        <v>20</v>
      </c>
      <c r="P11" s="65">
        <f>J9</f>
        <v>325</v>
      </c>
      <c r="Q11" s="66">
        <f t="shared" si="1"/>
        <v>6500</v>
      </c>
      <c r="R11" s="62"/>
      <c r="S11" s="62"/>
    </row>
    <row r="12" ht="24" customHeight="1" spans="1:19">
      <c r="A12" s="156" t="s">
        <v>113</v>
      </c>
      <c r="B12" s="157" t="s">
        <v>114</v>
      </c>
      <c r="C12" s="158" t="s">
        <v>112</v>
      </c>
      <c r="D12" s="159" t="s">
        <v>91</v>
      </c>
      <c r="E12" s="156" t="s">
        <v>105</v>
      </c>
      <c r="F12" s="156"/>
      <c r="G12" s="156"/>
      <c r="H12" s="160"/>
      <c r="I12" s="156"/>
      <c r="J12" s="156"/>
      <c r="K12" s="173"/>
      <c r="L12" s="156">
        <v>10</v>
      </c>
      <c r="M12" s="156">
        <f>P9</f>
        <v>320</v>
      </c>
      <c r="N12" s="160">
        <f t="shared" ref="N12:N15" si="4">L12*M12</f>
        <v>3200</v>
      </c>
      <c r="O12" s="187">
        <v>30</v>
      </c>
      <c r="P12" s="65">
        <f t="shared" si="3"/>
        <v>315</v>
      </c>
      <c r="Q12" s="66">
        <f t="shared" si="1"/>
        <v>9450</v>
      </c>
      <c r="R12" s="156" t="s">
        <v>115</v>
      </c>
      <c r="S12" s="156"/>
    </row>
    <row r="13" ht="21" customHeight="1" spans="1:19">
      <c r="A13" s="165"/>
      <c r="B13" s="166"/>
      <c r="C13" s="167"/>
      <c r="D13" s="169"/>
      <c r="E13" s="165"/>
      <c r="F13" s="165"/>
      <c r="G13" s="165"/>
      <c r="H13" s="168"/>
      <c r="I13" s="165"/>
      <c r="J13" s="165"/>
      <c r="K13" s="176"/>
      <c r="L13" s="156">
        <v>10</v>
      </c>
      <c r="M13" s="156">
        <f>P10</f>
        <v>315</v>
      </c>
      <c r="N13" s="160">
        <f t="shared" si="4"/>
        <v>3150</v>
      </c>
      <c r="O13" s="174">
        <f t="shared" si="2"/>
        <v>20</v>
      </c>
      <c r="P13" s="65">
        <f t="shared" si="3"/>
        <v>325</v>
      </c>
      <c r="Q13" s="66">
        <f t="shared" si="1"/>
        <v>6500</v>
      </c>
      <c r="R13" s="62"/>
      <c r="S13" s="62"/>
    </row>
    <row r="14" ht="18" customHeight="1" spans="1:19">
      <c r="A14" s="156" t="s">
        <v>113</v>
      </c>
      <c r="B14" s="157" t="s">
        <v>116</v>
      </c>
      <c r="C14" s="158" t="s">
        <v>112</v>
      </c>
      <c r="D14" s="159" t="s">
        <v>91</v>
      </c>
      <c r="E14" s="156" t="s">
        <v>105</v>
      </c>
      <c r="F14" s="156"/>
      <c r="G14" s="156"/>
      <c r="H14" s="160"/>
      <c r="I14" s="156"/>
      <c r="J14" s="178"/>
      <c r="K14" s="39"/>
      <c r="L14" s="187">
        <v>30</v>
      </c>
      <c r="M14" s="179">
        <f>P12</f>
        <v>315</v>
      </c>
      <c r="N14" s="180">
        <f t="shared" si="4"/>
        <v>9450</v>
      </c>
      <c r="O14" s="36">
        <v>10</v>
      </c>
      <c r="P14" s="188">
        <f>P13</f>
        <v>325</v>
      </c>
      <c r="Q14" s="185">
        <f t="shared" si="1"/>
        <v>3250</v>
      </c>
      <c r="R14" s="156" t="s">
        <v>117</v>
      </c>
      <c r="S14" s="156"/>
    </row>
    <row r="15" ht="18" customHeight="1" spans="1:19">
      <c r="A15" s="165"/>
      <c r="B15" s="166"/>
      <c r="C15" s="167"/>
      <c r="D15" s="169"/>
      <c r="E15" s="165"/>
      <c r="F15" s="165"/>
      <c r="G15" s="165"/>
      <c r="H15" s="168"/>
      <c r="I15" s="165"/>
      <c r="J15" s="189"/>
      <c r="K15" s="39"/>
      <c r="L15" s="190">
        <v>10</v>
      </c>
      <c r="M15" s="62">
        <f>P13</f>
        <v>325</v>
      </c>
      <c r="N15" s="191">
        <f t="shared" si="4"/>
        <v>3250</v>
      </c>
      <c r="O15" s="36"/>
      <c r="P15" s="192"/>
      <c r="Q15" s="64"/>
      <c r="R15" s="62"/>
      <c r="S15" s="62"/>
    </row>
    <row r="16" ht="18" customHeight="1" spans="1:19">
      <c r="A16" s="36"/>
      <c r="B16" s="43"/>
      <c r="C16" s="37" t="s">
        <v>112</v>
      </c>
      <c r="D16" s="38"/>
      <c r="E16" s="36"/>
      <c r="F16" s="36"/>
      <c r="G16" s="36"/>
      <c r="H16" s="39"/>
      <c r="I16" s="36"/>
      <c r="J16" s="36"/>
      <c r="K16" s="164"/>
      <c r="L16" s="36"/>
      <c r="M16" s="36"/>
      <c r="N16" s="39"/>
      <c r="O16" s="62"/>
      <c r="P16" s="65"/>
      <c r="Q16" s="66"/>
      <c r="R16" s="66"/>
      <c r="S16" s="36"/>
    </row>
    <row r="17" ht="18" customHeight="1" spans="1:19">
      <c r="A17" s="36"/>
      <c r="B17" s="43"/>
      <c r="C17" s="37" t="s">
        <v>112</v>
      </c>
      <c r="D17" s="38"/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65"/>
      <c r="Q17" s="66"/>
      <c r="R17" s="66"/>
      <c r="S17" s="36"/>
    </row>
    <row r="18" ht="18" customHeight="1" spans="1:19">
      <c r="A18" s="36"/>
      <c r="B18" s="43"/>
      <c r="C18" s="37" t="s">
        <v>112</v>
      </c>
      <c r="D18" s="38"/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65"/>
      <c r="Q18" s="66"/>
      <c r="R18" s="66"/>
      <c r="S18" s="36"/>
    </row>
    <row r="19" ht="18" customHeight="1" spans="1:19">
      <c r="A19" s="36"/>
      <c r="B19" s="43"/>
      <c r="C19" s="37" t="s">
        <v>112</v>
      </c>
      <c r="D19" s="38"/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65"/>
      <c r="Q19" s="66"/>
      <c r="R19" s="66"/>
      <c r="S19" s="36"/>
    </row>
    <row r="20" ht="18" customHeight="1" spans="1:19">
      <c r="A20" s="36"/>
      <c r="B20" s="43"/>
      <c r="C20" s="37" t="s">
        <v>112</v>
      </c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65"/>
      <c r="Q20" s="66"/>
      <c r="R20" s="66"/>
      <c r="S20" s="36"/>
    </row>
    <row r="21" ht="18" customHeight="1" spans="1:19">
      <c r="A21" s="36"/>
      <c r="B21" s="43"/>
      <c r="C21" s="37" t="s">
        <v>112</v>
      </c>
      <c r="D21" s="38"/>
      <c r="E21" s="36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65"/>
      <c r="Q21" s="66"/>
      <c r="R21" s="66"/>
      <c r="S21" s="36"/>
    </row>
    <row r="22" ht="18" customHeight="1" spans="1:19">
      <c r="A22" s="36"/>
      <c r="B22" s="43"/>
      <c r="C22" s="37" t="s">
        <v>112</v>
      </c>
      <c r="D22" s="36"/>
      <c r="E22" s="40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36"/>
      <c r="Q22" s="66"/>
      <c r="R22" s="66"/>
      <c r="S22" s="36"/>
    </row>
    <row r="23" ht="18" customHeight="1" spans="1:19">
      <c r="A23" s="145"/>
      <c r="B23" s="41"/>
      <c r="C23" s="37" t="s">
        <v>112</v>
      </c>
      <c r="D23" s="41"/>
      <c r="E23" s="42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36"/>
      <c r="Q23" s="66"/>
      <c r="R23" s="66"/>
      <c r="S23" s="36"/>
    </row>
    <row r="24" ht="18" customHeight="1" spans="1:19">
      <c r="A24" s="36"/>
      <c r="B24" s="43"/>
      <c r="C24" s="37" t="s">
        <v>112</v>
      </c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36"/>
      <c r="Q24" s="66"/>
      <c r="R24" s="66"/>
      <c r="S24" s="36"/>
    </row>
    <row r="25" ht="18" customHeight="1" spans="1:19">
      <c r="A25" s="36"/>
      <c r="B25" s="43"/>
      <c r="C25" s="37" t="s">
        <v>112</v>
      </c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36"/>
      <c r="Q25" s="66"/>
      <c r="R25" s="66"/>
      <c r="S25" s="36"/>
    </row>
    <row r="26" ht="18" customHeight="1" spans="1:19">
      <c r="A26" s="36"/>
      <c r="B26" s="43"/>
      <c r="C26" s="37" t="s">
        <v>112</v>
      </c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36"/>
      <c r="Q26" s="66"/>
      <c r="R26" s="66"/>
      <c r="S26" s="36"/>
    </row>
    <row r="27" ht="18" customHeight="1" spans="1:19">
      <c r="A27" s="36"/>
      <c r="B27" s="43"/>
      <c r="C27" s="37" t="s">
        <v>112</v>
      </c>
      <c r="D27" s="43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36"/>
      <c r="Q27" s="66"/>
      <c r="R27" s="66"/>
      <c r="S27" s="36"/>
    </row>
    <row r="28" ht="18" customHeight="1" spans="1:19">
      <c r="A28" s="36"/>
      <c r="B28" s="43"/>
      <c r="C28" s="37" t="s">
        <v>112</v>
      </c>
      <c r="D28" s="44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36"/>
      <c r="Q28" s="66"/>
      <c r="R28" s="66"/>
      <c r="S28" s="36"/>
    </row>
    <row r="29" ht="18" customHeight="1" spans="1:19">
      <c r="A29" s="36"/>
      <c r="B29" s="36"/>
      <c r="C29" s="37" t="s">
        <v>112</v>
      </c>
      <c r="D29" s="36"/>
      <c r="E29" s="40"/>
      <c r="F29" s="36"/>
      <c r="G29" s="36"/>
      <c r="H29" s="39"/>
      <c r="I29" s="36"/>
      <c r="J29" s="36"/>
      <c r="K29" s="39"/>
      <c r="L29" s="36"/>
      <c r="M29" s="36"/>
      <c r="N29" s="39"/>
      <c r="O29" s="36"/>
      <c r="P29" s="36"/>
      <c r="Q29" s="66"/>
      <c r="R29" s="66"/>
      <c r="S29" s="36"/>
    </row>
    <row r="30" ht="18.75" spans="1:19">
      <c r="A30" s="45" t="s">
        <v>118</v>
      </c>
      <c r="B30" s="147"/>
      <c r="C30" s="46"/>
      <c r="D30" s="47"/>
      <c r="E30" s="47"/>
      <c r="F30" s="48">
        <f t="shared" ref="F30:K30" si="5">SUM(F6:F29)</f>
        <v>10</v>
      </c>
      <c r="G30" s="48"/>
      <c r="H30" s="48">
        <f t="shared" si="5"/>
        <v>3200</v>
      </c>
      <c r="I30" s="48">
        <f>SUM(I7:I29)</f>
        <v>60</v>
      </c>
      <c r="J30" s="48"/>
      <c r="K30" s="48">
        <f t="shared" si="5"/>
        <v>19100</v>
      </c>
      <c r="L30" s="48">
        <f>SUM(L7:L29)</f>
        <v>60</v>
      </c>
      <c r="M30" s="48"/>
      <c r="N30" s="48">
        <f>SUM(N6:N29)</f>
        <v>19050</v>
      </c>
      <c r="O30" s="48">
        <f>O14</f>
        <v>10</v>
      </c>
      <c r="P30" s="67">
        <f>P14</f>
        <v>325</v>
      </c>
      <c r="Q30" s="68">
        <f>O30*P30</f>
        <v>3250</v>
      </c>
      <c r="R30" s="68"/>
      <c r="S30" s="73"/>
    </row>
    <row r="31" ht="18.75" spans="1:19">
      <c r="A31" s="45" t="s">
        <v>119</v>
      </c>
      <c r="B31" s="147"/>
      <c r="C31" s="49"/>
      <c r="D31" s="50"/>
      <c r="E31" s="50"/>
      <c r="F31" s="51">
        <f>F30</f>
        <v>10</v>
      </c>
      <c r="G31" s="51"/>
      <c r="H31" s="51">
        <f>H30</f>
        <v>3200</v>
      </c>
      <c r="I31" s="51"/>
      <c r="J31" s="51"/>
      <c r="K31" s="51"/>
      <c r="L31" s="51">
        <f t="shared" ref="L31:Q31" si="6">L30</f>
        <v>60</v>
      </c>
      <c r="M31" s="51"/>
      <c r="N31" s="51">
        <f t="shared" si="6"/>
        <v>19050</v>
      </c>
      <c r="O31" s="51">
        <f t="shared" si="6"/>
        <v>10</v>
      </c>
      <c r="P31" s="69">
        <f t="shared" si="6"/>
        <v>325</v>
      </c>
      <c r="Q31" s="70">
        <f t="shared" si="6"/>
        <v>3250</v>
      </c>
      <c r="R31" s="70"/>
      <c r="S31" s="73"/>
    </row>
    <row r="32" ht="31" customHeight="1" spans="1:19">
      <c r="A32" s="52" t="s">
        <v>120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ht="22" customHeight="1" spans="1:19">
      <c r="A33" s="54" t="s">
        <v>121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ht="20" customHeight="1" spans="1:19">
      <c r="A34" s="54" t="s">
        <v>122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</row>
    <row r="35" spans="1:5">
      <c r="A35" s="54" t="s">
        <v>123</v>
      </c>
      <c r="B35" s="54"/>
      <c r="C35" s="54"/>
      <c r="D35" s="54"/>
      <c r="E35" s="54"/>
    </row>
  </sheetData>
  <mergeCells count="80">
    <mergeCell ref="A1:S1"/>
    <mergeCell ref="B2:C2"/>
    <mergeCell ref="F4:H4"/>
    <mergeCell ref="I4:K4"/>
    <mergeCell ref="L4:N4"/>
    <mergeCell ref="O4:Q4"/>
    <mergeCell ref="A30:B30"/>
    <mergeCell ref="A31:B31"/>
    <mergeCell ref="A32:S32"/>
    <mergeCell ref="A33:S33"/>
    <mergeCell ref="A34:S34"/>
    <mergeCell ref="A35:E35"/>
    <mergeCell ref="A4:A5"/>
    <mergeCell ref="A7:A8"/>
    <mergeCell ref="A9:A11"/>
    <mergeCell ref="A12:A13"/>
    <mergeCell ref="A14:A15"/>
    <mergeCell ref="B4:B5"/>
    <mergeCell ref="B7:B8"/>
    <mergeCell ref="B9:B11"/>
    <mergeCell ref="B12:B13"/>
    <mergeCell ref="B14:B15"/>
    <mergeCell ref="C4:C5"/>
    <mergeCell ref="C7:C8"/>
    <mergeCell ref="C9:C11"/>
    <mergeCell ref="C12:C13"/>
    <mergeCell ref="C14:C15"/>
    <mergeCell ref="D4:D5"/>
    <mergeCell ref="D7:D8"/>
    <mergeCell ref="D9:D11"/>
    <mergeCell ref="D12:D13"/>
    <mergeCell ref="D14:D15"/>
    <mergeCell ref="E4:E5"/>
    <mergeCell ref="E7:E8"/>
    <mergeCell ref="E9:E11"/>
    <mergeCell ref="E12:E13"/>
    <mergeCell ref="E14:E15"/>
    <mergeCell ref="F7:F8"/>
    <mergeCell ref="F9:F11"/>
    <mergeCell ref="F12:F13"/>
    <mergeCell ref="F14:F15"/>
    <mergeCell ref="G7:G8"/>
    <mergeCell ref="G9:G11"/>
    <mergeCell ref="G12:G13"/>
    <mergeCell ref="G14:G15"/>
    <mergeCell ref="H7:H8"/>
    <mergeCell ref="H9:H11"/>
    <mergeCell ref="H12:H13"/>
    <mergeCell ref="H14:H15"/>
    <mergeCell ref="I7:I8"/>
    <mergeCell ref="I9:I11"/>
    <mergeCell ref="I12:I13"/>
    <mergeCell ref="I14:I15"/>
    <mergeCell ref="J7:J8"/>
    <mergeCell ref="J9:J11"/>
    <mergeCell ref="J12:J13"/>
    <mergeCell ref="J14:J15"/>
    <mergeCell ref="K7:K8"/>
    <mergeCell ref="K9:K11"/>
    <mergeCell ref="K12:K13"/>
    <mergeCell ref="K14:K15"/>
    <mergeCell ref="L7:L8"/>
    <mergeCell ref="L9:L11"/>
    <mergeCell ref="M7:M8"/>
    <mergeCell ref="M9:M11"/>
    <mergeCell ref="N7:N8"/>
    <mergeCell ref="N9:N11"/>
    <mergeCell ref="O14:O15"/>
    <mergeCell ref="P14:P15"/>
    <mergeCell ref="Q14:Q15"/>
    <mergeCell ref="R4:R5"/>
    <mergeCell ref="R7:R8"/>
    <mergeCell ref="R9:R11"/>
    <mergeCell ref="R12:R13"/>
    <mergeCell ref="R14:R15"/>
    <mergeCell ref="S4:S5"/>
    <mergeCell ref="S7:S8"/>
    <mergeCell ref="S9:S11"/>
    <mergeCell ref="S12:S13"/>
    <mergeCell ref="S14:S15"/>
  </mergeCells>
  <dataValidations count="1">
    <dataValidation type="custom" allowBlank="1" showErrorMessage="1" errorTitle="拒绝重复输入" error="当前输入的内容，与本区域的其他单元格内容重复。" sqref="C7 C8 C9 C10 C12 C13 C14 C16 C17 C18 C19 C20 C21 C22 C23 C24 C25 C26 C27 C28 C29" errorStyle="warning">
      <formula1>COUNTIF($C$7:$C$29,C7)&lt;2</formula1>
    </dataValidation>
  </dataValidation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opLeftCell="A19" workbookViewId="0">
      <selection activeCell="A35" sqref="A35:E35"/>
    </sheetView>
  </sheetViews>
  <sheetFormatPr defaultColWidth="9" defaultRowHeight="14.25"/>
  <cols>
    <col min="1" max="1" width="12.25" customWidth="1"/>
    <col min="2" max="2" width="18.125" customWidth="1"/>
    <col min="3" max="3" width="11" customWidth="1"/>
    <col min="4" max="4" width="6.625" customWidth="1"/>
    <col min="5" max="5" width="6.25" customWidth="1"/>
    <col min="6" max="6" width="8.5" customWidth="1"/>
    <col min="7" max="7" width="7.5" customWidth="1"/>
    <col min="8" max="8" width="8.75" customWidth="1"/>
    <col min="9" max="9" width="7" customWidth="1"/>
    <col min="10" max="10" width="7.75" customWidth="1"/>
    <col min="11" max="11" width="9.75" customWidth="1"/>
    <col min="12" max="13" width="8.75" customWidth="1"/>
    <col min="14" max="14" width="10" customWidth="1"/>
    <col min="15" max="16" width="8.75" customWidth="1"/>
    <col min="17" max="17" width="15" customWidth="1"/>
    <col min="18" max="18" width="15.25" customWidth="1"/>
    <col min="19" max="19" width="5.875" customWidth="1"/>
  </cols>
  <sheetData>
    <row r="1" ht="39" customHeight="1" spans="1:19">
      <c r="A1" s="21" t="s">
        <v>124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3"/>
    </row>
    <row r="2" ht="27" customHeight="1" spans="1:19">
      <c r="A2" s="149" t="s">
        <v>89</v>
      </c>
      <c r="B2" s="150" t="s">
        <v>125</v>
      </c>
      <c r="C2" s="186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70" t="s">
        <v>92</v>
      </c>
      <c r="Q2" s="183" t="s">
        <v>126</v>
      </c>
      <c r="R2" s="23"/>
      <c r="S2" s="23"/>
    </row>
    <row r="3" ht="9" customHeight="1" spans="1:19">
      <c r="A3" s="144"/>
      <c r="B3" s="144"/>
      <c r="C3" s="15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20" customHeight="1" spans="1:19">
      <c r="A4" s="28" t="s">
        <v>94</v>
      </c>
      <c r="B4" s="28" t="s">
        <v>95</v>
      </c>
      <c r="C4" s="29" t="s">
        <v>96</v>
      </c>
      <c r="D4" s="28" t="s">
        <v>39</v>
      </c>
      <c r="E4" s="30" t="s">
        <v>97</v>
      </c>
      <c r="F4" s="31" t="s">
        <v>98</v>
      </c>
      <c r="G4" s="31"/>
      <c r="H4" s="32"/>
      <c r="I4" s="32" t="s">
        <v>99</v>
      </c>
      <c r="J4" s="56"/>
      <c r="K4" s="56"/>
      <c r="L4" s="32" t="s">
        <v>100</v>
      </c>
      <c r="M4" s="56"/>
      <c r="N4" s="57"/>
      <c r="O4" s="58" t="s">
        <v>101</v>
      </c>
      <c r="P4" s="58"/>
      <c r="Q4" s="59"/>
      <c r="R4" s="28" t="s">
        <v>102</v>
      </c>
      <c r="S4" s="29" t="s">
        <v>65</v>
      </c>
    </row>
    <row r="5" ht="20" customHeight="1" spans="1:19">
      <c r="A5" s="33"/>
      <c r="B5" s="33"/>
      <c r="C5" s="34"/>
      <c r="D5" s="33"/>
      <c r="E5" s="33"/>
      <c r="F5" s="35" t="s">
        <v>40</v>
      </c>
      <c r="G5" s="35" t="s">
        <v>77</v>
      </c>
      <c r="H5" s="35" t="s">
        <v>78</v>
      </c>
      <c r="I5" s="35" t="s">
        <v>40</v>
      </c>
      <c r="J5" s="35" t="s">
        <v>77</v>
      </c>
      <c r="K5" s="35" t="s">
        <v>78</v>
      </c>
      <c r="L5" s="35" t="s">
        <v>40</v>
      </c>
      <c r="M5" s="35" t="s">
        <v>77</v>
      </c>
      <c r="N5" s="60" t="s">
        <v>78</v>
      </c>
      <c r="O5" s="61" t="s">
        <v>40</v>
      </c>
      <c r="P5" s="61" t="s">
        <v>77</v>
      </c>
      <c r="Q5" s="61" t="s">
        <v>78</v>
      </c>
      <c r="R5" s="72"/>
      <c r="S5" s="184"/>
    </row>
    <row r="6" ht="20" customHeight="1" spans="1:19">
      <c r="A6" s="36" t="s">
        <v>103</v>
      </c>
      <c r="B6" s="155" t="s">
        <v>104</v>
      </c>
      <c r="C6" s="37"/>
      <c r="D6" s="38" t="s">
        <v>127</v>
      </c>
      <c r="E6" s="36" t="s">
        <v>105</v>
      </c>
      <c r="F6" s="39">
        <v>22</v>
      </c>
      <c r="G6" s="39">
        <v>3200</v>
      </c>
      <c r="H6" s="39">
        <f>F6*G6</f>
        <v>70400</v>
      </c>
      <c r="I6" s="39"/>
      <c r="J6" s="39"/>
      <c r="K6" s="39">
        <f t="shared" ref="K6:K9" si="0">I6*J6</f>
        <v>0</v>
      </c>
      <c r="L6" s="39"/>
      <c r="M6" s="39"/>
      <c r="N6" s="39"/>
      <c r="O6" s="62">
        <f>F6</f>
        <v>22</v>
      </c>
      <c r="P6" s="63">
        <f>G6</f>
        <v>3200</v>
      </c>
      <c r="Q6" s="64">
        <f t="shared" ref="Q6:Q14" si="1">O6*P6</f>
        <v>70400</v>
      </c>
      <c r="R6" s="36" t="s">
        <v>106</v>
      </c>
      <c r="S6" s="36"/>
    </row>
    <row r="7" ht="20" customHeight="1" spans="1:19">
      <c r="A7" s="156" t="s">
        <v>107</v>
      </c>
      <c r="B7" s="157" t="s">
        <v>108</v>
      </c>
      <c r="C7" s="157" t="s">
        <v>109</v>
      </c>
      <c r="D7" s="159" t="s">
        <v>127</v>
      </c>
      <c r="E7" s="156" t="s">
        <v>105</v>
      </c>
      <c r="F7" s="156"/>
      <c r="G7" s="156"/>
      <c r="H7" s="160"/>
      <c r="I7" s="156">
        <v>30</v>
      </c>
      <c r="J7" s="156">
        <v>3150</v>
      </c>
      <c r="K7" s="160">
        <f t="shared" si="0"/>
        <v>94500</v>
      </c>
      <c r="L7" s="156"/>
      <c r="M7" s="156"/>
      <c r="N7" s="160"/>
      <c r="O7" s="36">
        <f>O6</f>
        <v>22</v>
      </c>
      <c r="P7" s="65">
        <f>P6</f>
        <v>3200</v>
      </c>
      <c r="Q7" s="66">
        <f t="shared" si="1"/>
        <v>70400</v>
      </c>
      <c r="R7" s="156" t="s">
        <v>110</v>
      </c>
      <c r="S7" s="156"/>
    </row>
    <row r="8" ht="20" customHeight="1" spans="1:19">
      <c r="A8" s="62"/>
      <c r="B8" s="161"/>
      <c r="C8" s="161"/>
      <c r="D8" s="163"/>
      <c r="E8" s="62"/>
      <c r="F8" s="62"/>
      <c r="G8" s="62"/>
      <c r="H8" s="164"/>
      <c r="I8" s="62"/>
      <c r="J8" s="62"/>
      <c r="K8" s="164"/>
      <c r="L8" s="62"/>
      <c r="M8" s="62"/>
      <c r="N8" s="164"/>
      <c r="O8" s="36">
        <f>I7</f>
        <v>30</v>
      </c>
      <c r="P8" s="65">
        <f>J7</f>
        <v>3150</v>
      </c>
      <c r="Q8" s="66">
        <f t="shared" si="1"/>
        <v>94500</v>
      </c>
      <c r="R8" s="62"/>
      <c r="S8" s="62"/>
    </row>
    <row r="9" ht="20" customHeight="1" spans="1:19">
      <c r="A9" s="165" t="s">
        <v>111</v>
      </c>
      <c r="B9" s="166" t="s">
        <v>108</v>
      </c>
      <c r="C9" s="167" t="s">
        <v>112</v>
      </c>
      <c r="D9" s="159" t="s">
        <v>127</v>
      </c>
      <c r="E9" s="165" t="s">
        <v>105</v>
      </c>
      <c r="F9" s="165"/>
      <c r="G9" s="165"/>
      <c r="H9" s="168"/>
      <c r="I9" s="165">
        <v>15</v>
      </c>
      <c r="J9" s="165">
        <v>3000</v>
      </c>
      <c r="K9" s="160">
        <f t="shared" si="0"/>
        <v>45000</v>
      </c>
      <c r="L9" s="165"/>
      <c r="M9" s="165"/>
      <c r="N9" s="168"/>
      <c r="O9" s="36">
        <f t="shared" ref="O9:O13" si="2">O7</f>
        <v>22</v>
      </c>
      <c r="P9" s="65">
        <f t="shared" ref="P9:P13" si="3">P7</f>
        <v>3200</v>
      </c>
      <c r="Q9" s="66">
        <f t="shared" si="1"/>
        <v>70400</v>
      </c>
      <c r="R9" s="165" t="s">
        <v>110</v>
      </c>
      <c r="S9" s="165"/>
    </row>
    <row r="10" ht="20" customHeight="1" spans="1:19">
      <c r="A10" s="165"/>
      <c r="B10" s="166"/>
      <c r="C10" s="167"/>
      <c r="D10" s="169"/>
      <c r="E10" s="165"/>
      <c r="F10" s="165"/>
      <c r="G10" s="165"/>
      <c r="H10" s="168"/>
      <c r="I10" s="165"/>
      <c r="J10" s="165"/>
      <c r="K10" s="168"/>
      <c r="L10" s="165"/>
      <c r="M10" s="165"/>
      <c r="N10" s="168"/>
      <c r="O10" s="36">
        <f t="shared" si="2"/>
        <v>30</v>
      </c>
      <c r="P10" s="65">
        <f t="shared" si="3"/>
        <v>3150</v>
      </c>
      <c r="Q10" s="66">
        <f t="shared" si="1"/>
        <v>94500</v>
      </c>
      <c r="R10" s="165"/>
      <c r="S10" s="165"/>
    </row>
    <row r="11" ht="20" customHeight="1" spans="1:19">
      <c r="A11" s="62"/>
      <c r="B11" s="161"/>
      <c r="C11" s="162"/>
      <c r="D11" s="163"/>
      <c r="E11" s="62"/>
      <c r="F11" s="62"/>
      <c r="G11" s="62"/>
      <c r="H11" s="164"/>
      <c r="I11" s="62"/>
      <c r="J11" s="62"/>
      <c r="K11" s="164"/>
      <c r="L11" s="165"/>
      <c r="M11" s="165"/>
      <c r="N11" s="168"/>
      <c r="O11" s="36">
        <f>I9</f>
        <v>15</v>
      </c>
      <c r="P11" s="65">
        <f>J9</f>
        <v>3000</v>
      </c>
      <c r="Q11" s="66">
        <f t="shared" si="1"/>
        <v>45000</v>
      </c>
      <c r="R11" s="62"/>
      <c r="S11" s="62"/>
    </row>
    <row r="12" ht="20" customHeight="1" spans="1:19">
      <c r="A12" s="156" t="s">
        <v>113</v>
      </c>
      <c r="B12" s="157" t="s">
        <v>114</v>
      </c>
      <c r="C12" s="158" t="s">
        <v>112</v>
      </c>
      <c r="D12" s="159" t="s">
        <v>127</v>
      </c>
      <c r="E12" s="156" t="s">
        <v>105</v>
      </c>
      <c r="F12" s="156"/>
      <c r="G12" s="156"/>
      <c r="H12" s="160"/>
      <c r="I12" s="156"/>
      <c r="J12" s="156"/>
      <c r="K12" s="173"/>
      <c r="L12" s="156">
        <v>22</v>
      </c>
      <c r="M12" s="156">
        <f>P9</f>
        <v>3200</v>
      </c>
      <c r="N12" s="160">
        <f t="shared" ref="N12:N15" si="4">L12*M12</f>
        <v>70400</v>
      </c>
      <c r="O12" s="187">
        <v>15</v>
      </c>
      <c r="P12" s="65">
        <f t="shared" si="3"/>
        <v>3150</v>
      </c>
      <c r="Q12" s="66">
        <f t="shared" si="1"/>
        <v>47250</v>
      </c>
      <c r="R12" s="156" t="s">
        <v>115</v>
      </c>
      <c r="S12" s="156"/>
    </row>
    <row r="13" ht="20" customHeight="1" spans="1:19">
      <c r="A13" s="165"/>
      <c r="B13" s="166"/>
      <c r="C13" s="167"/>
      <c r="D13" s="163"/>
      <c r="E13" s="165"/>
      <c r="F13" s="165"/>
      <c r="G13" s="165"/>
      <c r="H13" s="168"/>
      <c r="I13" s="165"/>
      <c r="J13" s="165"/>
      <c r="K13" s="176"/>
      <c r="L13" s="156">
        <v>15</v>
      </c>
      <c r="M13" s="156">
        <f>P10</f>
        <v>3150</v>
      </c>
      <c r="N13" s="160">
        <f t="shared" si="4"/>
        <v>47250</v>
      </c>
      <c r="O13" s="174">
        <f>O11</f>
        <v>15</v>
      </c>
      <c r="P13" s="65">
        <f t="shared" si="3"/>
        <v>3000</v>
      </c>
      <c r="Q13" s="66">
        <f t="shared" si="1"/>
        <v>45000</v>
      </c>
      <c r="R13" s="62"/>
      <c r="S13" s="62"/>
    </row>
    <row r="14" ht="20" customHeight="1" spans="1:19">
      <c r="A14" s="156" t="s">
        <v>113</v>
      </c>
      <c r="B14" s="157" t="s">
        <v>116</v>
      </c>
      <c r="C14" s="158" t="s">
        <v>112</v>
      </c>
      <c r="D14" s="159" t="s">
        <v>127</v>
      </c>
      <c r="E14" s="156" t="s">
        <v>105</v>
      </c>
      <c r="F14" s="156"/>
      <c r="G14" s="156"/>
      <c r="H14" s="160"/>
      <c r="I14" s="156"/>
      <c r="J14" s="178"/>
      <c r="K14" s="39"/>
      <c r="L14" s="187">
        <v>15</v>
      </c>
      <c r="M14" s="179">
        <f>P12</f>
        <v>3150</v>
      </c>
      <c r="N14" s="180">
        <f t="shared" si="4"/>
        <v>47250</v>
      </c>
      <c r="O14" s="36">
        <f>O13-L15</f>
        <v>5</v>
      </c>
      <c r="P14" s="188">
        <f>P13</f>
        <v>3000</v>
      </c>
      <c r="Q14" s="185">
        <f t="shared" si="1"/>
        <v>15000</v>
      </c>
      <c r="R14" s="156" t="s">
        <v>117</v>
      </c>
      <c r="S14" s="156"/>
    </row>
    <row r="15" ht="20" customHeight="1" spans="1:19">
      <c r="A15" s="165"/>
      <c r="B15" s="166"/>
      <c r="C15" s="167"/>
      <c r="D15" s="163"/>
      <c r="E15" s="165"/>
      <c r="F15" s="165"/>
      <c r="G15" s="165"/>
      <c r="H15" s="168"/>
      <c r="I15" s="165"/>
      <c r="J15" s="189"/>
      <c r="K15" s="39"/>
      <c r="L15" s="190">
        <v>10</v>
      </c>
      <c r="M15" s="62">
        <f>P13</f>
        <v>3000</v>
      </c>
      <c r="N15" s="191">
        <f t="shared" si="4"/>
        <v>30000</v>
      </c>
      <c r="O15" s="36"/>
      <c r="P15" s="192"/>
      <c r="Q15" s="64"/>
      <c r="R15" s="62"/>
      <c r="S15" s="62"/>
    </row>
    <row r="16" ht="20" customHeight="1" spans="1:19">
      <c r="A16" s="36"/>
      <c r="B16" s="43"/>
      <c r="C16" s="37" t="s">
        <v>112</v>
      </c>
      <c r="D16" s="38"/>
      <c r="E16" s="36"/>
      <c r="F16" s="36"/>
      <c r="G16" s="36"/>
      <c r="H16" s="39"/>
      <c r="I16" s="36"/>
      <c r="J16" s="36"/>
      <c r="K16" s="164"/>
      <c r="L16" s="36"/>
      <c r="M16" s="36"/>
      <c r="N16" s="39"/>
      <c r="O16" s="62"/>
      <c r="P16" s="65"/>
      <c r="Q16" s="66"/>
      <c r="R16" s="36"/>
      <c r="S16" s="36"/>
    </row>
    <row r="17" ht="20" customHeight="1" spans="1:19">
      <c r="A17" s="36"/>
      <c r="B17" s="43"/>
      <c r="C17" s="37" t="s">
        <v>112</v>
      </c>
      <c r="D17" s="38"/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65"/>
      <c r="Q17" s="66"/>
      <c r="R17" s="36"/>
      <c r="S17" s="36"/>
    </row>
    <row r="18" ht="20" customHeight="1" spans="1:19">
      <c r="A18" s="36"/>
      <c r="B18" s="43"/>
      <c r="C18" s="37" t="s">
        <v>112</v>
      </c>
      <c r="D18" s="38"/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65"/>
      <c r="Q18" s="66"/>
      <c r="R18" s="36"/>
      <c r="S18" s="36"/>
    </row>
    <row r="19" ht="20" customHeight="1" spans="1:19">
      <c r="A19" s="36"/>
      <c r="B19" s="43"/>
      <c r="C19" s="37" t="s">
        <v>112</v>
      </c>
      <c r="D19" s="38"/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65"/>
      <c r="Q19" s="66"/>
      <c r="R19" s="36"/>
      <c r="S19" s="36"/>
    </row>
    <row r="20" ht="20" customHeight="1" spans="1:19">
      <c r="A20" s="36"/>
      <c r="B20" s="43"/>
      <c r="C20" s="37" t="s">
        <v>112</v>
      </c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65"/>
      <c r="Q20" s="66"/>
      <c r="R20" s="36"/>
      <c r="S20" s="36"/>
    </row>
    <row r="21" ht="20" customHeight="1" spans="1:19">
      <c r="A21" s="36"/>
      <c r="B21" s="43"/>
      <c r="C21" s="37" t="s">
        <v>112</v>
      </c>
      <c r="D21" s="38"/>
      <c r="E21" s="36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65"/>
      <c r="Q21" s="66"/>
      <c r="R21" s="36"/>
      <c r="S21" s="36"/>
    </row>
    <row r="22" ht="20" customHeight="1" spans="1:19">
      <c r="A22" s="36"/>
      <c r="B22" s="43"/>
      <c r="C22" s="37" t="s">
        <v>112</v>
      </c>
      <c r="D22" s="36"/>
      <c r="E22" s="40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36"/>
      <c r="Q22" s="66"/>
      <c r="R22" s="36"/>
      <c r="S22" s="36"/>
    </row>
    <row r="23" ht="20" customHeight="1" spans="1:19">
      <c r="A23" s="145"/>
      <c r="B23" s="41"/>
      <c r="C23" s="37" t="s">
        <v>112</v>
      </c>
      <c r="D23" s="41"/>
      <c r="E23" s="42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36"/>
      <c r="Q23" s="66"/>
      <c r="R23" s="36"/>
      <c r="S23" s="36"/>
    </row>
    <row r="24" spans="1:19">
      <c r="A24" s="36"/>
      <c r="B24" s="43"/>
      <c r="C24" s="37" t="s">
        <v>112</v>
      </c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36"/>
      <c r="Q24" s="66"/>
      <c r="R24" s="36"/>
      <c r="S24" s="36"/>
    </row>
    <row r="25" spans="1:19">
      <c r="A25" s="36"/>
      <c r="B25" s="43"/>
      <c r="C25" s="37" t="s">
        <v>112</v>
      </c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36"/>
      <c r="Q25" s="66"/>
      <c r="R25" s="36"/>
      <c r="S25" s="36"/>
    </row>
    <row r="26" spans="1:19">
      <c r="A26" s="36"/>
      <c r="B26" s="43"/>
      <c r="C26" s="37" t="s">
        <v>112</v>
      </c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36"/>
      <c r="Q26" s="66"/>
      <c r="R26" s="36"/>
      <c r="S26" s="36"/>
    </row>
    <row r="27" spans="1:19">
      <c r="A27" s="36"/>
      <c r="B27" s="43"/>
      <c r="C27" s="37" t="s">
        <v>112</v>
      </c>
      <c r="D27" s="43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36"/>
      <c r="Q27" s="66"/>
      <c r="R27" s="36"/>
      <c r="S27" s="36"/>
    </row>
    <row r="28" spans="1:19">
      <c r="A28" s="36"/>
      <c r="B28" s="43"/>
      <c r="C28" s="37" t="s">
        <v>112</v>
      </c>
      <c r="D28" s="44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36"/>
      <c r="Q28" s="66"/>
      <c r="R28" s="36"/>
      <c r="S28" s="36"/>
    </row>
    <row r="29" spans="1:19">
      <c r="A29" s="36"/>
      <c r="B29" s="36"/>
      <c r="C29" s="37" t="s">
        <v>112</v>
      </c>
      <c r="D29" s="36"/>
      <c r="E29" s="40"/>
      <c r="F29" s="36"/>
      <c r="G29" s="36"/>
      <c r="H29" s="39"/>
      <c r="I29" s="36"/>
      <c r="J29" s="36"/>
      <c r="K29" s="39"/>
      <c r="L29" s="36"/>
      <c r="M29" s="36"/>
      <c r="N29" s="39"/>
      <c r="O29" s="36"/>
      <c r="P29" s="36"/>
      <c r="Q29" s="66"/>
      <c r="R29" s="36"/>
      <c r="S29" s="36"/>
    </row>
    <row r="30" ht="18.75" spans="1:19">
      <c r="A30" s="45" t="s">
        <v>118</v>
      </c>
      <c r="B30" s="147"/>
      <c r="C30" s="46"/>
      <c r="D30" s="47"/>
      <c r="E30" s="47"/>
      <c r="F30" s="48">
        <f t="shared" ref="F30:K30" si="5">SUM(F6:F29)</f>
        <v>22</v>
      </c>
      <c r="G30" s="48"/>
      <c r="H30" s="48">
        <f t="shared" si="5"/>
        <v>70400</v>
      </c>
      <c r="I30" s="48">
        <f>SUM(I7:I29)</f>
        <v>45</v>
      </c>
      <c r="J30" s="48"/>
      <c r="K30" s="48">
        <f t="shared" si="5"/>
        <v>139500</v>
      </c>
      <c r="L30" s="48">
        <f>SUM(L7:L29)</f>
        <v>62</v>
      </c>
      <c r="M30" s="48"/>
      <c r="N30" s="48">
        <f>SUM(N6:N29)</f>
        <v>194900</v>
      </c>
      <c r="O30" s="48">
        <f>O14</f>
        <v>5</v>
      </c>
      <c r="P30" s="67">
        <f>P14</f>
        <v>3000</v>
      </c>
      <c r="Q30" s="68">
        <f>O30*P30</f>
        <v>15000</v>
      </c>
      <c r="R30" s="73"/>
      <c r="S30" s="73"/>
    </row>
    <row r="31" ht="18.75" spans="1:19">
      <c r="A31" s="45" t="s">
        <v>119</v>
      </c>
      <c r="B31" s="147"/>
      <c r="C31" s="49"/>
      <c r="D31" s="50"/>
      <c r="E31" s="50"/>
      <c r="F31" s="51">
        <f>F30</f>
        <v>22</v>
      </c>
      <c r="G31" s="51"/>
      <c r="H31" s="51">
        <f>H30</f>
        <v>70400</v>
      </c>
      <c r="I31" s="51"/>
      <c r="J31" s="51"/>
      <c r="K31" s="51"/>
      <c r="L31" s="51">
        <f t="shared" ref="L31:Q31" si="6">L30</f>
        <v>62</v>
      </c>
      <c r="M31" s="51"/>
      <c r="N31" s="51">
        <f t="shared" si="6"/>
        <v>194900</v>
      </c>
      <c r="O31" s="51">
        <f t="shared" si="6"/>
        <v>5</v>
      </c>
      <c r="P31" s="69">
        <f t="shared" si="6"/>
        <v>3000</v>
      </c>
      <c r="Q31" s="70">
        <f t="shared" si="6"/>
        <v>15000</v>
      </c>
      <c r="R31" s="73"/>
      <c r="S31" s="73"/>
    </row>
    <row r="32" ht="30" customHeight="1" spans="1:18">
      <c r="A32" s="52" t="s">
        <v>120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ht="21" customHeight="1" spans="1:19">
      <c r="A33" s="54" t="s">
        <v>128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1:19">
      <c r="A34" s="54" t="s">
        <v>122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</row>
    <row r="35" spans="1:5">
      <c r="A35" s="54" t="s">
        <v>123</v>
      </c>
      <c r="B35" s="54"/>
      <c r="C35" s="54"/>
      <c r="D35" s="54"/>
      <c r="E35" s="54"/>
    </row>
  </sheetData>
  <mergeCells count="80">
    <mergeCell ref="A1:R1"/>
    <mergeCell ref="B2:C2"/>
    <mergeCell ref="F4:H4"/>
    <mergeCell ref="I4:K4"/>
    <mergeCell ref="L4:N4"/>
    <mergeCell ref="O4:Q4"/>
    <mergeCell ref="A30:B30"/>
    <mergeCell ref="A31:B31"/>
    <mergeCell ref="A32:R32"/>
    <mergeCell ref="A33:S33"/>
    <mergeCell ref="A34:S34"/>
    <mergeCell ref="A35:E35"/>
    <mergeCell ref="A4:A5"/>
    <mergeCell ref="A7:A8"/>
    <mergeCell ref="A9:A11"/>
    <mergeCell ref="A12:A13"/>
    <mergeCell ref="A14:A15"/>
    <mergeCell ref="B4:B5"/>
    <mergeCell ref="B7:B8"/>
    <mergeCell ref="B9:B11"/>
    <mergeCell ref="B12:B13"/>
    <mergeCell ref="B14:B15"/>
    <mergeCell ref="C4:C5"/>
    <mergeCell ref="C7:C8"/>
    <mergeCell ref="C9:C11"/>
    <mergeCell ref="C12:C13"/>
    <mergeCell ref="C14:C15"/>
    <mergeCell ref="D4:D5"/>
    <mergeCell ref="D7:D8"/>
    <mergeCell ref="D9:D11"/>
    <mergeCell ref="D12:D13"/>
    <mergeCell ref="D14:D15"/>
    <mergeCell ref="E4:E5"/>
    <mergeCell ref="E7:E8"/>
    <mergeCell ref="E9:E11"/>
    <mergeCell ref="E12:E13"/>
    <mergeCell ref="E14:E15"/>
    <mergeCell ref="F7:F8"/>
    <mergeCell ref="F9:F11"/>
    <mergeCell ref="F12:F13"/>
    <mergeCell ref="F14:F15"/>
    <mergeCell ref="G7:G8"/>
    <mergeCell ref="G9:G11"/>
    <mergeCell ref="G12:G13"/>
    <mergeCell ref="G14:G15"/>
    <mergeCell ref="H7:H8"/>
    <mergeCell ref="H9:H11"/>
    <mergeCell ref="H12:H13"/>
    <mergeCell ref="H14:H15"/>
    <mergeCell ref="I7:I8"/>
    <mergeCell ref="I9:I11"/>
    <mergeCell ref="I12:I13"/>
    <mergeCell ref="I14:I15"/>
    <mergeCell ref="J7:J8"/>
    <mergeCell ref="J9:J11"/>
    <mergeCell ref="J12:J13"/>
    <mergeCell ref="J14:J15"/>
    <mergeCell ref="K7:K8"/>
    <mergeCell ref="K9:K11"/>
    <mergeCell ref="K12:K13"/>
    <mergeCell ref="K14:K15"/>
    <mergeCell ref="L7:L8"/>
    <mergeCell ref="L9:L11"/>
    <mergeCell ref="M7:M8"/>
    <mergeCell ref="M9:M11"/>
    <mergeCell ref="N7:N8"/>
    <mergeCell ref="N9:N11"/>
    <mergeCell ref="O14:O15"/>
    <mergeCell ref="P14:P15"/>
    <mergeCell ref="Q14:Q15"/>
    <mergeCell ref="R4:R5"/>
    <mergeCell ref="R7:R8"/>
    <mergeCell ref="R9:R11"/>
    <mergeCell ref="R12:R13"/>
    <mergeCell ref="R14:R15"/>
    <mergeCell ref="S4:S5"/>
    <mergeCell ref="S7:S8"/>
    <mergeCell ref="S9:S11"/>
    <mergeCell ref="S12:S13"/>
    <mergeCell ref="S14:S15"/>
  </mergeCells>
  <dataValidations count="1">
    <dataValidation type="custom" allowBlank="1" showErrorMessage="1" errorTitle="拒绝重复输入" error="当前输入的内容，与本区域的其他单元格内容重复。" sqref="C7 C8 C9 C10 C12 C13 C14 C16 C17 C18 C19 C20 C21 C22 C23 C24 C25 C26 C27 C28 C29" errorStyle="warning">
      <formula1>COUNTIF($C$5:$C$27,C7)&lt;2</formula1>
    </dataValidation>
  </dataValidations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opLeftCell="A19" workbookViewId="0">
      <selection activeCell="A35" sqref="A35:E35"/>
    </sheetView>
  </sheetViews>
  <sheetFormatPr defaultColWidth="9" defaultRowHeight="14.25"/>
  <cols>
    <col min="1" max="1" width="12" customWidth="1"/>
    <col min="2" max="2" width="16.5" customWidth="1"/>
    <col min="3" max="3" width="14" customWidth="1"/>
    <col min="4" max="4" width="8.25" customWidth="1"/>
    <col min="5" max="5" width="8.375" customWidth="1"/>
    <col min="6" max="16" width="8.125" customWidth="1"/>
    <col min="17" max="17" width="16.375" customWidth="1"/>
    <col min="18" max="18" width="14.375" customWidth="1"/>
    <col min="19" max="19" width="5.875" customWidth="1"/>
  </cols>
  <sheetData>
    <row r="1" ht="35" customHeight="1" spans="1:19">
      <c r="A1" s="21" t="s">
        <v>129</v>
      </c>
      <c r="B1" s="23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23" customHeight="1" spans="1:19">
      <c r="A2" s="149" t="s">
        <v>89</v>
      </c>
      <c r="B2" s="150" t="s">
        <v>130</v>
      </c>
      <c r="C2" s="186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70" t="s">
        <v>92</v>
      </c>
      <c r="Q2" s="183" t="s">
        <v>131</v>
      </c>
      <c r="R2" s="23"/>
      <c r="S2" s="23"/>
    </row>
    <row r="3" ht="9" customHeight="1" spans="1:19">
      <c r="A3" s="144"/>
      <c r="B3" s="144"/>
      <c r="C3" s="15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24" customHeight="1" spans="1:19">
      <c r="A4" s="28" t="s">
        <v>94</v>
      </c>
      <c r="B4" s="28" t="s">
        <v>95</v>
      </c>
      <c r="C4" s="29" t="s">
        <v>96</v>
      </c>
      <c r="D4" s="28" t="s">
        <v>39</v>
      </c>
      <c r="E4" s="30" t="s">
        <v>97</v>
      </c>
      <c r="F4" s="31" t="s">
        <v>98</v>
      </c>
      <c r="G4" s="31"/>
      <c r="H4" s="32"/>
      <c r="I4" s="32" t="s">
        <v>99</v>
      </c>
      <c r="J4" s="56"/>
      <c r="K4" s="56"/>
      <c r="L4" s="32" t="s">
        <v>100</v>
      </c>
      <c r="M4" s="56"/>
      <c r="N4" s="57"/>
      <c r="O4" s="58" t="s">
        <v>101</v>
      </c>
      <c r="P4" s="58"/>
      <c r="Q4" s="59"/>
      <c r="R4" s="28" t="s">
        <v>102</v>
      </c>
      <c r="S4" s="29" t="s">
        <v>65</v>
      </c>
    </row>
    <row r="5" ht="25" customHeight="1" spans="1:19">
      <c r="A5" s="33"/>
      <c r="B5" s="33"/>
      <c r="C5" s="34"/>
      <c r="D5" s="33"/>
      <c r="E5" s="33"/>
      <c r="F5" s="35" t="s">
        <v>40</v>
      </c>
      <c r="G5" s="35" t="s">
        <v>77</v>
      </c>
      <c r="H5" s="35" t="s">
        <v>78</v>
      </c>
      <c r="I5" s="35" t="s">
        <v>40</v>
      </c>
      <c r="J5" s="35" t="s">
        <v>77</v>
      </c>
      <c r="K5" s="35" t="s">
        <v>78</v>
      </c>
      <c r="L5" s="35" t="s">
        <v>40</v>
      </c>
      <c r="M5" s="35" t="s">
        <v>77</v>
      </c>
      <c r="N5" s="60" t="s">
        <v>78</v>
      </c>
      <c r="O5" s="61" t="s">
        <v>40</v>
      </c>
      <c r="P5" s="61" t="s">
        <v>77</v>
      </c>
      <c r="Q5" s="61" t="s">
        <v>78</v>
      </c>
      <c r="R5" s="72"/>
      <c r="S5" s="184"/>
    </row>
    <row r="6" ht="21" customHeight="1" spans="1:19">
      <c r="A6" s="36" t="s">
        <v>103</v>
      </c>
      <c r="B6" s="155" t="s">
        <v>104</v>
      </c>
      <c r="C6" s="37"/>
      <c r="D6" s="38" t="s">
        <v>132</v>
      </c>
      <c r="E6" s="36" t="s">
        <v>133</v>
      </c>
      <c r="F6" s="39">
        <v>25</v>
      </c>
      <c r="G6" s="39">
        <v>66</v>
      </c>
      <c r="H6" s="39">
        <f>F6*G6</f>
        <v>1650</v>
      </c>
      <c r="I6" s="39"/>
      <c r="J6" s="39"/>
      <c r="K6" s="39">
        <f t="shared" ref="K6:K9" si="0">I6*J6</f>
        <v>0</v>
      </c>
      <c r="L6" s="39"/>
      <c r="M6" s="39"/>
      <c r="N6" s="39"/>
      <c r="O6" s="62">
        <f>F6</f>
        <v>25</v>
      </c>
      <c r="P6" s="63">
        <f>G6</f>
        <v>66</v>
      </c>
      <c r="Q6" s="64">
        <f t="shared" ref="Q6:Q14" si="1">O6*P6</f>
        <v>1650</v>
      </c>
      <c r="R6" s="36" t="s">
        <v>106</v>
      </c>
      <c r="S6" s="36"/>
    </row>
    <row r="7" ht="18" customHeight="1" spans="1:19">
      <c r="A7" s="156" t="s">
        <v>107</v>
      </c>
      <c r="B7" s="157" t="s">
        <v>108</v>
      </c>
      <c r="C7" s="157" t="s">
        <v>109</v>
      </c>
      <c r="D7" s="159" t="s">
        <v>132</v>
      </c>
      <c r="E7" s="156" t="s">
        <v>133</v>
      </c>
      <c r="F7" s="156"/>
      <c r="G7" s="156"/>
      <c r="H7" s="160"/>
      <c r="I7" s="156">
        <v>15</v>
      </c>
      <c r="J7" s="156">
        <v>67</v>
      </c>
      <c r="K7" s="160">
        <f t="shared" si="0"/>
        <v>1005</v>
      </c>
      <c r="L7" s="156"/>
      <c r="M7" s="156"/>
      <c r="N7" s="160"/>
      <c r="O7" s="36">
        <f>O6</f>
        <v>25</v>
      </c>
      <c r="P7" s="65">
        <f>P6</f>
        <v>66</v>
      </c>
      <c r="Q7" s="66">
        <f t="shared" si="1"/>
        <v>1650</v>
      </c>
      <c r="R7" s="156" t="s">
        <v>110</v>
      </c>
      <c r="S7" s="156"/>
    </row>
    <row r="8" ht="18" customHeight="1" spans="1:19">
      <c r="A8" s="62"/>
      <c r="B8" s="161"/>
      <c r="C8" s="161"/>
      <c r="D8" s="163"/>
      <c r="E8" s="62"/>
      <c r="F8" s="62"/>
      <c r="G8" s="62"/>
      <c r="H8" s="164"/>
      <c r="I8" s="62"/>
      <c r="J8" s="62"/>
      <c r="K8" s="164"/>
      <c r="L8" s="62"/>
      <c r="M8" s="62"/>
      <c r="N8" s="164"/>
      <c r="O8" s="36">
        <f>I7</f>
        <v>15</v>
      </c>
      <c r="P8" s="65">
        <f>J7</f>
        <v>67</v>
      </c>
      <c r="Q8" s="66">
        <f t="shared" si="1"/>
        <v>1005</v>
      </c>
      <c r="R8" s="62"/>
      <c r="S8" s="62"/>
    </row>
    <row r="9" ht="18" customHeight="1" spans="1:19">
      <c r="A9" s="165" t="s">
        <v>111</v>
      </c>
      <c r="B9" s="166" t="s">
        <v>108</v>
      </c>
      <c r="C9" s="167" t="s">
        <v>112</v>
      </c>
      <c r="D9" s="159" t="s">
        <v>132</v>
      </c>
      <c r="E9" s="156" t="s">
        <v>133</v>
      </c>
      <c r="F9" s="165"/>
      <c r="G9" s="165"/>
      <c r="H9" s="168"/>
      <c r="I9" s="165">
        <v>10</v>
      </c>
      <c r="J9" s="165">
        <v>62</v>
      </c>
      <c r="K9" s="160">
        <f t="shared" si="0"/>
        <v>620</v>
      </c>
      <c r="L9" s="165"/>
      <c r="M9" s="165"/>
      <c r="N9" s="168"/>
      <c r="O9" s="36">
        <f t="shared" ref="O9:O13" si="2">O7</f>
        <v>25</v>
      </c>
      <c r="P9" s="65">
        <f t="shared" ref="P9:P13" si="3">P7</f>
        <v>66</v>
      </c>
      <c r="Q9" s="66">
        <f t="shared" si="1"/>
        <v>1650</v>
      </c>
      <c r="R9" s="165" t="s">
        <v>110</v>
      </c>
      <c r="S9" s="165"/>
    </row>
    <row r="10" ht="18" customHeight="1" spans="1:19">
      <c r="A10" s="165"/>
      <c r="B10" s="166"/>
      <c r="C10" s="167"/>
      <c r="D10" s="169"/>
      <c r="E10" s="165"/>
      <c r="F10" s="165"/>
      <c r="G10" s="165"/>
      <c r="H10" s="168"/>
      <c r="I10" s="165"/>
      <c r="J10" s="165"/>
      <c r="K10" s="168"/>
      <c r="L10" s="165"/>
      <c r="M10" s="165"/>
      <c r="N10" s="168"/>
      <c r="O10" s="36">
        <f t="shared" si="2"/>
        <v>15</v>
      </c>
      <c r="P10" s="65">
        <f t="shared" si="3"/>
        <v>67</v>
      </c>
      <c r="Q10" s="66">
        <f t="shared" si="1"/>
        <v>1005</v>
      </c>
      <c r="R10" s="165"/>
      <c r="S10" s="165"/>
    </row>
    <row r="11" ht="18" customHeight="1" spans="1:19">
      <c r="A11" s="62"/>
      <c r="B11" s="161"/>
      <c r="C11" s="162"/>
      <c r="D11" s="163"/>
      <c r="E11" s="62"/>
      <c r="F11" s="62"/>
      <c r="G11" s="62"/>
      <c r="H11" s="164"/>
      <c r="I11" s="62"/>
      <c r="J11" s="62"/>
      <c r="K11" s="164"/>
      <c r="L11" s="165"/>
      <c r="M11" s="165"/>
      <c r="N11" s="168"/>
      <c r="O11" s="36">
        <f>I9</f>
        <v>10</v>
      </c>
      <c r="P11" s="65">
        <f>J9</f>
        <v>62</v>
      </c>
      <c r="Q11" s="66">
        <f t="shared" si="1"/>
        <v>620</v>
      </c>
      <c r="R11" s="62"/>
      <c r="S11" s="62"/>
    </row>
    <row r="12" ht="18" customHeight="1" spans="1:19">
      <c r="A12" s="156" t="s">
        <v>113</v>
      </c>
      <c r="B12" s="157" t="s">
        <v>114</v>
      </c>
      <c r="C12" s="158" t="s">
        <v>112</v>
      </c>
      <c r="D12" s="159" t="s">
        <v>132</v>
      </c>
      <c r="E12" s="156" t="s">
        <v>133</v>
      </c>
      <c r="F12" s="156"/>
      <c r="G12" s="156"/>
      <c r="H12" s="160"/>
      <c r="I12" s="156"/>
      <c r="J12" s="156"/>
      <c r="K12" s="173"/>
      <c r="L12" s="156">
        <v>25</v>
      </c>
      <c r="M12" s="156">
        <f>P9</f>
        <v>66</v>
      </c>
      <c r="N12" s="160">
        <f t="shared" ref="N12:N15" si="4">L12*M12</f>
        <v>1650</v>
      </c>
      <c r="O12" s="187">
        <f>O8-L13</f>
        <v>10</v>
      </c>
      <c r="P12" s="65">
        <f>P10</f>
        <v>67</v>
      </c>
      <c r="Q12" s="66">
        <f t="shared" si="1"/>
        <v>670</v>
      </c>
      <c r="R12" s="156" t="s">
        <v>115</v>
      </c>
      <c r="S12" s="156"/>
    </row>
    <row r="13" ht="18" customHeight="1" spans="1:19">
      <c r="A13" s="165"/>
      <c r="B13" s="166"/>
      <c r="C13" s="167"/>
      <c r="D13" s="163"/>
      <c r="E13" s="62"/>
      <c r="F13" s="165"/>
      <c r="G13" s="165"/>
      <c r="H13" s="168"/>
      <c r="I13" s="165"/>
      <c r="J13" s="165"/>
      <c r="K13" s="176"/>
      <c r="L13" s="156">
        <v>5</v>
      </c>
      <c r="M13" s="156">
        <f>P10</f>
        <v>67</v>
      </c>
      <c r="N13" s="160">
        <f t="shared" si="4"/>
        <v>335</v>
      </c>
      <c r="O13" s="174">
        <f>O11</f>
        <v>10</v>
      </c>
      <c r="P13" s="65">
        <f t="shared" si="3"/>
        <v>62</v>
      </c>
      <c r="Q13" s="66">
        <f t="shared" si="1"/>
        <v>620</v>
      </c>
      <c r="R13" s="62"/>
      <c r="S13" s="62"/>
    </row>
    <row r="14" ht="18" customHeight="1" spans="1:19">
      <c r="A14" s="156" t="s">
        <v>113</v>
      </c>
      <c r="B14" s="157" t="s">
        <v>116</v>
      </c>
      <c r="C14" s="158" t="s">
        <v>112</v>
      </c>
      <c r="D14" s="159" t="s">
        <v>132</v>
      </c>
      <c r="E14" s="156" t="s">
        <v>133</v>
      </c>
      <c r="F14" s="156"/>
      <c r="G14" s="156"/>
      <c r="H14" s="160"/>
      <c r="I14" s="156"/>
      <c r="J14" s="178"/>
      <c r="K14" s="39"/>
      <c r="L14" s="187">
        <f>O12</f>
        <v>10</v>
      </c>
      <c r="M14" s="179">
        <f>P12</f>
        <v>67</v>
      </c>
      <c r="N14" s="180">
        <f t="shared" si="4"/>
        <v>670</v>
      </c>
      <c r="O14" s="36">
        <f>O13-L15</f>
        <v>5</v>
      </c>
      <c r="P14" s="188">
        <f>P13</f>
        <v>62</v>
      </c>
      <c r="Q14" s="185">
        <f t="shared" si="1"/>
        <v>310</v>
      </c>
      <c r="R14" s="156" t="s">
        <v>117</v>
      </c>
      <c r="S14" s="156"/>
    </row>
    <row r="15" ht="18" customHeight="1" spans="1:19">
      <c r="A15" s="165"/>
      <c r="B15" s="166"/>
      <c r="C15" s="167"/>
      <c r="D15" s="163"/>
      <c r="E15" s="62"/>
      <c r="F15" s="165"/>
      <c r="G15" s="165"/>
      <c r="H15" s="168"/>
      <c r="I15" s="165"/>
      <c r="J15" s="189"/>
      <c r="K15" s="39"/>
      <c r="L15" s="190">
        <v>5</v>
      </c>
      <c r="M15" s="62">
        <f>P13</f>
        <v>62</v>
      </c>
      <c r="N15" s="191">
        <f t="shared" si="4"/>
        <v>310</v>
      </c>
      <c r="O15" s="36"/>
      <c r="P15" s="192"/>
      <c r="Q15" s="64"/>
      <c r="R15" s="62"/>
      <c r="S15" s="62"/>
    </row>
    <row r="16" ht="18" customHeight="1" spans="1:19">
      <c r="A16" s="36"/>
      <c r="B16" s="43"/>
      <c r="C16" s="37" t="s">
        <v>112</v>
      </c>
      <c r="D16" s="38"/>
      <c r="E16" s="36"/>
      <c r="F16" s="36"/>
      <c r="G16" s="36"/>
      <c r="H16" s="39"/>
      <c r="I16" s="36"/>
      <c r="J16" s="36"/>
      <c r="K16" s="164"/>
      <c r="L16" s="36"/>
      <c r="M16" s="36"/>
      <c r="N16" s="39"/>
      <c r="O16" s="62"/>
      <c r="P16" s="65"/>
      <c r="Q16" s="66"/>
      <c r="R16" s="36"/>
      <c r="S16" s="36"/>
    </row>
    <row r="17" ht="18" customHeight="1" spans="1:19">
      <c r="A17" s="36"/>
      <c r="B17" s="43"/>
      <c r="C17" s="37" t="s">
        <v>112</v>
      </c>
      <c r="D17" s="38"/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65"/>
      <c r="Q17" s="66"/>
      <c r="R17" s="36"/>
      <c r="S17" s="36"/>
    </row>
    <row r="18" ht="18" customHeight="1" spans="1:19">
      <c r="A18" s="36"/>
      <c r="B18" s="43"/>
      <c r="C18" s="37" t="s">
        <v>112</v>
      </c>
      <c r="D18" s="38"/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65"/>
      <c r="Q18" s="66"/>
      <c r="R18" s="36"/>
      <c r="S18" s="36"/>
    </row>
    <row r="19" ht="18" customHeight="1" spans="1:19">
      <c r="A19" s="36"/>
      <c r="B19" s="43"/>
      <c r="C19" s="37" t="s">
        <v>112</v>
      </c>
      <c r="D19" s="38"/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65"/>
      <c r="Q19" s="66"/>
      <c r="R19" s="36"/>
      <c r="S19" s="36"/>
    </row>
    <row r="20" ht="18" customHeight="1" spans="1:19">
      <c r="A20" s="36"/>
      <c r="B20" s="43"/>
      <c r="C20" s="37" t="s">
        <v>112</v>
      </c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65"/>
      <c r="Q20" s="66"/>
      <c r="R20" s="36"/>
      <c r="S20" s="36"/>
    </row>
    <row r="21" ht="18" customHeight="1" spans="1:19">
      <c r="A21" s="36"/>
      <c r="B21" s="43"/>
      <c r="C21" s="37" t="s">
        <v>112</v>
      </c>
      <c r="D21" s="38"/>
      <c r="E21" s="36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65"/>
      <c r="Q21" s="66"/>
      <c r="R21" s="36"/>
      <c r="S21" s="36"/>
    </row>
    <row r="22" ht="18" customHeight="1" spans="1:19">
      <c r="A22" s="36"/>
      <c r="B22" s="43"/>
      <c r="C22" s="37" t="s">
        <v>112</v>
      </c>
      <c r="D22" s="36"/>
      <c r="E22" s="40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36"/>
      <c r="Q22" s="66"/>
      <c r="R22" s="36"/>
      <c r="S22" s="36"/>
    </row>
    <row r="23" ht="18" customHeight="1" spans="1:19">
      <c r="A23" s="145"/>
      <c r="B23" s="41"/>
      <c r="C23" s="37" t="s">
        <v>112</v>
      </c>
      <c r="D23" s="41"/>
      <c r="E23" s="42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36"/>
      <c r="Q23" s="66"/>
      <c r="R23" s="36"/>
      <c r="S23" s="36"/>
    </row>
    <row r="24" ht="18" customHeight="1" spans="1:19">
      <c r="A24" s="36"/>
      <c r="B24" s="43"/>
      <c r="C24" s="37" t="s">
        <v>112</v>
      </c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36"/>
      <c r="Q24" s="66"/>
      <c r="R24" s="36"/>
      <c r="S24" s="36"/>
    </row>
    <row r="25" ht="18" customHeight="1" spans="1:19">
      <c r="A25" s="36"/>
      <c r="B25" s="43"/>
      <c r="C25" s="37" t="s">
        <v>112</v>
      </c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36"/>
      <c r="Q25" s="66"/>
      <c r="R25" s="36"/>
      <c r="S25" s="36"/>
    </row>
    <row r="26" spans="1:19">
      <c r="A26" s="36"/>
      <c r="B26" s="43"/>
      <c r="C26" s="37" t="s">
        <v>112</v>
      </c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36"/>
      <c r="Q26" s="66"/>
      <c r="R26" s="36"/>
      <c r="S26" s="36"/>
    </row>
    <row r="27" spans="1:19">
      <c r="A27" s="36"/>
      <c r="B27" s="43"/>
      <c r="C27" s="37" t="s">
        <v>112</v>
      </c>
      <c r="D27" s="43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36"/>
      <c r="Q27" s="66"/>
      <c r="R27" s="36"/>
      <c r="S27" s="36"/>
    </row>
    <row r="28" spans="1:19">
      <c r="A28" s="36"/>
      <c r="B28" s="43"/>
      <c r="C28" s="37" t="s">
        <v>112</v>
      </c>
      <c r="D28" s="44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36"/>
      <c r="Q28" s="66"/>
      <c r="R28" s="36"/>
      <c r="S28" s="36"/>
    </row>
    <row r="29" spans="1:19">
      <c r="A29" s="36"/>
      <c r="B29" s="36"/>
      <c r="C29" s="37" t="s">
        <v>112</v>
      </c>
      <c r="D29" s="36"/>
      <c r="E29" s="40"/>
      <c r="F29" s="36"/>
      <c r="G29" s="36"/>
      <c r="H29" s="39"/>
      <c r="I29" s="36"/>
      <c r="J29" s="36"/>
      <c r="K29" s="39"/>
      <c r="L29" s="36"/>
      <c r="M29" s="36"/>
      <c r="N29" s="39"/>
      <c r="O29" s="36"/>
      <c r="P29" s="36"/>
      <c r="Q29" s="66"/>
      <c r="R29" s="36"/>
      <c r="S29" s="36"/>
    </row>
    <row r="30" ht="18.75" spans="1:19">
      <c r="A30" s="45" t="s">
        <v>118</v>
      </c>
      <c r="B30" s="147"/>
      <c r="C30" s="46"/>
      <c r="D30" s="47"/>
      <c r="E30" s="47"/>
      <c r="F30" s="48">
        <f t="shared" ref="F30:K30" si="5">SUM(F6:F29)</f>
        <v>25</v>
      </c>
      <c r="G30" s="48"/>
      <c r="H30" s="48">
        <f t="shared" si="5"/>
        <v>1650</v>
      </c>
      <c r="I30" s="48">
        <f>SUM(I7:I29)</f>
        <v>25</v>
      </c>
      <c r="J30" s="48"/>
      <c r="K30" s="48">
        <f t="shared" si="5"/>
        <v>1625</v>
      </c>
      <c r="L30" s="48">
        <f>SUM(L7:L29)</f>
        <v>45</v>
      </c>
      <c r="M30" s="48"/>
      <c r="N30" s="48">
        <f>SUM(N6:N29)</f>
        <v>2965</v>
      </c>
      <c r="O30" s="48">
        <f>O14</f>
        <v>5</v>
      </c>
      <c r="P30" s="67">
        <f>P14</f>
        <v>62</v>
      </c>
      <c r="Q30" s="68">
        <f>O30*P30</f>
        <v>310</v>
      </c>
      <c r="R30" s="73"/>
      <c r="S30" s="73"/>
    </row>
    <row r="31" ht="18.75" spans="1:19">
      <c r="A31" s="45" t="s">
        <v>119</v>
      </c>
      <c r="B31" s="147"/>
      <c r="C31" s="49"/>
      <c r="D31" s="50"/>
      <c r="E31" s="50"/>
      <c r="F31" s="51">
        <f>F30</f>
        <v>25</v>
      </c>
      <c r="G31" s="51"/>
      <c r="H31" s="51">
        <f>H30</f>
        <v>1650</v>
      </c>
      <c r="I31" s="51"/>
      <c r="J31" s="51"/>
      <c r="K31" s="51"/>
      <c r="L31" s="51">
        <f t="shared" ref="L31:Q31" si="6">L30</f>
        <v>45</v>
      </c>
      <c r="M31" s="51"/>
      <c r="N31" s="51">
        <f t="shared" si="6"/>
        <v>2965</v>
      </c>
      <c r="O31" s="51">
        <f t="shared" si="6"/>
        <v>5</v>
      </c>
      <c r="P31" s="69">
        <f t="shared" si="6"/>
        <v>62</v>
      </c>
      <c r="Q31" s="70">
        <f t="shared" si="6"/>
        <v>310</v>
      </c>
      <c r="R31" s="73"/>
      <c r="S31" s="73"/>
    </row>
    <row r="32" ht="27" customHeight="1" spans="1:18">
      <c r="A32" s="52" t="s">
        <v>120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ht="21" customHeight="1" spans="1:19">
      <c r="A33" s="54" t="s">
        <v>134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1:19">
      <c r="A34" s="54" t="s">
        <v>122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</row>
    <row r="35" spans="1:5">
      <c r="A35" s="54" t="s">
        <v>123</v>
      </c>
      <c r="B35" s="54"/>
      <c r="C35" s="54"/>
      <c r="D35" s="54"/>
      <c r="E35" s="54"/>
    </row>
  </sheetData>
  <mergeCells count="80">
    <mergeCell ref="A1:R1"/>
    <mergeCell ref="B2:C2"/>
    <mergeCell ref="F4:H4"/>
    <mergeCell ref="I4:K4"/>
    <mergeCell ref="L4:N4"/>
    <mergeCell ref="O4:Q4"/>
    <mergeCell ref="A30:B30"/>
    <mergeCell ref="A31:B31"/>
    <mergeCell ref="A32:R32"/>
    <mergeCell ref="A33:S33"/>
    <mergeCell ref="A34:S34"/>
    <mergeCell ref="A35:E35"/>
    <mergeCell ref="A4:A5"/>
    <mergeCell ref="A7:A8"/>
    <mergeCell ref="A9:A11"/>
    <mergeCell ref="A12:A13"/>
    <mergeCell ref="A14:A15"/>
    <mergeCell ref="B4:B5"/>
    <mergeCell ref="B7:B8"/>
    <mergeCell ref="B9:B11"/>
    <mergeCell ref="B12:B13"/>
    <mergeCell ref="B14:B15"/>
    <mergeCell ref="C4:C5"/>
    <mergeCell ref="C7:C8"/>
    <mergeCell ref="C9:C11"/>
    <mergeCell ref="C12:C13"/>
    <mergeCell ref="C14:C15"/>
    <mergeCell ref="D4:D5"/>
    <mergeCell ref="D7:D8"/>
    <mergeCell ref="D9:D11"/>
    <mergeCell ref="D12:D13"/>
    <mergeCell ref="D14:D15"/>
    <mergeCell ref="E4:E5"/>
    <mergeCell ref="E7:E8"/>
    <mergeCell ref="E9:E11"/>
    <mergeCell ref="E12:E13"/>
    <mergeCell ref="E14:E15"/>
    <mergeCell ref="F7:F8"/>
    <mergeCell ref="F9:F11"/>
    <mergeCell ref="F12:F13"/>
    <mergeCell ref="F14:F15"/>
    <mergeCell ref="G7:G8"/>
    <mergeCell ref="G9:G11"/>
    <mergeCell ref="G12:G13"/>
    <mergeCell ref="G14:G15"/>
    <mergeCell ref="H7:H8"/>
    <mergeCell ref="H9:H11"/>
    <mergeCell ref="H12:H13"/>
    <mergeCell ref="H14:H15"/>
    <mergeCell ref="I7:I8"/>
    <mergeCell ref="I9:I11"/>
    <mergeCell ref="I12:I13"/>
    <mergeCell ref="I14:I15"/>
    <mergeCell ref="J7:J8"/>
    <mergeCell ref="J9:J11"/>
    <mergeCell ref="J12:J13"/>
    <mergeCell ref="J14:J15"/>
    <mergeCell ref="K7:K8"/>
    <mergeCell ref="K9:K11"/>
    <mergeCell ref="K12:K13"/>
    <mergeCell ref="K14:K15"/>
    <mergeCell ref="L7:L8"/>
    <mergeCell ref="L9:L11"/>
    <mergeCell ref="M7:M8"/>
    <mergeCell ref="M9:M11"/>
    <mergeCell ref="N7:N8"/>
    <mergeCell ref="N9:N11"/>
    <mergeCell ref="O14:O15"/>
    <mergeCell ref="P14:P15"/>
    <mergeCell ref="Q14:Q15"/>
    <mergeCell ref="R4:R5"/>
    <mergeCell ref="R7:R8"/>
    <mergeCell ref="R9:R11"/>
    <mergeCell ref="R12:R13"/>
    <mergeCell ref="R14:R15"/>
    <mergeCell ref="S4:S5"/>
    <mergeCell ref="S7:S8"/>
    <mergeCell ref="S9:S11"/>
    <mergeCell ref="S12:S13"/>
    <mergeCell ref="S14:S15"/>
  </mergeCells>
  <dataValidations count="1">
    <dataValidation type="custom" allowBlank="1" showErrorMessage="1" errorTitle="拒绝重复输入" error="当前输入的内容，与本区域的其他单元格内容重复。" sqref="C7 C8 C9 C10 C12 C13 C14 C16 C17 C18 C19 C20 C21 C22 C23 C24 C25 C26 C27 C28 C29" errorStyle="warning">
      <formula1>COUNTIF($C$7:$C$29,C7)&lt;2</formula1>
    </dataValidation>
  </dataValidation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opLeftCell="A22" workbookViewId="0">
      <selection activeCell="A35" sqref="A35:E35"/>
    </sheetView>
  </sheetViews>
  <sheetFormatPr defaultColWidth="9" defaultRowHeight="14.25"/>
  <cols>
    <col min="1" max="1" width="11.25" customWidth="1"/>
    <col min="2" max="2" width="15.75" customWidth="1"/>
    <col min="3" max="3" width="10.25" customWidth="1"/>
    <col min="4" max="5" width="6.875" customWidth="1"/>
    <col min="6" max="16" width="7.75" customWidth="1"/>
    <col min="17" max="17" width="14.5"/>
    <col min="18" max="18" width="13.875" customWidth="1"/>
    <col min="19" max="19" width="6.125" customWidth="1"/>
  </cols>
  <sheetData>
    <row r="1" ht="33" customHeight="1" spans="1:19">
      <c r="A1" s="21" t="s">
        <v>135</v>
      </c>
      <c r="B1" s="23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27" customHeight="1" spans="1:19">
      <c r="A2" s="149" t="s">
        <v>89</v>
      </c>
      <c r="B2" s="150" t="s">
        <v>136</v>
      </c>
      <c r="C2" s="186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70" t="s">
        <v>92</v>
      </c>
      <c r="Q2" s="183" t="s">
        <v>137</v>
      </c>
      <c r="R2" s="23"/>
      <c r="S2" s="23"/>
    </row>
    <row r="3" ht="14" customHeight="1" spans="1:19">
      <c r="A3" s="144"/>
      <c r="B3" s="144"/>
      <c r="C3" s="15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22" customHeight="1" spans="1:19">
      <c r="A4" s="28" t="s">
        <v>94</v>
      </c>
      <c r="B4" s="28" t="s">
        <v>95</v>
      </c>
      <c r="C4" s="29" t="s">
        <v>96</v>
      </c>
      <c r="D4" s="28" t="s">
        <v>39</v>
      </c>
      <c r="E4" s="30" t="s">
        <v>97</v>
      </c>
      <c r="F4" s="31" t="s">
        <v>98</v>
      </c>
      <c r="G4" s="31"/>
      <c r="H4" s="32"/>
      <c r="I4" s="32" t="s">
        <v>99</v>
      </c>
      <c r="J4" s="56"/>
      <c r="K4" s="56"/>
      <c r="L4" s="32" t="s">
        <v>100</v>
      </c>
      <c r="M4" s="56"/>
      <c r="N4" s="57"/>
      <c r="O4" s="58" t="s">
        <v>101</v>
      </c>
      <c r="P4" s="58"/>
      <c r="Q4" s="59"/>
      <c r="R4" s="28" t="s">
        <v>102</v>
      </c>
      <c r="S4" s="29" t="s">
        <v>65</v>
      </c>
    </row>
    <row r="5" ht="24" customHeight="1" spans="1:19">
      <c r="A5" s="33"/>
      <c r="B5" s="33"/>
      <c r="C5" s="34"/>
      <c r="D5" s="33"/>
      <c r="E5" s="33"/>
      <c r="F5" s="35" t="s">
        <v>40</v>
      </c>
      <c r="G5" s="35" t="s">
        <v>77</v>
      </c>
      <c r="H5" s="35" t="s">
        <v>78</v>
      </c>
      <c r="I5" s="35" t="s">
        <v>40</v>
      </c>
      <c r="J5" s="35" t="s">
        <v>77</v>
      </c>
      <c r="K5" s="35" t="s">
        <v>78</v>
      </c>
      <c r="L5" s="35" t="s">
        <v>40</v>
      </c>
      <c r="M5" s="35" t="s">
        <v>77</v>
      </c>
      <c r="N5" s="60" t="s">
        <v>78</v>
      </c>
      <c r="O5" s="61" t="s">
        <v>40</v>
      </c>
      <c r="P5" s="61" t="s">
        <v>77</v>
      </c>
      <c r="Q5" s="61" t="s">
        <v>78</v>
      </c>
      <c r="R5" s="72"/>
      <c r="S5" s="184"/>
    </row>
    <row r="6" ht="19" customHeight="1" spans="1:19">
      <c r="A6" s="36" t="s">
        <v>103</v>
      </c>
      <c r="B6" s="155" t="s">
        <v>104</v>
      </c>
      <c r="C6" s="37"/>
      <c r="D6" s="38" t="s">
        <v>138</v>
      </c>
      <c r="E6" s="36" t="s">
        <v>139</v>
      </c>
      <c r="F6" s="39">
        <v>5</v>
      </c>
      <c r="G6" s="39">
        <v>200</v>
      </c>
      <c r="H6" s="39">
        <f>F6*G6</f>
        <v>1000</v>
      </c>
      <c r="I6" s="39"/>
      <c r="J6" s="39"/>
      <c r="K6" s="39">
        <f t="shared" ref="K6:K9" si="0">I6*J6</f>
        <v>0</v>
      </c>
      <c r="L6" s="39"/>
      <c r="M6" s="39"/>
      <c r="N6" s="39"/>
      <c r="O6" s="62">
        <f>F6</f>
        <v>5</v>
      </c>
      <c r="P6" s="63">
        <f>G6</f>
        <v>200</v>
      </c>
      <c r="Q6" s="64">
        <f t="shared" ref="Q6:Q14" si="1">O6*P6</f>
        <v>1000</v>
      </c>
      <c r="R6" s="36" t="s">
        <v>106</v>
      </c>
      <c r="S6" s="36"/>
    </row>
    <row r="7" ht="19" customHeight="1" spans="1:19">
      <c r="A7" s="156" t="s">
        <v>107</v>
      </c>
      <c r="B7" s="157" t="s">
        <v>108</v>
      </c>
      <c r="C7" s="157" t="s">
        <v>109</v>
      </c>
      <c r="D7" s="159" t="s">
        <v>138</v>
      </c>
      <c r="E7" s="156" t="s">
        <v>139</v>
      </c>
      <c r="F7" s="156"/>
      <c r="G7" s="156"/>
      <c r="H7" s="160"/>
      <c r="I7" s="156">
        <v>20</v>
      </c>
      <c r="J7" s="156">
        <v>220</v>
      </c>
      <c r="K7" s="160">
        <f t="shared" si="0"/>
        <v>4400</v>
      </c>
      <c r="L7" s="156"/>
      <c r="M7" s="156"/>
      <c r="N7" s="160"/>
      <c r="O7" s="36">
        <f>O6</f>
        <v>5</v>
      </c>
      <c r="P7" s="65">
        <f>P6</f>
        <v>200</v>
      </c>
      <c r="Q7" s="66">
        <f t="shared" si="1"/>
        <v>1000</v>
      </c>
      <c r="R7" s="156" t="s">
        <v>110</v>
      </c>
      <c r="S7" s="156"/>
    </row>
    <row r="8" ht="19" customHeight="1" spans="1:19">
      <c r="A8" s="62"/>
      <c r="B8" s="161"/>
      <c r="C8" s="161"/>
      <c r="D8" s="163"/>
      <c r="E8" s="62"/>
      <c r="F8" s="62"/>
      <c r="G8" s="62"/>
      <c r="H8" s="164"/>
      <c r="I8" s="62"/>
      <c r="J8" s="62"/>
      <c r="K8" s="164"/>
      <c r="L8" s="62"/>
      <c r="M8" s="62"/>
      <c r="N8" s="164"/>
      <c r="O8" s="36">
        <f>I7</f>
        <v>20</v>
      </c>
      <c r="P8" s="65">
        <f>J7</f>
        <v>220</v>
      </c>
      <c r="Q8" s="66">
        <f t="shared" si="1"/>
        <v>4400</v>
      </c>
      <c r="R8" s="62"/>
      <c r="S8" s="62"/>
    </row>
    <row r="9" ht="19" customHeight="1" spans="1:19">
      <c r="A9" s="165" t="s">
        <v>111</v>
      </c>
      <c r="B9" s="166" t="s">
        <v>108</v>
      </c>
      <c r="C9" s="167" t="s">
        <v>112</v>
      </c>
      <c r="D9" s="159" t="s">
        <v>138</v>
      </c>
      <c r="E9" s="156" t="s">
        <v>139</v>
      </c>
      <c r="F9" s="165"/>
      <c r="G9" s="165"/>
      <c r="H9" s="168"/>
      <c r="I9" s="165">
        <v>5</v>
      </c>
      <c r="J9" s="165">
        <v>210</v>
      </c>
      <c r="K9" s="160">
        <f t="shared" si="0"/>
        <v>1050</v>
      </c>
      <c r="L9" s="165"/>
      <c r="M9" s="165"/>
      <c r="N9" s="168"/>
      <c r="O9" s="36">
        <f t="shared" ref="O9:O13" si="2">O7</f>
        <v>5</v>
      </c>
      <c r="P9" s="65">
        <f t="shared" ref="P9:P13" si="3">P7</f>
        <v>200</v>
      </c>
      <c r="Q9" s="66">
        <f t="shared" si="1"/>
        <v>1000</v>
      </c>
      <c r="R9" s="165" t="s">
        <v>110</v>
      </c>
      <c r="S9" s="165"/>
    </row>
    <row r="10" ht="19" customHeight="1" spans="1:19">
      <c r="A10" s="165"/>
      <c r="B10" s="166"/>
      <c r="C10" s="167"/>
      <c r="D10" s="169"/>
      <c r="E10" s="165"/>
      <c r="F10" s="165"/>
      <c r="G10" s="165"/>
      <c r="H10" s="168"/>
      <c r="I10" s="165"/>
      <c r="J10" s="165"/>
      <c r="K10" s="168"/>
      <c r="L10" s="165"/>
      <c r="M10" s="165"/>
      <c r="N10" s="168"/>
      <c r="O10" s="36">
        <f t="shared" si="2"/>
        <v>20</v>
      </c>
      <c r="P10" s="65">
        <f t="shared" si="3"/>
        <v>220</v>
      </c>
      <c r="Q10" s="66">
        <f t="shared" si="1"/>
        <v>4400</v>
      </c>
      <c r="R10" s="165"/>
      <c r="S10" s="165"/>
    </row>
    <row r="11" ht="19" customHeight="1" spans="1:19">
      <c r="A11" s="62"/>
      <c r="B11" s="161"/>
      <c r="C11" s="162"/>
      <c r="D11" s="163"/>
      <c r="E11" s="62"/>
      <c r="F11" s="62"/>
      <c r="G11" s="62"/>
      <c r="H11" s="164"/>
      <c r="I11" s="62"/>
      <c r="J11" s="62"/>
      <c r="K11" s="164"/>
      <c r="L11" s="165"/>
      <c r="M11" s="165"/>
      <c r="N11" s="168"/>
      <c r="O11" s="36">
        <f>I9</f>
        <v>5</v>
      </c>
      <c r="P11" s="65">
        <f>J9</f>
        <v>210</v>
      </c>
      <c r="Q11" s="66">
        <f t="shared" si="1"/>
        <v>1050</v>
      </c>
      <c r="R11" s="62"/>
      <c r="S11" s="62"/>
    </row>
    <row r="12" ht="19" customHeight="1" spans="1:19">
      <c r="A12" s="156" t="s">
        <v>113</v>
      </c>
      <c r="B12" s="157" t="s">
        <v>114</v>
      </c>
      <c r="C12" s="158" t="s">
        <v>112</v>
      </c>
      <c r="D12" s="159" t="s">
        <v>138</v>
      </c>
      <c r="E12" s="156" t="s">
        <v>139</v>
      </c>
      <c r="F12" s="156"/>
      <c r="G12" s="156"/>
      <c r="H12" s="160"/>
      <c r="I12" s="156"/>
      <c r="J12" s="156"/>
      <c r="K12" s="173"/>
      <c r="L12" s="156">
        <v>5</v>
      </c>
      <c r="M12" s="156">
        <f>P9</f>
        <v>200</v>
      </c>
      <c r="N12" s="160">
        <f t="shared" ref="N12:N15" si="4">L12*M12</f>
        <v>1000</v>
      </c>
      <c r="O12" s="187">
        <f>O10-L13</f>
        <v>10</v>
      </c>
      <c r="P12" s="65">
        <f t="shared" si="3"/>
        <v>220</v>
      </c>
      <c r="Q12" s="66">
        <f t="shared" si="1"/>
        <v>2200</v>
      </c>
      <c r="R12" s="156" t="s">
        <v>115</v>
      </c>
      <c r="S12" s="156"/>
    </row>
    <row r="13" ht="19" customHeight="1" spans="1:19">
      <c r="A13" s="165"/>
      <c r="B13" s="166"/>
      <c r="C13" s="167"/>
      <c r="D13" s="163"/>
      <c r="E13" s="62"/>
      <c r="F13" s="165"/>
      <c r="G13" s="165"/>
      <c r="H13" s="168"/>
      <c r="I13" s="165"/>
      <c r="J13" s="165"/>
      <c r="K13" s="176"/>
      <c r="L13" s="156">
        <v>10</v>
      </c>
      <c r="M13" s="156">
        <f>P10</f>
        <v>220</v>
      </c>
      <c r="N13" s="160">
        <f t="shared" si="4"/>
        <v>2200</v>
      </c>
      <c r="O13" s="174">
        <f>O11</f>
        <v>5</v>
      </c>
      <c r="P13" s="65">
        <f t="shared" si="3"/>
        <v>210</v>
      </c>
      <c r="Q13" s="66">
        <f t="shared" si="1"/>
        <v>1050</v>
      </c>
      <c r="R13" s="62"/>
      <c r="S13" s="62"/>
    </row>
    <row r="14" ht="19" customHeight="1" spans="1:19">
      <c r="A14" s="156" t="s">
        <v>113</v>
      </c>
      <c r="B14" s="157" t="s">
        <v>116</v>
      </c>
      <c r="C14" s="158" t="s">
        <v>112</v>
      </c>
      <c r="D14" s="159" t="s">
        <v>138</v>
      </c>
      <c r="E14" s="156" t="s">
        <v>139</v>
      </c>
      <c r="F14" s="156"/>
      <c r="G14" s="156"/>
      <c r="H14" s="160"/>
      <c r="I14" s="156"/>
      <c r="J14" s="178"/>
      <c r="K14" s="39"/>
      <c r="L14" s="187">
        <f>O12</f>
        <v>10</v>
      </c>
      <c r="M14" s="179">
        <f>P12</f>
        <v>220</v>
      </c>
      <c r="N14" s="180">
        <f t="shared" si="4"/>
        <v>2200</v>
      </c>
      <c r="O14" s="36">
        <f>O13-L15</f>
        <v>2</v>
      </c>
      <c r="P14" s="188">
        <f>P13</f>
        <v>210</v>
      </c>
      <c r="Q14" s="185">
        <f t="shared" si="1"/>
        <v>420</v>
      </c>
      <c r="R14" s="156" t="s">
        <v>117</v>
      </c>
      <c r="S14" s="156"/>
    </row>
    <row r="15" ht="19" customHeight="1" spans="1:19">
      <c r="A15" s="165"/>
      <c r="B15" s="166"/>
      <c r="C15" s="167"/>
      <c r="D15" s="163"/>
      <c r="E15" s="62"/>
      <c r="F15" s="165"/>
      <c r="G15" s="165"/>
      <c r="H15" s="168"/>
      <c r="I15" s="165"/>
      <c r="J15" s="189"/>
      <c r="K15" s="39"/>
      <c r="L15" s="190">
        <v>3</v>
      </c>
      <c r="M15" s="62">
        <f>P13</f>
        <v>210</v>
      </c>
      <c r="N15" s="191">
        <f t="shared" si="4"/>
        <v>630</v>
      </c>
      <c r="O15" s="36"/>
      <c r="P15" s="192"/>
      <c r="Q15" s="64"/>
      <c r="R15" s="62"/>
      <c r="S15" s="62"/>
    </row>
    <row r="16" ht="19" customHeight="1" spans="1:19">
      <c r="A16" s="36"/>
      <c r="B16" s="43"/>
      <c r="C16" s="37" t="s">
        <v>112</v>
      </c>
      <c r="D16" s="38"/>
      <c r="E16" s="36"/>
      <c r="F16" s="36"/>
      <c r="G16" s="36"/>
      <c r="H16" s="39"/>
      <c r="I16" s="36"/>
      <c r="J16" s="36"/>
      <c r="K16" s="164"/>
      <c r="L16" s="36"/>
      <c r="M16" s="36"/>
      <c r="N16" s="39"/>
      <c r="O16" s="62"/>
      <c r="P16" s="65"/>
      <c r="Q16" s="66"/>
      <c r="R16" s="36"/>
      <c r="S16" s="36"/>
    </row>
    <row r="17" ht="19" customHeight="1" spans="1:19">
      <c r="A17" s="36"/>
      <c r="B17" s="43"/>
      <c r="C17" s="37" t="s">
        <v>112</v>
      </c>
      <c r="D17" s="38"/>
      <c r="E17" s="36"/>
      <c r="F17" s="36"/>
      <c r="G17" s="36"/>
      <c r="H17" s="39"/>
      <c r="I17" s="36"/>
      <c r="J17" s="36"/>
      <c r="K17" s="39"/>
      <c r="L17" s="36"/>
      <c r="M17" s="36"/>
      <c r="N17" s="39"/>
      <c r="O17" s="36"/>
      <c r="P17" s="65"/>
      <c r="Q17" s="66"/>
      <c r="R17" s="36"/>
      <c r="S17" s="36"/>
    </row>
    <row r="18" ht="19" customHeight="1" spans="1:19">
      <c r="A18" s="36"/>
      <c r="B18" s="43"/>
      <c r="C18" s="37" t="s">
        <v>112</v>
      </c>
      <c r="D18" s="38"/>
      <c r="E18" s="36"/>
      <c r="F18" s="36"/>
      <c r="G18" s="36"/>
      <c r="H18" s="39"/>
      <c r="I18" s="36"/>
      <c r="J18" s="36"/>
      <c r="K18" s="39"/>
      <c r="L18" s="36"/>
      <c r="M18" s="36"/>
      <c r="N18" s="39"/>
      <c r="O18" s="36"/>
      <c r="P18" s="65"/>
      <c r="Q18" s="66"/>
      <c r="R18" s="36"/>
      <c r="S18" s="36"/>
    </row>
    <row r="19" ht="19" customHeight="1" spans="1:19">
      <c r="A19" s="36"/>
      <c r="B19" s="43"/>
      <c r="C19" s="37" t="s">
        <v>112</v>
      </c>
      <c r="D19" s="38"/>
      <c r="E19" s="36"/>
      <c r="F19" s="36"/>
      <c r="G19" s="36"/>
      <c r="H19" s="39"/>
      <c r="I19" s="36"/>
      <c r="J19" s="36"/>
      <c r="K19" s="39"/>
      <c r="L19" s="36"/>
      <c r="M19" s="36"/>
      <c r="N19" s="39"/>
      <c r="O19" s="36"/>
      <c r="P19" s="65"/>
      <c r="Q19" s="66"/>
      <c r="R19" s="36"/>
      <c r="S19" s="36"/>
    </row>
    <row r="20" ht="19" customHeight="1" spans="1:19">
      <c r="A20" s="36"/>
      <c r="B20" s="43"/>
      <c r="C20" s="37" t="s">
        <v>112</v>
      </c>
      <c r="D20" s="38"/>
      <c r="E20" s="36"/>
      <c r="F20" s="36"/>
      <c r="G20" s="36"/>
      <c r="H20" s="39"/>
      <c r="I20" s="36"/>
      <c r="J20" s="36"/>
      <c r="K20" s="39"/>
      <c r="L20" s="36"/>
      <c r="M20" s="36"/>
      <c r="N20" s="39"/>
      <c r="O20" s="36"/>
      <c r="P20" s="65"/>
      <c r="Q20" s="66"/>
      <c r="R20" s="36"/>
      <c r="S20" s="36"/>
    </row>
    <row r="21" ht="19" customHeight="1" spans="1:19">
      <c r="A21" s="36"/>
      <c r="B21" s="43"/>
      <c r="C21" s="37" t="s">
        <v>112</v>
      </c>
      <c r="D21" s="38"/>
      <c r="E21" s="36"/>
      <c r="F21" s="36"/>
      <c r="G21" s="36"/>
      <c r="H21" s="39"/>
      <c r="I21" s="36"/>
      <c r="J21" s="36"/>
      <c r="K21" s="39"/>
      <c r="L21" s="36"/>
      <c r="M21" s="36"/>
      <c r="N21" s="39"/>
      <c r="O21" s="36"/>
      <c r="P21" s="65"/>
      <c r="Q21" s="66"/>
      <c r="R21" s="36"/>
      <c r="S21" s="36"/>
    </row>
    <row r="22" ht="19" customHeight="1" spans="1:19">
      <c r="A22" s="36"/>
      <c r="B22" s="43"/>
      <c r="C22" s="37" t="s">
        <v>112</v>
      </c>
      <c r="D22" s="36"/>
      <c r="E22" s="40"/>
      <c r="F22" s="36"/>
      <c r="G22" s="36"/>
      <c r="H22" s="39"/>
      <c r="I22" s="36"/>
      <c r="J22" s="36"/>
      <c r="K22" s="39"/>
      <c r="L22" s="36"/>
      <c r="M22" s="36"/>
      <c r="N22" s="39"/>
      <c r="O22" s="36"/>
      <c r="P22" s="36"/>
      <c r="Q22" s="66"/>
      <c r="R22" s="36"/>
      <c r="S22" s="36"/>
    </row>
    <row r="23" ht="19" customHeight="1" spans="1:19">
      <c r="A23" s="145"/>
      <c r="B23" s="41"/>
      <c r="C23" s="37" t="s">
        <v>112</v>
      </c>
      <c r="D23" s="41"/>
      <c r="E23" s="42"/>
      <c r="F23" s="36"/>
      <c r="G23" s="36"/>
      <c r="H23" s="39"/>
      <c r="I23" s="36"/>
      <c r="J23" s="36"/>
      <c r="K23" s="39"/>
      <c r="L23" s="36"/>
      <c r="M23" s="36"/>
      <c r="N23" s="39"/>
      <c r="O23" s="36"/>
      <c r="P23" s="36"/>
      <c r="Q23" s="66"/>
      <c r="R23" s="36"/>
      <c r="S23" s="36"/>
    </row>
    <row r="24" ht="19" customHeight="1" spans="1:19">
      <c r="A24" s="36"/>
      <c r="B24" s="43"/>
      <c r="C24" s="37" t="s">
        <v>112</v>
      </c>
      <c r="D24" s="43"/>
      <c r="E24" s="40"/>
      <c r="F24" s="36"/>
      <c r="G24" s="36"/>
      <c r="H24" s="39"/>
      <c r="I24" s="36"/>
      <c r="J24" s="36"/>
      <c r="K24" s="39"/>
      <c r="L24" s="36"/>
      <c r="M24" s="36"/>
      <c r="N24" s="39"/>
      <c r="O24" s="36"/>
      <c r="P24" s="36"/>
      <c r="Q24" s="66"/>
      <c r="R24" s="36"/>
      <c r="S24" s="36"/>
    </row>
    <row r="25" spans="1:19">
      <c r="A25" s="36"/>
      <c r="B25" s="43"/>
      <c r="C25" s="37" t="s">
        <v>112</v>
      </c>
      <c r="D25" s="43"/>
      <c r="E25" s="40"/>
      <c r="F25" s="36"/>
      <c r="G25" s="36"/>
      <c r="H25" s="39"/>
      <c r="I25" s="36"/>
      <c r="J25" s="36"/>
      <c r="K25" s="39"/>
      <c r="L25" s="36"/>
      <c r="M25" s="36"/>
      <c r="N25" s="39"/>
      <c r="O25" s="36"/>
      <c r="P25" s="36"/>
      <c r="Q25" s="66"/>
      <c r="R25" s="36"/>
      <c r="S25" s="36"/>
    </row>
    <row r="26" spans="1:19">
      <c r="A26" s="36"/>
      <c r="B26" s="43"/>
      <c r="C26" s="37" t="s">
        <v>112</v>
      </c>
      <c r="D26" s="43"/>
      <c r="E26" s="40"/>
      <c r="F26" s="36"/>
      <c r="G26" s="36"/>
      <c r="H26" s="39"/>
      <c r="I26" s="36"/>
      <c r="J26" s="36"/>
      <c r="K26" s="39"/>
      <c r="L26" s="36"/>
      <c r="M26" s="36"/>
      <c r="N26" s="39"/>
      <c r="O26" s="36"/>
      <c r="P26" s="36"/>
      <c r="Q26" s="66"/>
      <c r="R26" s="36"/>
      <c r="S26" s="36"/>
    </row>
    <row r="27" spans="1:19">
      <c r="A27" s="36"/>
      <c r="B27" s="43"/>
      <c r="C27" s="37" t="s">
        <v>112</v>
      </c>
      <c r="D27" s="43"/>
      <c r="E27" s="40"/>
      <c r="F27" s="36"/>
      <c r="G27" s="36"/>
      <c r="H27" s="39"/>
      <c r="I27" s="36"/>
      <c r="J27" s="36"/>
      <c r="K27" s="39"/>
      <c r="L27" s="36"/>
      <c r="M27" s="36"/>
      <c r="N27" s="39"/>
      <c r="O27" s="36"/>
      <c r="P27" s="36"/>
      <c r="Q27" s="66"/>
      <c r="R27" s="36"/>
      <c r="S27" s="36"/>
    </row>
    <row r="28" spans="1:19">
      <c r="A28" s="36"/>
      <c r="B28" s="43"/>
      <c r="C28" s="37" t="s">
        <v>112</v>
      </c>
      <c r="D28" s="44"/>
      <c r="E28" s="40"/>
      <c r="F28" s="36"/>
      <c r="G28" s="36"/>
      <c r="H28" s="39"/>
      <c r="I28" s="36"/>
      <c r="J28" s="36"/>
      <c r="K28" s="39"/>
      <c r="L28" s="36"/>
      <c r="M28" s="36"/>
      <c r="N28" s="39"/>
      <c r="O28" s="36"/>
      <c r="P28" s="36"/>
      <c r="Q28" s="66"/>
      <c r="R28" s="36"/>
      <c r="S28" s="36"/>
    </row>
    <row r="29" spans="1:19">
      <c r="A29" s="36"/>
      <c r="B29" s="36"/>
      <c r="C29" s="37" t="s">
        <v>112</v>
      </c>
      <c r="D29" s="36"/>
      <c r="E29" s="40"/>
      <c r="F29" s="36"/>
      <c r="G29" s="36"/>
      <c r="H29" s="39"/>
      <c r="I29" s="36"/>
      <c r="J29" s="36"/>
      <c r="K29" s="39"/>
      <c r="L29" s="36"/>
      <c r="M29" s="36"/>
      <c r="N29" s="39"/>
      <c r="O29" s="36"/>
      <c r="P29" s="36"/>
      <c r="Q29" s="66"/>
      <c r="R29" s="36"/>
      <c r="S29" s="36"/>
    </row>
    <row r="30" ht="18.75" spans="1:19">
      <c r="A30" s="45" t="s">
        <v>118</v>
      </c>
      <c r="B30" s="147"/>
      <c r="C30" s="46"/>
      <c r="D30" s="47"/>
      <c r="E30" s="47"/>
      <c r="F30" s="48">
        <f t="shared" ref="F30:K30" si="5">SUM(F6:F29)</f>
        <v>5</v>
      </c>
      <c r="G30" s="48"/>
      <c r="H30" s="48">
        <f t="shared" si="5"/>
        <v>1000</v>
      </c>
      <c r="I30" s="48">
        <f>SUM(I7:I29)</f>
        <v>25</v>
      </c>
      <c r="J30" s="48"/>
      <c r="K30" s="48">
        <f t="shared" si="5"/>
        <v>5450</v>
      </c>
      <c r="L30" s="48">
        <f>SUM(L7:L29)</f>
        <v>28</v>
      </c>
      <c r="M30" s="48"/>
      <c r="N30" s="48">
        <f>SUM(N6:N29)</f>
        <v>6030</v>
      </c>
      <c r="O30" s="48">
        <f>O14</f>
        <v>2</v>
      </c>
      <c r="P30" s="67">
        <f>P14</f>
        <v>210</v>
      </c>
      <c r="Q30" s="68">
        <f>O30*P30</f>
        <v>420</v>
      </c>
      <c r="R30" s="73"/>
      <c r="S30" s="73"/>
    </row>
    <row r="31" ht="18.75" spans="1:19">
      <c r="A31" s="45" t="s">
        <v>119</v>
      </c>
      <c r="B31" s="147"/>
      <c r="C31" s="49"/>
      <c r="D31" s="50"/>
      <c r="E31" s="50"/>
      <c r="F31" s="51">
        <f>F30</f>
        <v>5</v>
      </c>
      <c r="G31" s="51"/>
      <c r="H31" s="51">
        <f>H30</f>
        <v>1000</v>
      </c>
      <c r="I31" s="51"/>
      <c r="J31" s="51"/>
      <c r="K31" s="51"/>
      <c r="L31" s="51">
        <f t="shared" ref="L31:Q31" si="6">L30</f>
        <v>28</v>
      </c>
      <c r="M31" s="51"/>
      <c r="N31" s="51">
        <f t="shared" si="6"/>
        <v>6030</v>
      </c>
      <c r="O31" s="51">
        <f t="shared" si="6"/>
        <v>2</v>
      </c>
      <c r="P31" s="69">
        <f t="shared" si="6"/>
        <v>210</v>
      </c>
      <c r="Q31" s="70">
        <f t="shared" si="6"/>
        <v>420</v>
      </c>
      <c r="R31" s="73"/>
      <c r="S31" s="73"/>
    </row>
    <row r="32" ht="29" customHeight="1" spans="1:18">
      <c r="A32" s="52" t="s">
        <v>120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ht="23" customHeight="1" spans="1:19">
      <c r="A33" s="54" t="s">
        <v>134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1:19">
      <c r="A34" s="54" t="s">
        <v>122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</row>
    <row r="35" spans="1:5">
      <c r="A35" s="54" t="s">
        <v>123</v>
      </c>
      <c r="B35" s="54"/>
      <c r="C35" s="54"/>
      <c r="D35" s="54"/>
      <c r="E35" s="54"/>
    </row>
  </sheetData>
  <mergeCells count="80">
    <mergeCell ref="A1:R1"/>
    <mergeCell ref="B2:C2"/>
    <mergeCell ref="F4:H4"/>
    <mergeCell ref="I4:K4"/>
    <mergeCell ref="L4:N4"/>
    <mergeCell ref="O4:Q4"/>
    <mergeCell ref="A30:B30"/>
    <mergeCell ref="A31:B31"/>
    <mergeCell ref="A32:R32"/>
    <mergeCell ref="A33:S33"/>
    <mergeCell ref="A34:S34"/>
    <mergeCell ref="A35:E35"/>
    <mergeCell ref="A4:A5"/>
    <mergeCell ref="A7:A8"/>
    <mergeCell ref="A9:A11"/>
    <mergeCell ref="A12:A13"/>
    <mergeCell ref="A14:A15"/>
    <mergeCell ref="B4:B5"/>
    <mergeCell ref="B7:B8"/>
    <mergeCell ref="B9:B11"/>
    <mergeCell ref="B12:B13"/>
    <mergeCell ref="B14:B15"/>
    <mergeCell ref="C4:C5"/>
    <mergeCell ref="C7:C8"/>
    <mergeCell ref="C9:C11"/>
    <mergeCell ref="C12:C13"/>
    <mergeCell ref="C14:C15"/>
    <mergeCell ref="D4:D5"/>
    <mergeCell ref="D7:D8"/>
    <mergeCell ref="D9:D11"/>
    <mergeCell ref="D12:D13"/>
    <mergeCell ref="D14:D15"/>
    <mergeCell ref="E4:E5"/>
    <mergeCell ref="E7:E8"/>
    <mergeCell ref="E9:E11"/>
    <mergeCell ref="E12:E13"/>
    <mergeCell ref="E14:E15"/>
    <mergeCell ref="F7:F8"/>
    <mergeCell ref="F9:F11"/>
    <mergeCell ref="F12:F13"/>
    <mergeCell ref="F14:F15"/>
    <mergeCell ref="G7:G8"/>
    <mergeCell ref="G9:G11"/>
    <mergeCell ref="G12:G13"/>
    <mergeCell ref="G14:G15"/>
    <mergeCell ref="H7:H8"/>
    <mergeCell ref="H9:H11"/>
    <mergeCell ref="H12:H13"/>
    <mergeCell ref="H14:H15"/>
    <mergeCell ref="I7:I8"/>
    <mergeCell ref="I9:I11"/>
    <mergeCell ref="I12:I13"/>
    <mergeCell ref="I14:I15"/>
    <mergeCell ref="J7:J8"/>
    <mergeCell ref="J9:J11"/>
    <mergeCell ref="J12:J13"/>
    <mergeCell ref="J14:J15"/>
    <mergeCell ref="K7:K8"/>
    <mergeCell ref="K9:K11"/>
    <mergeCell ref="K12:K13"/>
    <mergeCell ref="K14:K15"/>
    <mergeCell ref="L7:L8"/>
    <mergeCell ref="L9:L11"/>
    <mergeCell ref="M7:M8"/>
    <mergeCell ref="M9:M11"/>
    <mergeCell ref="N7:N8"/>
    <mergeCell ref="N9:N11"/>
    <mergeCell ref="O14:O15"/>
    <mergeCell ref="P14:P15"/>
    <mergeCell ref="Q14:Q15"/>
    <mergeCell ref="R4:R5"/>
    <mergeCell ref="R7:R8"/>
    <mergeCell ref="R9:R11"/>
    <mergeCell ref="R12:R13"/>
    <mergeCell ref="R14:R15"/>
    <mergeCell ref="S4:S5"/>
    <mergeCell ref="S7:S8"/>
    <mergeCell ref="S9:S11"/>
    <mergeCell ref="S12:S13"/>
    <mergeCell ref="S14:S15"/>
  </mergeCells>
  <dataValidations count="1">
    <dataValidation type="custom" allowBlank="1" showErrorMessage="1" errorTitle="拒绝重复输入" error="当前输入的内容，与本区域的其他单元格内容重复。" sqref="C7 C8 C9 C10 C12 C13 C14 C16 C17 C18 C19 C20 C21 C22 C23 C24 C25 C26 C27 C28 C29" errorStyle="warning">
      <formula1>COUNTIF($C$6:$C$28,C7)&lt;2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总体直线图</vt:lpstr>
      <vt:lpstr>材料采购申请表①</vt:lpstr>
      <vt:lpstr>材料采购询价表②</vt:lpstr>
      <vt:lpstr>材料采购审核表③</vt:lpstr>
      <vt:lpstr>材料入库单（单-①）</vt:lpstr>
      <vt:lpstr>样表④①水泥</vt:lpstr>
      <vt:lpstr>样表④-②钢筋</vt:lpstr>
      <vt:lpstr>样表④-③模板</vt:lpstr>
      <vt:lpstr>样表④-④加气块</vt:lpstr>
      <vt:lpstr>样表④-⑤-标砖</vt:lpstr>
      <vt:lpstr>出入库材料明细帐表-汇总表⑤</vt:lpstr>
      <vt:lpstr>样表-民和项目⑥-①</vt:lpstr>
      <vt:lpstr>样表-东川项目⑥-②</vt:lpstr>
      <vt:lpstr>样表-青大项目⑥-③</vt:lpstr>
      <vt:lpstr>样表-宁瑞项目⑥-④</vt:lpstr>
      <vt:lpstr>应付账款明细账表-汇总表⑦</vt:lpstr>
      <vt:lpstr>材料入库汇总表⑧-①</vt:lpstr>
      <vt:lpstr>材料出库单（单-②）</vt:lpstr>
      <vt:lpstr>材料出库汇总表⑧-②</vt:lpstr>
      <vt:lpstr>库存(盘点)明细表-⑨</vt:lpstr>
      <vt:lpstr>班组领用材料统计明细表⑩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2016-03-29T00:39:00Z</dcterms:created>
  <dcterms:modified xsi:type="dcterms:W3CDTF">2017-09-19T01:47:03Z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