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Components" sheetId="1" r:id="rId1"/>
    <sheet name="Fastenings" sheetId="2" r:id="rId2"/>
  </sheets>
  <calcPr calcId="125725"/>
</workbook>
</file>

<file path=xl/calcChain.xml><?xml version="1.0" encoding="utf-8"?>
<calcChain xmlns="http://schemas.openxmlformats.org/spreadsheetml/2006/main">
  <c r="Y2" i="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B2"/>
  <c r="AB2" s="1"/>
  <c r="AB1"/>
  <c r="C5" i="1"/>
  <c r="E5" s="1"/>
  <c r="E4"/>
  <c r="E20"/>
  <c r="E8"/>
  <c r="E9"/>
  <c r="E2"/>
  <c r="E3"/>
  <c r="E6"/>
  <c r="E7"/>
  <c r="E10"/>
  <c r="E11"/>
  <c r="E12"/>
  <c r="E13"/>
  <c r="E14"/>
  <c r="E18"/>
  <c r="E33"/>
  <c r="E23"/>
  <c r="E15"/>
  <c r="E16"/>
  <c r="E17"/>
  <c r="E19"/>
  <c r="E21"/>
  <c r="E22"/>
  <c r="E24"/>
  <c r="E25"/>
  <c r="E26"/>
  <c r="E27"/>
  <c r="E28"/>
  <c r="E29"/>
  <c r="E30"/>
  <c r="E31"/>
  <c r="E32"/>
  <c r="E34"/>
  <c r="E35"/>
  <c r="E36"/>
  <c r="E39" l="1"/>
</calcChain>
</file>

<file path=xl/sharedStrings.xml><?xml version="1.0" encoding="utf-8"?>
<sst xmlns="http://schemas.openxmlformats.org/spreadsheetml/2006/main" count="166" uniqueCount="156">
  <si>
    <t>Item</t>
  </si>
  <si>
    <t>Source</t>
  </si>
  <si>
    <t>Unit cost</t>
  </si>
  <si>
    <t>Quantity</t>
  </si>
  <si>
    <t>Total cost</t>
  </si>
  <si>
    <t>ebay: mall-star</t>
  </si>
  <si>
    <t>ebay: omc-stepperonline</t>
  </si>
  <si>
    <t>3x NEMA23 stepper motors</t>
  </si>
  <si>
    <t>Cork sheet</t>
  </si>
  <si>
    <t>ebay: streamesproductdistribution</t>
  </si>
  <si>
    <t>Aluminium bar</t>
  </si>
  <si>
    <t>ebay: ukdirectmetals</t>
  </si>
  <si>
    <t>ebay: emorechoice</t>
  </si>
  <si>
    <t>Hold-down clamps</t>
  </si>
  <si>
    <t>T-Track nuts</t>
  </si>
  <si>
    <t>ebay: pxna-86</t>
  </si>
  <si>
    <t>ebay: alum-droitwich</t>
  </si>
  <si>
    <t>ebay: jovmejo-0</t>
  </si>
  <si>
    <t>ebay: diobel-92</t>
  </si>
  <si>
    <t>ebay: shoppingfromeast</t>
  </si>
  <si>
    <t>Spindle holder</t>
  </si>
  <si>
    <t>ebay: 2015happydeal</t>
  </si>
  <si>
    <t>ER11 collets</t>
  </si>
  <si>
    <t>ebay: glstore18</t>
  </si>
  <si>
    <t>Spindle + VFD</t>
  </si>
  <si>
    <t>ebay: powace1515</t>
  </si>
  <si>
    <t>12V PSU</t>
  </si>
  <si>
    <t>ebay: retrolamp-1</t>
  </si>
  <si>
    <t>36V PSU</t>
  </si>
  <si>
    <t>Cable clips</t>
  </si>
  <si>
    <t>ebay: fangkai2018</t>
  </si>
  <si>
    <t>12cm fan</t>
  </si>
  <si>
    <t>ebay: madoffers-co-uk</t>
  </si>
  <si>
    <t>ebay: look-now-more</t>
  </si>
  <si>
    <t>Laser</t>
  </si>
  <si>
    <t>ebay: itsconstucting</t>
  </si>
  <si>
    <t>USB cable B male to B female</t>
  </si>
  <si>
    <t>Aluminium plate 500x200x3mm</t>
  </si>
  <si>
    <t>T-Track slot</t>
  </si>
  <si>
    <t>Aluminium bar 40x8x500mm</t>
  </si>
  <si>
    <t>Aluminium bar 50x12x500mm</t>
  </si>
  <si>
    <t>ebay: moynabee</t>
  </si>
  <si>
    <t>NEMA23 mounting bracket</t>
  </si>
  <si>
    <t>ebay: mr.wan2015</t>
  </si>
  <si>
    <t>ebay: cumyar</t>
  </si>
  <si>
    <t>SFU1605 650mm ballscrew with BK+BF12 mounting blocks</t>
  </si>
  <si>
    <t>200mm 8mm rod kit with 4x SCS8UU bearing blocks</t>
  </si>
  <si>
    <t>ebay: fzeroinestore</t>
  </si>
  <si>
    <t>2 pin terminal 40x</t>
  </si>
  <si>
    <t>ebay: cxigfsfui-2</t>
  </si>
  <si>
    <t>Assorted prototype PCB boards 20x</t>
  </si>
  <si>
    <t>SFU1605 200mm ballscrew with BK+BF12 mounting blocks</t>
  </si>
  <si>
    <t>SBR16 750mm rail 2x + SBR16UU bearing block 4x</t>
  </si>
  <si>
    <t>Total</t>
  </si>
  <si>
    <t>Bolts, nuts, washers</t>
  </si>
  <si>
    <t>Quimat TB6600 stepper drivers</t>
  </si>
  <si>
    <t>Amazon</t>
  </si>
  <si>
    <t>KOOKYE Mechanical endstop switch 5 pack</t>
  </si>
  <si>
    <t>https://www.ebay.co.uk/itm/192962753450</t>
  </si>
  <si>
    <t>https://www.ebay.co.uk/itm/272004975112</t>
  </si>
  <si>
    <t>https://www.ebay.co.uk/itm/282620472475</t>
  </si>
  <si>
    <t>http://www.ebay.co.uk/itm/392120223501</t>
  </si>
  <si>
    <t>http://www.ebay.co.uk/itm/123924055958</t>
  </si>
  <si>
    <t>http://www.ebay.co.uk/itm/303010252436</t>
  </si>
  <si>
    <t>http://www.ebay.co.uk/itm/113885289086</t>
  </si>
  <si>
    <t>http://www.ebay.co.uk/itm/392389601718</t>
  </si>
  <si>
    <t>http://www.ebay.co.uk/itm/152370373548</t>
  </si>
  <si>
    <t>http://www.ebay.co.uk/itm/123964445522</t>
  </si>
  <si>
    <t>https://www.ebay.co.uk/itm/283519260686</t>
  </si>
  <si>
    <t>http://www.ebay.co.uk/itm/133168060220</t>
  </si>
  <si>
    <t>http://www.ebay.co.uk/itm/223531237166</t>
  </si>
  <si>
    <t>http://www.ebay.co.uk/itm/143277087410</t>
  </si>
  <si>
    <t>Shaft couplers 10x10mm</t>
  </si>
  <si>
    <t>https://www.ebay.co.uk/itm/183870682808</t>
  </si>
  <si>
    <t>http://www.ebay.co.uk/itm/192621324502</t>
  </si>
  <si>
    <t>http://www.ebay.co.uk/itm/201089446852</t>
  </si>
  <si>
    <t>http://www.ebay.co.uk/itm/121678723339</t>
  </si>
  <si>
    <t>http://www.ebay.co.uk/itm/271802672656</t>
  </si>
  <si>
    <t>Hook up wire 7/0.2mm 11 colours</t>
  </si>
  <si>
    <t>ebay: component-shop</t>
  </si>
  <si>
    <t>http://www.ebay.co.uk/itm/121981720232</t>
  </si>
  <si>
    <t>expired link</t>
  </si>
  <si>
    <t>https://www.amazon.co.uk/Quimat-Upgraded-Version-Segments-Stepper/dp/B06XSBB45M/ref=sr_1_1?dchild=1&amp;keywords=quimat+tb6600&amp;qid=1586634433&amp;sr=8-1</t>
  </si>
  <si>
    <t>MSP10 Chrome ball transfer unit</t>
  </si>
  <si>
    <t>BearingBoys</t>
  </si>
  <si>
    <t>Link</t>
  </si>
  <si>
    <t>https://www.bearingboys.co.uk/Medium-Duty--Bolt-Fitting/MSP10-Chrome-Ball-Transfer-Unit-48114-p</t>
  </si>
  <si>
    <t>Energy chain (cable carrier)</t>
  </si>
  <si>
    <t>IGUS</t>
  </si>
  <si>
    <t>Bought</t>
  </si>
  <si>
    <t>Required</t>
  </si>
  <si>
    <t>Component</t>
  </si>
  <si>
    <t>M4 washer</t>
  </si>
  <si>
    <t>M4 sprung</t>
  </si>
  <si>
    <t>M4 nut</t>
  </si>
  <si>
    <t>M4 x 16</t>
  </si>
  <si>
    <t>M4 x 40</t>
  </si>
  <si>
    <t>M4 x 25</t>
  </si>
  <si>
    <t>M5 washer</t>
  </si>
  <si>
    <t>M5 sprung</t>
  </si>
  <si>
    <t>M5 nut</t>
  </si>
  <si>
    <t>M5 x 16</t>
  </si>
  <si>
    <t>M5 x 25</t>
  </si>
  <si>
    <t>M5 x 30</t>
  </si>
  <si>
    <t>M5 x 35</t>
  </si>
  <si>
    <t>M6 washer</t>
  </si>
  <si>
    <t>M6 sprung</t>
  </si>
  <si>
    <t>M6 nut</t>
  </si>
  <si>
    <t>M6 x 30</t>
  </si>
  <si>
    <t>M6 x 35</t>
  </si>
  <si>
    <t>M6 x 45</t>
  </si>
  <si>
    <t>M6 x 60</t>
  </si>
  <si>
    <t>M6 x 70</t>
  </si>
  <si>
    <t>M6 cross nut</t>
  </si>
  <si>
    <t>M6x50 flat head</t>
  </si>
  <si>
    <t>M6x30 countersunk</t>
  </si>
  <si>
    <t>X axis backing board</t>
  </si>
  <si>
    <t>X axis rail blocks</t>
  </si>
  <si>
    <t>X axis spacer to board</t>
  </si>
  <si>
    <t>X motor bracket</t>
  </si>
  <si>
    <t>X BK12</t>
  </si>
  <si>
    <t>X BF12</t>
  </si>
  <si>
    <t>Gantry lower braces</t>
  </si>
  <si>
    <t>X motor</t>
  </si>
  <si>
    <t>X Lead nut housing</t>
  </si>
  <si>
    <t>X rails</t>
  </si>
  <si>
    <t>Discard board</t>
  </si>
  <si>
    <t>X ball screw block</t>
  </si>
  <si>
    <t>Y rails</t>
  </si>
  <si>
    <t>Y motor bracket</t>
  </si>
  <si>
    <t>Y BF12</t>
  </si>
  <si>
    <t>Y BK12</t>
  </si>
  <si>
    <t>Y motor</t>
  </si>
  <si>
    <t>End stop adjustments</t>
  </si>
  <si>
    <t>Y Lead nut housing</t>
  </si>
  <si>
    <t>Gantry mounting board</t>
  </si>
  <si>
    <t>Side panels</t>
  </si>
  <si>
    <t>Gantry upper braces</t>
  </si>
  <si>
    <t>Y board standoffs</t>
  </si>
  <si>
    <t>Z BF10</t>
  </si>
  <si>
    <t>Z BK12</t>
  </si>
  <si>
    <t>Z rails</t>
  </si>
  <si>
    <t>Z motor bracket</t>
  </si>
  <si>
    <t>Z rail mounting</t>
  </si>
  <si>
    <t>Z motor</t>
  </si>
  <si>
    <t>Spindle ball screw block</t>
  </si>
  <si>
    <t>Spindle mount</t>
  </si>
  <si>
    <t>Support blocks</t>
  </si>
  <si>
    <t>Z lead nut housing</t>
  </si>
  <si>
    <t>Arduino Uno R3</t>
  </si>
  <si>
    <t>https://www.ebay.co.uk/str/Falcon-Workshop-Supplies        See Fastenings sheet</t>
  </si>
  <si>
    <t>ebay: massiveattack007</t>
  </si>
  <si>
    <t>ebay:  ihappy17</t>
  </si>
  <si>
    <t>ebay: leomax222</t>
  </si>
  <si>
    <t>ebay: kk-318</t>
  </si>
  <si>
    <t>https://www.igus.co.uk/iPro/iPro_01_0002_0016_GBen.htm?c=GB&amp;l=en             Part E2.100.20.56PZ.A2 with 19 links plus ends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</si>
</sst>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width="52.7109375" bestFit="1" customWidth="1"/>
    <col min="2" max="2" width="15.7109375" bestFit="1" customWidth="1"/>
    <col min="3" max="3" width="9.140625" style="1"/>
    <col min="5" max="5" width="9.140625" style="1"/>
    <col min="6" max="6" width="151.42578125" bestFit="1" customWidth="1"/>
  </cols>
  <sheetData>
    <row r="1" spans="1:6" s="2" customFormat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85</v>
      </c>
    </row>
    <row r="2" spans="1:6" s="4" customFormat="1">
      <c r="A2" t="s">
        <v>55</v>
      </c>
      <c r="B2" t="s">
        <v>56</v>
      </c>
      <c r="C2" s="5">
        <v>9.69</v>
      </c>
      <c r="D2" s="4">
        <v>3</v>
      </c>
      <c r="E2" s="1">
        <f t="shared" ref="E2:E14" si="0">D2*C2</f>
        <v>29.07</v>
      </c>
      <c r="F2" s="4" t="s">
        <v>82</v>
      </c>
    </row>
    <row r="3" spans="1:6" s="4" customFormat="1">
      <c r="A3" t="s">
        <v>57</v>
      </c>
      <c r="B3" t="s">
        <v>56</v>
      </c>
      <c r="C3" s="5">
        <v>6.2</v>
      </c>
      <c r="D3" s="4">
        <v>2</v>
      </c>
      <c r="E3" s="1">
        <f t="shared" si="0"/>
        <v>12.4</v>
      </c>
      <c r="F3" t="s">
        <v>81</v>
      </c>
    </row>
    <row r="4" spans="1:6" s="4" customFormat="1">
      <c r="A4" t="s">
        <v>83</v>
      </c>
      <c r="B4" t="s">
        <v>84</v>
      </c>
      <c r="C4" s="1">
        <v>7.36</v>
      </c>
      <c r="D4" s="4">
        <v>4</v>
      </c>
      <c r="E4" s="1">
        <f t="shared" si="0"/>
        <v>29.44</v>
      </c>
      <c r="F4" t="s">
        <v>86</v>
      </c>
    </row>
    <row r="5" spans="1:6" s="4" customFormat="1">
      <c r="A5" t="s">
        <v>87</v>
      </c>
      <c r="B5" t="s">
        <v>88</v>
      </c>
      <c r="C5" s="5">
        <f>24.7*1.2</f>
        <v>29.639999999999997</v>
      </c>
      <c r="D5" s="4">
        <v>1</v>
      </c>
      <c r="E5" s="1">
        <f t="shared" si="0"/>
        <v>29.639999999999997</v>
      </c>
      <c r="F5" t="s">
        <v>155</v>
      </c>
    </row>
    <row r="6" spans="1:6" s="4" customFormat="1">
      <c r="A6" t="s">
        <v>54</v>
      </c>
      <c r="B6" t="s">
        <v>151</v>
      </c>
      <c r="C6" s="5">
        <v>75</v>
      </c>
      <c r="D6" s="4">
        <v>1</v>
      </c>
      <c r="E6" s="1">
        <f t="shared" si="0"/>
        <v>75</v>
      </c>
      <c r="F6" t="s">
        <v>150</v>
      </c>
    </row>
    <row r="7" spans="1:6" s="4" customFormat="1">
      <c r="A7" t="s">
        <v>149</v>
      </c>
      <c r="C7" s="5">
        <v>5</v>
      </c>
      <c r="D7" s="4">
        <v>1</v>
      </c>
      <c r="E7" s="1">
        <f t="shared" si="0"/>
        <v>5</v>
      </c>
    </row>
    <row r="8" spans="1:6" s="4" customFormat="1">
      <c r="A8" t="s">
        <v>52</v>
      </c>
      <c r="B8" t="s">
        <v>152</v>
      </c>
      <c r="C8" s="5">
        <v>29.92</v>
      </c>
      <c r="D8" s="4">
        <v>2</v>
      </c>
      <c r="E8" s="1">
        <f t="shared" si="0"/>
        <v>59.84</v>
      </c>
      <c r="F8" t="s">
        <v>81</v>
      </c>
    </row>
    <row r="9" spans="1:6" s="4" customFormat="1">
      <c r="A9" t="s">
        <v>45</v>
      </c>
      <c r="B9" t="s">
        <v>153</v>
      </c>
      <c r="C9" s="5">
        <v>41.8</v>
      </c>
      <c r="D9" s="4">
        <v>2</v>
      </c>
      <c r="E9" s="1">
        <f t="shared" si="0"/>
        <v>83.6</v>
      </c>
      <c r="F9" t="s">
        <v>81</v>
      </c>
    </row>
    <row r="10" spans="1:6" s="4" customFormat="1">
      <c r="A10" t="s">
        <v>50</v>
      </c>
      <c r="B10" t="s">
        <v>154</v>
      </c>
      <c r="C10" s="5">
        <v>3.49</v>
      </c>
      <c r="D10" s="4">
        <v>1</v>
      </c>
      <c r="E10" s="1">
        <f t="shared" si="0"/>
        <v>3.49</v>
      </c>
      <c r="F10" t="s">
        <v>81</v>
      </c>
    </row>
    <row r="11" spans="1:6" s="4" customFormat="1">
      <c r="A11" t="s">
        <v>48</v>
      </c>
      <c r="B11" t="s">
        <v>49</v>
      </c>
      <c r="C11" s="5">
        <v>2.98</v>
      </c>
      <c r="D11" s="4">
        <v>1</v>
      </c>
      <c r="E11" s="1">
        <f t="shared" si="0"/>
        <v>2.98</v>
      </c>
      <c r="F11" t="s">
        <v>81</v>
      </c>
    </row>
    <row r="12" spans="1:6" s="4" customFormat="1">
      <c r="A12" t="s">
        <v>46</v>
      </c>
      <c r="B12" t="s">
        <v>47</v>
      </c>
      <c r="C12" s="5">
        <v>3.19</v>
      </c>
      <c r="D12" s="4">
        <v>2</v>
      </c>
      <c r="E12" s="1">
        <f t="shared" si="0"/>
        <v>6.38</v>
      </c>
      <c r="F12" t="s">
        <v>81</v>
      </c>
    </row>
    <row r="13" spans="1:6" s="4" customFormat="1">
      <c r="A13" t="s">
        <v>42</v>
      </c>
      <c r="B13" t="s">
        <v>43</v>
      </c>
      <c r="C13" s="5">
        <v>3.21</v>
      </c>
      <c r="D13" s="4">
        <v>3</v>
      </c>
      <c r="E13" s="1">
        <f t="shared" si="0"/>
        <v>9.629999999999999</v>
      </c>
      <c r="F13" t="s">
        <v>81</v>
      </c>
    </row>
    <row r="14" spans="1:6" s="4" customFormat="1">
      <c r="A14" t="s">
        <v>51</v>
      </c>
      <c r="B14" t="s">
        <v>44</v>
      </c>
      <c r="C14" s="5">
        <v>29.89</v>
      </c>
      <c r="D14" s="4">
        <v>1</v>
      </c>
      <c r="E14" s="1">
        <f t="shared" si="0"/>
        <v>29.89</v>
      </c>
      <c r="F14" t="s">
        <v>81</v>
      </c>
    </row>
    <row r="15" spans="1:6">
      <c r="A15" t="s">
        <v>78</v>
      </c>
      <c r="B15" t="s">
        <v>79</v>
      </c>
      <c r="C15" s="1">
        <v>10.99</v>
      </c>
      <c r="D15">
        <v>1</v>
      </c>
      <c r="E15" s="1">
        <f t="shared" ref="E15:E36" si="1">D15*C15</f>
        <v>10.99</v>
      </c>
      <c r="F15" t="s">
        <v>80</v>
      </c>
    </row>
    <row r="16" spans="1:6">
      <c r="A16" t="s">
        <v>7</v>
      </c>
      <c r="B16" t="s">
        <v>6</v>
      </c>
      <c r="C16" s="1">
        <v>84</v>
      </c>
      <c r="D16">
        <v>1</v>
      </c>
      <c r="E16" s="1">
        <f t="shared" si="1"/>
        <v>84</v>
      </c>
      <c r="F16" t="s">
        <v>76</v>
      </c>
    </row>
    <row r="17" spans="1:6">
      <c r="A17" t="s">
        <v>8</v>
      </c>
      <c r="B17" t="s">
        <v>9</v>
      </c>
      <c r="C17" s="1">
        <v>3.13</v>
      </c>
      <c r="D17">
        <v>1</v>
      </c>
      <c r="E17" s="1">
        <f t="shared" si="1"/>
        <v>3.13</v>
      </c>
      <c r="F17" t="s">
        <v>75</v>
      </c>
    </row>
    <row r="18" spans="1:6">
      <c r="A18" t="s">
        <v>40</v>
      </c>
      <c r="B18" t="s">
        <v>41</v>
      </c>
      <c r="C18" s="1">
        <v>29.1</v>
      </c>
      <c r="D18">
        <v>1</v>
      </c>
      <c r="E18" s="1">
        <f t="shared" si="1"/>
        <v>29.1</v>
      </c>
      <c r="F18" t="s">
        <v>77</v>
      </c>
    </row>
    <row r="19" spans="1:6">
      <c r="A19" t="s">
        <v>39</v>
      </c>
      <c r="B19" t="s">
        <v>11</v>
      </c>
      <c r="C19" s="1">
        <v>10.9</v>
      </c>
      <c r="D19">
        <v>1</v>
      </c>
      <c r="E19" s="1">
        <f t="shared" si="1"/>
        <v>10.9</v>
      </c>
      <c r="F19" t="s">
        <v>74</v>
      </c>
    </row>
    <row r="20" spans="1:6">
      <c r="A20" t="s">
        <v>72</v>
      </c>
      <c r="B20" t="s">
        <v>12</v>
      </c>
      <c r="C20" s="1">
        <v>2.4700000000000002</v>
      </c>
      <c r="D20">
        <v>3</v>
      </c>
      <c r="E20" s="1">
        <f t="shared" si="1"/>
        <v>7.41</v>
      </c>
      <c r="F20" t="s">
        <v>73</v>
      </c>
    </row>
    <row r="21" spans="1:6">
      <c r="A21" t="s">
        <v>13</v>
      </c>
      <c r="B21" t="s">
        <v>17</v>
      </c>
      <c r="C21" s="1">
        <v>5.99</v>
      </c>
      <c r="D21">
        <v>2</v>
      </c>
      <c r="E21" s="1">
        <f t="shared" si="1"/>
        <v>11.98</v>
      </c>
      <c r="F21" t="s">
        <v>70</v>
      </c>
    </row>
    <row r="22" spans="1:6">
      <c r="A22" t="s">
        <v>14</v>
      </c>
      <c r="B22" t="s">
        <v>18</v>
      </c>
      <c r="C22" s="1">
        <v>7.14</v>
      </c>
      <c r="D22">
        <v>1</v>
      </c>
      <c r="E22" s="1">
        <f t="shared" si="1"/>
        <v>7.14</v>
      </c>
      <c r="F22" t="s">
        <v>69</v>
      </c>
    </row>
    <row r="23" spans="1:6">
      <c r="A23" t="s">
        <v>38</v>
      </c>
      <c r="B23" t="s">
        <v>19</v>
      </c>
      <c r="C23" s="1">
        <v>4.54</v>
      </c>
      <c r="D23">
        <v>8</v>
      </c>
      <c r="E23" s="1">
        <f t="shared" si="1"/>
        <v>36.32</v>
      </c>
      <c r="F23" t="s">
        <v>71</v>
      </c>
    </row>
    <row r="24" spans="1:6">
      <c r="A24" t="s">
        <v>37</v>
      </c>
      <c r="B24" t="s">
        <v>16</v>
      </c>
      <c r="C24" s="1">
        <v>5.69</v>
      </c>
      <c r="D24">
        <v>2</v>
      </c>
      <c r="E24" s="1">
        <f t="shared" si="1"/>
        <v>11.38</v>
      </c>
      <c r="F24" t="s">
        <v>68</v>
      </c>
    </row>
    <row r="25" spans="1:6">
      <c r="A25" t="s">
        <v>36</v>
      </c>
      <c r="B25" t="s">
        <v>15</v>
      </c>
      <c r="C25" s="1">
        <v>2.37</v>
      </c>
      <c r="D25">
        <v>1</v>
      </c>
      <c r="E25" s="1">
        <f t="shared" si="1"/>
        <v>2.37</v>
      </c>
      <c r="F25" t="s">
        <v>67</v>
      </c>
    </row>
    <row r="26" spans="1:6">
      <c r="A26" t="s">
        <v>20</v>
      </c>
      <c r="B26" t="s">
        <v>21</v>
      </c>
      <c r="C26" s="1">
        <v>13.67</v>
      </c>
      <c r="D26">
        <v>1</v>
      </c>
      <c r="E26" s="1">
        <f t="shared" si="1"/>
        <v>13.67</v>
      </c>
      <c r="F26" t="s">
        <v>66</v>
      </c>
    </row>
    <row r="27" spans="1:6">
      <c r="A27" t="s">
        <v>28</v>
      </c>
      <c r="B27" t="s">
        <v>5</v>
      </c>
      <c r="C27" s="1">
        <v>19.649999999999999</v>
      </c>
      <c r="D27">
        <v>2</v>
      </c>
      <c r="E27" s="1">
        <f t="shared" si="1"/>
        <v>39.299999999999997</v>
      </c>
      <c r="F27" t="s">
        <v>65</v>
      </c>
    </row>
    <row r="28" spans="1:6">
      <c r="A28" t="s">
        <v>22</v>
      </c>
      <c r="B28" t="s">
        <v>23</v>
      </c>
      <c r="C28" s="1">
        <v>10.210000000000001</v>
      </c>
      <c r="D28">
        <v>1</v>
      </c>
      <c r="E28" s="1">
        <f t="shared" si="1"/>
        <v>10.210000000000001</v>
      </c>
      <c r="F28" t="s">
        <v>63</v>
      </c>
    </row>
    <row r="29" spans="1:6">
      <c r="A29" t="s">
        <v>24</v>
      </c>
      <c r="B29" t="s">
        <v>25</v>
      </c>
      <c r="C29" s="1">
        <v>175</v>
      </c>
      <c r="D29">
        <v>1</v>
      </c>
      <c r="E29" s="1">
        <f t="shared" si="1"/>
        <v>175</v>
      </c>
      <c r="F29" t="s">
        <v>64</v>
      </c>
    </row>
    <row r="30" spans="1:6">
      <c r="A30" t="s">
        <v>26</v>
      </c>
      <c r="B30" t="s">
        <v>27</v>
      </c>
      <c r="C30" s="1">
        <v>4.99</v>
      </c>
      <c r="D30">
        <v>1</v>
      </c>
      <c r="E30" s="1">
        <f t="shared" si="1"/>
        <v>4.99</v>
      </c>
      <c r="F30" t="s">
        <v>62</v>
      </c>
    </row>
    <row r="31" spans="1:6">
      <c r="A31" t="s">
        <v>29</v>
      </c>
      <c r="B31" t="s">
        <v>30</v>
      </c>
      <c r="C31" s="1">
        <v>2.5</v>
      </c>
      <c r="D31">
        <v>3</v>
      </c>
      <c r="E31" s="1">
        <f>D31*C31</f>
        <v>7.5</v>
      </c>
      <c r="F31" t="s">
        <v>61</v>
      </c>
    </row>
    <row r="32" spans="1:6">
      <c r="A32" t="s">
        <v>31</v>
      </c>
      <c r="B32" t="s">
        <v>32</v>
      </c>
      <c r="C32" s="1">
        <v>3.35</v>
      </c>
      <c r="D32">
        <v>1</v>
      </c>
      <c r="E32" s="1">
        <f>D32*C32</f>
        <v>3.35</v>
      </c>
      <c r="F32" t="s">
        <v>60</v>
      </c>
    </row>
    <row r="33" spans="1:6">
      <c r="A33" t="s">
        <v>10</v>
      </c>
      <c r="B33" t="s">
        <v>33</v>
      </c>
      <c r="C33" s="1">
        <v>4.74</v>
      </c>
      <c r="D33">
        <v>2</v>
      </c>
      <c r="E33" s="1">
        <f>D33*C33</f>
        <v>9.48</v>
      </c>
      <c r="F33" t="s">
        <v>59</v>
      </c>
    </row>
    <row r="34" spans="1:6">
      <c r="A34" t="s">
        <v>34</v>
      </c>
      <c r="B34" t="s">
        <v>35</v>
      </c>
      <c r="C34" s="1">
        <v>92.99</v>
      </c>
      <c r="D34">
        <v>1</v>
      </c>
      <c r="E34" s="1">
        <f>D34*C34</f>
        <v>92.99</v>
      </c>
      <c r="F34" t="s">
        <v>58</v>
      </c>
    </row>
    <row r="35" spans="1:6">
      <c r="E35" s="1">
        <f t="shared" si="1"/>
        <v>0</v>
      </c>
    </row>
    <row r="36" spans="1:6">
      <c r="E36" s="1">
        <f t="shared" si="1"/>
        <v>0</v>
      </c>
    </row>
    <row r="39" spans="1:6">
      <c r="D39" t="s">
        <v>53</v>
      </c>
      <c r="E39" s="1">
        <f>SUM(E2:E36)</f>
        <v>947.57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6"/>
  <sheetViews>
    <sheetView workbookViewId="0">
      <selection activeCell="E31" sqref="E31"/>
    </sheetView>
  </sheetViews>
  <sheetFormatPr defaultRowHeight="15"/>
  <sheetData>
    <row r="1" spans="1:28">
      <c r="A1" t="s">
        <v>89</v>
      </c>
      <c r="B1">
        <v>250</v>
      </c>
      <c r="C1">
        <v>100</v>
      </c>
      <c r="D1">
        <v>250</v>
      </c>
      <c r="E1">
        <v>50</v>
      </c>
      <c r="G1">
        <v>50</v>
      </c>
      <c r="H1">
        <v>250</v>
      </c>
      <c r="I1">
        <v>100</v>
      </c>
      <c r="J1">
        <v>250</v>
      </c>
      <c r="K1">
        <v>75</v>
      </c>
      <c r="L1">
        <v>100</v>
      </c>
      <c r="M1">
        <v>100</v>
      </c>
      <c r="O1">
        <v>250</v>
      </c>
      <c r="P1">
        <v>100</v>
      </c>
      <c r="Q1">
        <v>250</v>
      </c>
      <c r="R1">
        <v>50</v>
      </c>
      <c r="S1">
        <v>25</v>
      </c>
      <c r="U1">
        <v>50</v>
      </c>
      <c r="V1">
        <v>25</v>
      </c>
      <c r="W1">
        <v>50</v>
      </c>
      <c r="X1">
        <v>50</v>
      </c>
      <c r="Y1">
        <v>50</v>
      </c>
      <c r="AA1" s="2" t="s">
        <v>53</v>
      </c>
      <c r="AB1" s="2">
        <f>SUM(B1:Y1)</f>
        <v>2475</v>
      </c>
    </row>
    <row r="2" spans="1:28">
      <c r="A2" t="s">
        <v>90</v>
      </c>
      <c r="B2">
        <f t="shared" ref="B2:Y2" si="0">SUM(B4:B4996)</f>
        <v>40</v>
      </c>
      <c r="C2">
        <f t="shared" si="0"/>
        <v>8</v>
      </c>
      <c r="D2">
        <f t="shared" si="0"/>
        <v>12</v>
      </c>
      <c r="E2">
        <f t="shared" si="0"/>
        <v>16</v>
      </c>
      <c r="F2">
        <f t="shared" si="0"/>
        <v>4</v>
      </c>
      <c r="G2">
        <f t="shared" si="0"/>
        <v>8</v>
      </c>
      <c r="H2">
        <f t="shared" si="0"/>
        <v>124</v>
      </c>
      <c r="I2">
        <f t="shared" si="0"/>
        <v>76</v>
      </c>
      <c r="J2">
        <f t="shared" si="0"/>
        <v>76</v>
      </c>
      <c r="K2">
        <f t="shared" si="0"/>
        <v>47</v>
      </c>
      <c r="L2">
        <f t="shared" si="0"/>
        <v>50</v>
      </c>
      <c r="M2">
        <f t="shared" si="0"/>
        <v>48</v>
      </c>
      <c r="N2">
        <f t="shared" si="0"/>
        <v>0</v>
      </c>
      <c r="O2">
        <f t="shared" si="0"/>
        <v>72</v>
      </c>
      <c r="P2">
        <f t="shared" si="0"/>
        <v>60</v>
      </c>
      <c r="Q2">
        <f t="shared" si="0"/>
        <v>68</v>
      </c>
      <c r="R2">
        <f t="shared" si="0"/>
        <v>30</v>
      </c>
      <c r="S2">
        <f t="shared" si="0"/>
        <v>8</v>
      </c>
      <c r="T2">
        <f t="shared" si="0"/>
        <v>4</v>
      </c>
      <c r="U2">
        <f t="shared" si="0"/>
        <v>22</v>
      </c>
      <c r="V2">
        <f t="shared" si="0"/>
        <v>4</v>
      </c>
      <c r="W2">
        <f t="shared" si="0"/>
        <v>44</v>
      </c>
      <c r="X2">
        <f t="shared" si="0"/>
        <v>44</v>
      </c>
      <c r="Y2">
        <f t="shared" si="0"/>
        <v>4</v>
      </c>
      <c r="AA2" s="2" t="s">
        <v>53</v>
      </c>
      <c r="AB2" s="2">
        <f>SUM(B2:Y2)</f>
        <v>869</v>
      </c>
    </row>
    <row r="3" spans="1:28">
      <c r="A3" t="s">
        <v>91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</row>
    <row r="4" spans="1:28">
      <c r="A4" t="s">
        <v>116</v>
      </c>
      <c r="H4">
        <v>16</v>
      </c>
      <c r="I4">
        <v>16</v>
      </c>
      <c r="J4">
        <v>16</v>
      </c>
      <c r="M4">
        <v>16</v>
      </c>
    </row>
    <row r="5" spans="1:28">
      <c r="A5" t="s">
        <v>117</v>
      </c>
      <c r="K5">
        <v>16</v>
      </c>
    </row>
    <row r="6" spans="1:28">
      <c r="A6" t="s">
        <v>118</v>
      </c>
      <c r="O6">
        <v>24</v>
      </c>
      <c r="P6">
        <v>24</v>
      </c>
      <c r="Q6">
        <v>24</v>
      </c>
      <c r="R6">
        <v>24</v>
      </c>
    </row>
    <row r="7" spans="1:28">
      <c r="A7" t="s">
        <v>119</v>
      </c>
      <c r="B7">
        <v>8</v>
      </c>
      <c r="C7">
        <v>4</v>
      </c>
      <c r="D7">
        <v>4</v>
      </c>
      <c r="G7">
        <v>4</v>
      </c>
    </row>
    <row r="8" spans="1:28">
      <c r="A8" t="s">
        <v>120</v>
      </c>
      <c r="O8">
        <v>4</v>
      </c>
      <c r="P8">
        <v>4</v>
      </c>
      <c r="Q8">
        <v>4</v>
      </c>
      <c r="U8">
        <v>4</v>
      </c>
    </row>
    <row r="9" spans="1:28">
      <c r="A9" t="s">
        <v>121</v>
      </c>
      <c r="O9">
        <v>2</v>
      </c>
      <c r="P9">
        <v>2</v>
      </c>
      <c r="Q9">
        <v>2</v>
      </c>
      <c r="U9">
        <v>2</v>
      </c>
    </row>
    <row r="10" spans="1:28">
      <c r="A10" t="s">
        <v>122</v>
      </c>
      <c r="W10">
        <v>16</v>
      </c>
      <c r="X10">
        <v>16</v>
      </c>
    </row>
    <row r="11" spans="1:28">
      <c r="A11" t="s">
        <v>123</v>
      </c>
      <c r="H11">
        <v>8</v>
      </c>
      <c r="I11">
        <v>4</v>
      </c>
      <c r="J11">
        <v>4</v>
      </c>
      <c r="K11">
        <v>4</v>
      </c>
    </row>
    <row r="12" spans="1:28">
      <c r="A12" t="s">
        <v>124</v>
      </c>
      <c r="K12">
        <v>6</v>
      </c>
    </row>
    <row r="13" spans="1:28">
      <c r="A13" t="s">
        <v>125</v>
      </c>
      <c r="H13">
        <v>20</v>
      </c>
      <c r="I13">
        <v>20</v>
      </c>
      <c r="J13">
        <v>20</v>
      </c>
      <c r="L13">
        <v>20</v>
      </c>
    </row>
    <row r="14" spans="1:28">
      <c r="A14" t="s">
        <v>126</v>
      </c>
      <c r="O14">
        <v>4</v>
      </c>
      <c r="Q14">
        <v>4</v>
      </c>
      <c r="Y14">
        <v>4</v>
      </c>
    </row>
    <row r="15" spans="1:28">
      <c r="A15" t="s">
        <v>127</v>
      </c>
      <c r="H15">
        <v>4</v>
      </c>
      <c r="M15">
        <v>4</v>
      </c>
    </row>
    <row r="16" spans="1:28">
      <c r="A16" t="s">
        <v>128</v>
      </c>
      <c r="H16">
        <v>20</v>
      </c>
      <c r="J16">
        <v>20</v>
      </c>
      <c r="M16">
        <v>20</v>
      </c>
    </row>
    <row r="17" spans="1:24">
      <c r="A17" t="s">
        <v>129</v>
      </c>
      <c r="B17">
        <v>8</v>
      </c>
      <c r="D17">
        <v>4</v>
      </c>
      <c r="F17">
        <v>4</v>
      </c>
      <c r="H17">
        <v>8</v>
      </c>
      <c r="I17">
        <v>4</v>
      </c>
      <c r="J17">
        <v>4</v>
      </c>
      <c r="M17">
        <v>4</v>
      </c>
    </row>
    <row r="18" spans="1:24">
      <c r="A18" t="s">
        <v>130</v>
      </c>
      <c r="O18">
        <v>2</v>
      </c>
      <c r="P18">
        <v>2</v>
      </c>
      <c r="Q18">
        <v>2</v>
      </c>
      <c r="U18">
        <v>2</v>
      </c>
    </row>
    <row r="19" spans="1:24">
      <c r="A19" t="s">
        <v>131</v>
      </c>
      <c r="O19">
        <v>4</v>
      </c>
      <c r="P19">
        <v>4</v>
      </c>
      <c r="Q19">
        <v>4</v>
      </c>
      <c r="U19">
        <v>4</v>
      </c>
    </row>
    <row r="20" spans="1:24">
      <c r="A20" t="s">
        <v>132</v>
      </c>
      <c r="H20">
        <v>8</v>
      </c>
      <c r="I20">
        <v>4</v>
      </c>
      <c r="J20">
        <v>4</v>
      </c>
      <c r="K20">
        <v>4</v>
      </c>
    </row>
    <row r="21" spans="1:24">
      <c r="A21" t="s">
        <v>133</v>
      </c>
      <c r="L21">
        <v>6</v>
      </c>
    </row>
    <row r="22" spans="1:24">
      <c r="A22" t="s">
        <v>134</v>
      </c>
      <c r="K22">
        <v>6</v>
      </c>
    </row>
    <row r="23" spans="1:24">
      <c r="A23" t="s">
        <v>135</v>
      </c>
      <c r="O23">
        <v>8</v>
      </c>
      <c r="P23">
        <v>4</v>
      </c>
      <c r="Q23">
        <v>4</v>
      </c>
      <c r="V23">
        <v>4</v>
      </c>
      <c r="W23">
        <v>12</v>
      </c>
    </row>
    <row r="24" spans="1:24">
      <c r="A24" t="s">
        <v>136</v>
      </c>
      <c r="W24">
        <v>14</v>
      </c>
      <c r="X24">
        <v>10</v>
      </c>
    </row>
    <row r="25" spans="1:24">
      <c r="A25" t="s">
        <v>137</v>
      </c>
      <c r="O25">
        <v>2</v>
      </c>
      <c r="P25">
        <v>2</v>
      </c>
      <c r="Q25">
        <v>2</v>
      </c>
      <c r="R25">
        <v>2</v>
      </c>
      <c r="W25">
        <v>2</v>
      </c>
      <c r="X25">
        <v>18</v>
      </c>
    </row>
    <row r="26" spans="1:24">
      <c r="A26" t="s">
        <v>138</v>
      </c>
      <c r="O26">
        <v>4</v>
      </c>
      <c r="Q26">
        <v>4</v>
      </c>
      <c r="T26">
        <v>4</v>
      </c>
    </row>
    <row r="27" spans="1:24">
      <c r="A27" t="s">
        <v>139</v>
      </c>
      <c r="O27">
        <v>2</v>
      </c>
      <c r="P27">
        <v>2</v>
      </c>
      <c r="Q27">
        <v>2</v>
      </c>
      <c r="U27">
        <v>2</v>
      </c>
    </row>
    <row r="28" spans="1:24">
      <c r="A28" t="s">
        <v>140</v>
      </c>
      <c r="O28">
        <v>4</v>
      </c>
      <c r="P28">
        <v>4</v>
      </c>
      <c r="Q28">
        <v>4</v>
      </c>
      <c r="U28">
        <v>4</v>
      </c>
    </row>
    <row r="29" spans="1:24">
      <c r="A29" t="s">
        <v>141</v>
      </c>
      <c r="O29">
        <v>8</v>
      </c>
      <c r="P29">
        <v>8</v>
      </c>
      <c r="Q29">
        <v>8</v>
      </c>
      <c r="S29">
        <v>8</v>
      </c>
    </row>
    <row r="30" spans="1:24">
      <c r="A30" t="s">
        <v>142</v>
      </c>
      <c r="B30">
        <v>8</v>
      </c>
      <c r="C30">
        <v>4</v>
      </c>
      <c r="D30">
        <v>4</v>
      </c>
      <c r="G30">
        <v>4</v>
      </c>
      <c r="H30">
        <v>8</v>
      </c>
      <c r="I30">
        <v>4</v>
      </c>
      <c r="J30">
        <v>4</v>
      </c>
      <c r="M30">
        <v>4</v>
      </c>
    </row>
    <row r="31" spans="1:24">
      <c r="A31" t="s">
        <v>143</v>
      </c>
      <c r="H31">
        <v>20</v>
      </c>
      <c r="I31">
        <v>20</v>
      </c>
      <c r="L31">
        <v>20</v>
      </c>
    </row>
    <row r="32" spans="1:24">
      <c r="A32" t="s">
        <v>144</v>
      </c>
      <c r="H32">
        <v>8</v>
      </c>
      <c r="I32">
        <v>4</v>
      </c>
      <c r="J32">
        <v>4</v>
      </c>
      <c r="K32">
        <v>4</v>
      </c>
    </row>
    <row r="33" spans="1:21">
      <c r="A33" t="s">
        <v>145</v>
      </c>
      <c r="H33">
        <v>4</v>
      </c>
      <c r="L33">
        <v>4</v>
      </c>
    </row>
    <row r="34" spans="1:21">
      <c r="A34" t="s">
        <v>146</v>
      </c>
      <c r="O34">
        <v>4</v>
      </c>
      <c r="P34">
        <v>4</v>
      </c>
      <c r="Q34">
        <v>4</v>
      </c>
      <c r="R34">
        <v>4</v>
      </c>
      <c r="U34">
        <v>4</v>
      </c>
    </row>
    <row r="35" spans="1:21">
      <c r="A35" t="s">
        <v>147</v>
      </c>
      <c r="B35">
        <v>16</v>
      </c>
      <c r="E35">
        <v>16</v>
      </c>
    </row>
    <row r="36" spans="1:21">
      <c r="A36" t="s">
        <v>148</v>
      </c>
      <c r="K36">
        <v>7</v>
      </c>
    </row>
  </sheetData>
  <conditionalFormatting sqref="B2:Y2">
    <cfRule type="expression" dxfId="0" priority="1">
      <formula>B2&gt;B1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Fastenings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2020-04-09T12:41:03Z</dcterms:created>
  <dcterms:modified xsi:type="dcterms:W3CDTF">2020-04-15T08:53:17Z</dcterms:modified>
</cp:coreProperties>
</file>