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polyu-my.sharepoint.com/personal/21094022d_connect_polyu_hk/Documents/"/>
    </mc:Choice>
  </mc:AlternateContent>
  <xr:revisionPtr revIDLastSave="0" documentId="8_{DF982011-9635-4E2A-A337-FA40E7939916}" xr6:coauthVersionLast="47" xr6:coauthVersionMax="47" xr10:uidLastSave="{00000000-0000-0000-0000-000000000000}"/>
  <bookViews>
    <workbookView xWindow="0" yWindow="500" windowWidth="28420" windowHeight="15880" xr2:uid="{94DCCAD6-A2FD-CA42-8D97-5909DDF95B38}"/>
  </bookViews>
  <sheets>
    <sheet name="Sheet1" sheetId="1" r:id="rId1"/>
  </sheets>
  <definedNames>
    <definedName name="solver_adj" localSheetId="0" hidden="1">Sheet1!$B$7:$D$7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Sheet1!$B$7</definedName>
    <definedName name="solver_lhs2" localSheetId="0" hidden="1">Sheet1!$B$7</definedName>
    <definedName name="solver_lhs3" localSheetId="0" hidden="1">Sheet1!$C$7</definedName>
    <definedName name="solver_lhs4" localSheetId="0" hidden="1">Sheet1!$D$7</definedName>
    <definedName name="solver_lhs5" localSheetId="0" hidden="1">Sheet1!$D$7</definedName>
    <definedName name="solver_lhs6" localSheetId="0" hidden="1">Sheet1!$D$7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Sheet1!$J$7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hs1" localSheetId="0" hidden="1">60</definedName>
    <definedName name="solver_rhs2" localSheetId="0" hidden="1">10</definedName>
    <definedName name="solver_rhs3" localSheetId="0" hidden="1">5</definedName>
    <definedName name="solver_rhs4" localSheetId="0" hidden="1">Sheet1!$B$7</definedName>
    <definedName name="solver_rhs5" localSheetId="0" hidden="1">40</definedName>
    <definedName name="solver_rhs6" localSheetId="0" hidden="1">20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M9" i="1"/>
  <c r="M8" i="1"/>
  <c r="M4" i="1"/>
  <c r="M3" i="1"/>
  <c r="M2" i="1"/>
  <c r="J4" i="1" l="1"/>
  <c r="J5" i="1"/>
  <c r="J3" i="1"/>
  <c r="J2" i="1"/>
  <c r="J8" i="1"/>
</calcChain>
</file>

<file path=xl/sharedStrings.xml><?xml version="1.0" encoding="utf-8"?>
<sst xmlns="http://schemas.openxmlformats.org/spreadsheetml/2006/main" count="24" uniqueCount="22">
  <si>
    <t>Aircraft Model</t>
  </si>
  <si>
    <t>Cf</t>
  </si>
  <si>
    <t>DeltaF</t>
  </si>
  <si>
    <t>Ct</t>
  </si>
  <si>
    <t>DeltaT</t>
  </si>
  <si>
    <t>Cc</t>
  </si>
  <si>
    <t>DeltaFa</t>
  </si>
  <si>
    <t>DeltaTa</t>
  </si>
  <si>
    <t>Goal Cost</t>
  </si>
  <si>
    <t>Calculation</t>
  </si>
  <si>
    <t>Distance</t>
  </si>
  <si>
    <t>PolyU-A380</t>
  </si>
  <si>
    <t>Total</t>
  </si>
  <si>
    <t>PolyU-A381</t>
  </si>
  <si>
    <t>Time Consuming</t>
  </si>
  <si>
    <t>PolyU-A382</t>
  </si>
  <si>
    <t>Fuel Consuming</t>
  </si>
  <si>
    <t>PolyU-A383</t>
  </si>
  <si>
    <t>*usually the same for all airplanes</t>
  </si>
  <si>
    <t>2 Variables</t>
  </si>
  <si>
    <t>6 Variables</t>
  </si>
  <si>
    <t>^specific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</si>
</sst>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F9A9-EBD2-7A4E-8ACB-6D45FB9A08AF}">
  <dimension ref="A1:M10"/>
  <sheetViews>
    <sheetView tabSelected="1" workbookViewId="0">
      <selection activeCell="J8" sqref="J8"/>
    </sheetView>
  </sheetViews>
  <sheetFormatPr defaultColWidth="11" defaultRowHeight="15.95"/>
  <cols>
    <col min="1" max="1" width="15.375" customWidth="1"/>
    <col min="12" max="12" width="15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</row>
    <row r="2" spans="1:13">
      <c r="A2" t="s">
        <v>11</v>
      </c>
      <c r="B2">
        <v>1</v>
      </c>
      <c r="C2">
        <v>1</v>
      </c>
      <c r="D2">
        <v>2</v>
      </c>
      <c r="E2">
        <v>5</v>
      </c>
      <c r="F2">
        <v>10</v>
      </c>
      <c r="G2">
        <v>0.2</v>
      </c>
      <c r="H2">
        <v>0.2</v>
      </c>
      <c r="I2" s="3">
        <v>1728.14</v>
      </c>
      <c r="J2" s="4">
        <f>(B2*C2+D2*E2+F2)*$M2+(G2)*B2*($M4)+(H2)*D2*($M3)</f>
        <v>1729.2789160450116</v>
      </c>
      <c r="L2" t="s">
        <v>12</v>
      </c>
      <c r="M2">
        <f>20+44*(2^(1/2))</f>
        <v>82.225396744416187</v>
      </c>
    </row>
    <row r="3" spans="1:13">
      <c r="A3" t="s">
        <v>13</v>
      </c>
      <c r="B3">
        <v>1</v>
      </c>
      <c r="C3">
        <v>1.5</v>
      </c>
      <c r="D3">
        <v>3</v>
      </c>
      <c r="E3">
        <v>5</v>
      </c>
      <c r="F3">
        <v>10</v>
      </c>
      <c r="G3">
        <v>0.3</v>
      </c>
      <c r="H3">
        <v>0.4</v>
      </c>
      <c r="I3" s="3">
        <v>1728.14</v>
      </c>
      <c r="J3">
        <f>(B3*C3+D3*E3+F3)*$M2+(G3)*B3*($M4)+(H3)*D3*($M3)</f>
        <v>2185.336974757708</v>
      </c>
      <c r="L3" t="s">
        <v>14</v>
      </c>
      <c r="M3">
        <f>SQRT(2)*3</f>
        <v>4.2426406871192857</v>
      </c>
    </row>
    <row r="4" spans="1:13">
      <c r="A4" t="s">
        <v>15</v>
      </c>
      <c r="B4">
        <v>1</v>
      </c>
      <c r="C4">
        <v>2</v>
      </c>
      <c r="D4">
        <v>4</v>
      </c>
      <c r="E4">
        <v>5</v>
      </c>
      <c r="F4">
        <v>10</v>
      </c>
      <c r="G4">
        <v>0.4</v>
      </c>
      <c r="H4">
        <v>0.5</v>
      </c>
      <c r="I4" s="3">
        <v>1728.14</v>
      </c>
      <c r="J4">
        <f>(B4*C4+D4*E4+F4)*$M2+(G4)*B4*($M4)+(H4)*D4*($M3)</f>
        <v>2641.3950334704045</v>
      </c>
      <c r="L4" t="s">
        <v>16</v>
      </c>
      <c r="M4">
        <f>3*SQRT(2)</f>
        <v>4.2426406871192857</v>
      </c>
    </row>
    <row r="5" spans="1:13">
      <c r="A5" t="s">
        <v>17</v>
      </c>
      <c r="B5">
        <v>1</v>
      </c>
      <c r="C5">
        <v>2.5</v>
      </c>
      <c r="D5">
        <v>5</v>
      </c>
      <c r="E5">
        <v>5</v>
      </c>
      <c r="F5">
        <v>10</v>
      </c>
      <c r="G5">
        <v>0.5</v>
      </c>
      <c r="H5">
        <v>0.1</v>
      </c>
      <c r="I5" s="3">
        <v>1728.14</v>
      </c>
      <c r="J5">
        <f>(B5*C5+D5*E5+F5)*$M2+(G5)*B5*($M4)+(H5)*D5*($M3)</f>
        <v>3087.6950186027261</v>
      </c>
      <c r="L5" t="s">
        <v>18</v>
      </c>
    </row>
    <row r="6" spans="1:13" ht="15.75">
      <c r="I6" s="3"/>
    </row>
    <row r="7" spans="1:13">
      <c r="A7" t="s">
        <v>19</v>
      </c>
      <c r="B7">
        <v>20</v>
      </c>
      <c r="C7">
        <v>5</v>
      </c>
      <c r="D7">
        <v>20</v>
      </c>
      <c r="E7">
        <v>5</v>
      </c>
      <c r="F7">
        <v>10</v>
      </c>
      <c r="G7">
        <v>5</v>
      </c>
      <c r="H7">
        <v>5</v>
      </c>
      <c r="J7" s="5">
        <f>(B7*C7+D7*E7+F7)*M9+(G7)*B7*(M8)</f>
        <v>18060.64284074428</v>
      </c>
    </row>
    <row r="8" spans="1:13">
      <c r="A8" t="s">
        <v>20</v>
      </c>
      <c r="B8">
        <v>1</v>
      </c>
      <c r="C8">
        <v>8</v>
      </c>
      <c r="D8">
        <v>9</v>
      </c>
      <c r="E8">
        <v>2</v>
      </c>
      <c r="F8">
        <v>10</v>
      </c>
      <c r="G8">
        <v>1</v>
      </c>
      <c r="H8">
        <v>9</v>
      </c>
      <c r="J8" s="5">
        <f>(B8*C8+D8*E8+F8)*$M9+(G8)*B8*($M4)</f>
        <v>3027.6218587498079</v>
      </c>
      <c r="L8" t="s">
        <v>16</v>
      </c>
      <c r="M8">
        <f>3*SQRT(2)</f>
        <v>4.2426406871192857</v>
      </c>
    </row>
    <row r="9" spans="1:13">
      <c r="L9" t="s">
        <v>12</v>
      </c>
      <c r="M9">
        <f>26+41*SQRT(2)</f>
        <v>83.982756057296911</v>
      </c>
    </row>
    <row r="10" spans="1:13">
      <c r="L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ANG, Jershon [Student]</dc:creator>
  <cp:keywords/>
  <dc:description/>
  <cp:lastModifiedBy/>
  <cp:revision/>
  <dcterms:created xsi:type="dcterms:W3CDTF">2021-10-08T03:17:48Z</dcterms:created>
  <dcterms:modified xsi:type="dcterms:W3CDTF">2021-10-15T03:40:05Z</dcterms:modified>
  <cp:category/>
  <cp:contentStatus/>
</cp:coreProperties>
</file>