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rvisWalker/Documents/Git/NNFL/"/>
    </mc:Choice>
  </mc:AlternateContent>
  <bookViews>
    <workbookView xWindow="9760" yWindow="460" windowWidth="19040" windowHeight="1614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2" l="1"/>
  <c r="J19" i="2"/>
  <c r="J18" i="2"/>
  <c r="L22" i="2"/>
  <c r="K22" i="2"/>
  <c r="J22" i="2"/>
  <c r="G8" i="2"/>
  <c r="F8" i="2"/>
  <c r="E8" i="2"/>
  <c r="G7" i="2"/>
  <c r="F7" i="2"/>
  <c r="E7" i="2"/>
  <c r="F6" i="2"/>
  <c r="G6" i="2"/>
  <c r="E6" i="2"/>
  <c r="J2" i="2"/>
  <c r="L2" i="2"/>
  <c r="L10" i="2"/>
  <c r="L14" i="2"/>
  <c r="L15" i="2"/>
  <c r="K4" i="2"/>
  <c r="K12" i="2"/>
  <c r="K14" i="2"/>
  <c r="K15" i="2"/>
  <c r="J15" i="2"/>
  <c r="L26" i="2"/>
  <c r="K26" i="2"/>
  <c r="J26" i="2"/>
  <c r="L24" i="2"/>
  <c r="K24" i="2"/>
  <c r="J24" i="2"/>
  <c r="B15" i="2"/>
  <c r="B18" i="2"/>
  <c r="B17" i="2"/>
  <c r="B16" i="2"/>
  <c r="O18" i="2"/>
  <c r="O19" i="2"/>
  <c r="O17" i="2"/>
  <c r="L17" i="2"/>
  <c r="K17" i="2"/>
  <c r="N18" i="2"/>
  <c r="N19" i="2"/>
  <c r="N17" i="2"/>
  <c r="K21" i="2"/>
  <c r="L21" i="2"/>
  <c r="J21" i="2"/>
  <c r="L18" i="2"/>
  <c r="L19" i="2"/>
  <c r="K18" i="2"/>
  <c r="K19" i="2"/>
  <c r="K3" i="2"/>
  <c r="K2" i="2"/>
  <c r="P3" i="2"/>
  <c r="N4" i="2"/>
  <c r="P4" i="2"/>
  <c r="M2" i="2"/>
  <c r="N2" i="2"/>
  <c r="P2" i="2"/>
  <c r="K10" i="2"/>
  <c r="J14" i="2"/>
  <c r="L11" i="2"/>
  <c r="L12" i="2"/>
  <c r="K11" i="2"/>
  <c r="J11" i="2"/>
  <c r="J12" i="2"/>
  <c r="J10" i="2"/>
  <c r="L6" i="2"/>
  <c r="L7" i="2"/>
  <c r="K6" i="2"/>
  <c r="K7" i="2"/>
  <c r="J7" i="2"/>
  <c r="J6" i="2"/>
  <c r="Q3" i="2"/>
  <c r="O4" i="2"/>
  <c r="Q4" i="2"/>
  <c r="O2" i="2"/>
  <c r="Q2" i="2"/>
  <c r="N3" i="2"/>
  <c r="O3" i="2"/>
  <c r="J3" i="2"/>
  <c r="L3" i="2"/>
  <c r="M3" i="2"/>
  <c r="J4" i="2"/>
  <c r="L4" i="2"/>
  <c r="M4" i="2"/>
  <c r="B5" i="2"/>
  <c r="B4" i="2"/>
  <c r="B3" i="2"/>
  <c r="B2" i="2"/>
  <c r="D35" i="1"/>
  <c r="H14" i="1"/>
  <c r="H15" i="1"/>
  <c r="H16" i="1"/>
  <c r="H18" i="1"/>
  <c r="D36" i="1"/>
  <c r="I14" i="1"/>
  <c r="I15" i="1"/>
  <c r="I16" i="1"/>
  <c r="I18" i="1"/>
  <c r="D34" i="1"/>
  <c r="G14" i="1"/>
  <c r="G15" i="1"/>
  <c r="G16" i="1"/>
  <c r="G18" i="1"/>
  <c r="D37" i="1"/>
  <c r="B37" i="1"/>
  <c r="B36" i="1"/>
  <c r="B35" i="1"/>
  <c r="B34" i="1"/>
  <c r="E37" i="1"/>
  <c r="E36" i="1"/>
  <c r="E35" i="1"/>
  <c r="E34" i="1"/>
  <c r="G10" i="1"/>
  <c r="G9" i="1"/>
  <c r="G8" i="1"/>
  <c r="I10" i="1"/>
  <c r="I9" i="1"/>
  <c r="I8" i="1"/>
  <c r="H10" i="1"/>
  <c r="H9" i="1"/>
  <c r="H8" i="1"/>
  <c r="J14" i="1"/>
  <c r="J15" i="1"/>
  <c r="J16" i="1"/>
  <c r="L16" i="1"/>
  <c r="L15" i="1"/>
  <c r="L14" i="1"/>
  <c r="L8" i="1"/>
  <c r="L9" i="1"/>
  <c r="J10" i="1"/>
  <c r="L10" i="1"/>
  <c r="J9" i="1"/>
  <c r="J8" i="1"/>
  <c r="H12" i="1"/>
  <c r="I12" i="1"/>
  <c r="G12" i="1"/>
  <c r="C4" i="1"/>
  <c r="C5" i="1"/>
  <c r="C3" i="1"/>
  <c r="L25" i="1"/>
  <c r="K32" i="1"/>
  <c r="L31" i="1"/>
  <c r="K25" i="1"/>
  <c r="K31" i="1"/>
  <c r="M25" i="1"/>
  <c r="G36" i="1"/>
  <c r="H36" i="1"/>
  <c r="I36" i="1"/>
  <c r="L36" i="1"/>
  <c r="G35" i="1"/>
  <c r="H35" i="1"/>
  <c r="I35" i="1"/>
  <c r="L35" i="1"/>
</calcChain>
</file>

<file path=xl/sharedStrings.xml><?xml version="1.0" encoding="utf-8"?>
<sst xmlns="http://schemas.openxmlformats.org/spreadsheetml/2006/main" count="56" uniqueCount="41">
  <si>
    <t>ex371</t>
  </si>
  <si>
    <t>differential</t>
  </si>
  <si>
    <t>mine</t>
  </si>
  <si>
    <t>y</t>
  </si>
  <si>
    <t>layer1</t>
  </si>
  <si>
    <t>layer2 delta</t>
  </si>
  <si>
    <t>activation vector2</t>
  </si>
  <si>
    <t>v</t>
  </si>
  <si>
    <t>vb</t>
  </si>
  <si>
    <t>actiation vector1</t>
  </si>
  <si>
    <t>activationValues</t>
  </si>
  <si>
    <t>z</t>
  </si>
  <si>
    <t>w</t>
  </si>
  <si>
    <t>delta</t>
  </si>
  <si>
    <t>yDiff</t>
  </si>
  <si>
    <t>deltab</t>
  </si>
  <si>
    <t>supposed deltab</t>
  </si>
  <si>
    <t>calculated</t>
  </si>
  <si>
    <t>w * delta</t>
  </si>
  <si>
    <t>layer2delta copy</t>
  </si>
  <si>
    <t>layer2</t>
  </si>
  <si>
    <t>differential is correct</t>
  </si>
  <si>
    <t>answer delta1</t>
  </si>
  <si>
    <t>layer1Differential</t>
  </si>
  <si>
    <t>different * sum(delta j * weight ij)</t>
  </si>
  <si>
    <t>sum 1 -3</t>
  </si>
  <si>
    <t>sum 1 - 4</t>
  </si>
  <si>
    <t>sum</t>
  </si>
  <si>
    <t>sum * diff</t>
  </si>
  <si>
    <t>delta1 aim</t>
  </si>
  <si>
    <t>delta2 * w * differential</t>
  </si>
  <si>
    <t>differential * sum 1 -3</t>
  </si>
  <si>
    <t>differential * sum 1-4</t>
  </si>
  <si>
    <t>diff * sum</t>
  </si>
  <si>
    <t>delta2 * w (1 delta per weight column)</t>
  </si>
  <si>
    <t>delta2 * w (1 delta per weight row)</t>
  </si>
  <si>
    <t>diff2 * sum</t>
  </si>
  <si>
    <t>layer2Differential</t>
  </si>
  <si>
    <t>differential?</t>
  </si>
  <si>
    <t>sum * delta2</t>
  </si>
  <si>
    <t>diff * sum * delta2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</si>
</sst>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66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E7" sqref="E7:E10"/>
    </sheetView>
  </sheetViews>
  <sheetFormatPr baseColWidth="10" defaultRowHeight="16" x14ac:dyDescent="0.2"/>
  <sheetData>
    <row r="1" spans="1:12" x14ac:dyDescent="0.2">
      <c r="A1" t="s">
        <v>0</v>
      </c>
      <c r="D1" t="s">
        <v>2</v>
      </c>
    </row>
    <row r="2" spans="1:12" x14ac:dyDescent="0.2">
      <c r="A2" t="s">
        <v>1</v>
      </c>
      <c r="D2" t="s">
        <v>1</v>
      </c>
      <c r="E2" t="s">
        <v>19</v>
      </c>
      <c r="G2" t="s">
        <v>12</v>
      </c>
      <c r="L2" t="s">
        <v>22</v>
      </c>
    </row>
    <row r="3" spans="1:12" x14ac:dyDescent="0.2">
      <c r="A3">
        <v>0.28782999999999997</v>
      </c>
      <c r="C3">
        <f>(1 - (2 / (1 + EXP(-D24)) - 1)^2)/2</f>
        <v>0.49988373677606318</v>
      </c>
      <c r="D3">
        <v>0.49988373677606301</v>
      </c>
      <c r="E3">
        <v>0.559845600406225</v>
      </c>
      <c r="G3">
        <v>0.90810000000000002</v>
      </c>
      <c r="H3">
        <v>0.94850000000000001</v>
      </c>
      <c r="I3">
        <v>-0.15129999999999999</v>
      </c>
      <c r="J3">
        <v>-0.51080000000000003</v>
      </c>
      <c r="L3">
        <v>0.17580000000000001</v>
      </c>
    </row>
    <row r="4" spans="1:12" x14ac:dyDescent="0.2">
      <c r="A4">
        <v>5.0649E-2</v>
      </c>
      <c r="C4">
        <f t="shared" ref="C4:C5" si="0">(1 - (2 / (1 + EXP(-D25)) - 1)^2)/2</f>
        <v>4.491595807536447E-2</v>
      </c>
      <c r="D4">
        <v>4.4915958075364498E-2</v>
      </c>
      <c r="E4">
        <v>-0.37130328833647702</v>
      </c>
      <c r="G4">
        <v>-0.28620000000000001</v>
      </c>
      <c r="H4">
        <v>-0.48199999999999998</v>
      </c>
      <c r="I4">
        <v>0.62609999999999999</v>
      </c>
      <c r="J4">
        <v>0.5212</v>
      </c>
      <c r="L4">
        <v>4.0599999999999997E-2</v>
      </c>
    </row>
    <row r="5" spans="1:12" x14ac:dyDescent="0.2">
      <c r="C5">
        <f t="shared" si="0"/>
        <v>0.31483931869391857</v>
      </c>
      <c r="D5">
        <v>0.31483931869391901</v>
      </c>
      <c r="E5">
        <v>-0.38886678699407801</v>
      </c>
      <c r="G5">
        <v>0.67620000000000002</v>
      </c>
      <c r="H5">
        <v>-0.49690000000000001</v>
      </c>
      <c r="I5">
        <v>0.79579999999999995</v>
      </c>
      <c r="J5">
        <v>0.38969999999999999</v>
      </c>
      <c r="L5">
        <v>-0.1973</v>
      </c>
    </row>
    <row r="6" spans="1:12" x14ac:dyDescent="0.2">
      <c r="C6" t="s">
        <v>21</v>
      </c>
    </row>
    <row r="7" spans="1:12" x14ac:dyDescent="0.2">
      <c r="A7" t="s">
        <v>3</v>
      </c>
      <c r="D7" t="s">
        <v>4</v>
      </c>
      <c r="E7" t="s">
        <v>20</v>
      </c>
    </row>
    <row r="8" spans="1:12" x14ac:dyDescent="0.2">
      <c r="A8">
        <v>1.5248817917254701E-2</v>
      </c>
      <c r="D8">
        <v>1.5248817917254701E-2</v>
      </c>
      <c r="E8">
        <v>-0.14309870748529299</v>
      </c>
      <c r="G8">
        <f>$D$34*$E3*G3</f>
        <v>0.2541831185037115</v>
      </c>
      <c r="H8">
        <f>$D$35*$E4*H3</f>
        <v>-0.14140043668159741</v>
      </c>
      <c r="I8">
        <f>$D$36*$E5*I3</f>
        <v>2.6853948570592239E-2</v>
      </c>
      <c r="J8">
        <f>$D$34*$E3*J3</f>
        <v>-0.14297625474253478</v>
      </c>
      <c r="L8">
        <f>SUM(G8:I8)</f>
        <v>0.13963663039270632</v>
      </c>
    </row>
    <row r="9" spans="1:12" x14ac:dyDescent="0.2">
      <c r="A9">
        <v>-0.95402729722438795</v>
      </c>
      <c r="D9">
        <v>-0.95402729722438795</v>
      </c>
      <c r="E9">
        <v>-0.21972304388802</v>
      </c>
      <c r="G9">
        <f>$D$34*$E3*G4</f>
        <v>-8.010924844814693E-2</v>
      </c>
      <c r="H9">
        <f>$D$35*$E4*H4</f>
        <v>7.1855572462340492E-2</v>
      </c>
      <c r="I9">
        <f>$D$36*$E5*I4</f>
        <v>-0.11112529543984007</v>
      </c>
      <c r="J9">
        <f>$D$35*$E4*J4</f>
        <v>-7.7699428148074401E-2</v>
      </c>
      <c r="L9">
        <f t="shared" ref="L9" si="1">SUM(G9:I9)</f>
        <v>-0.1193789714256465</v>
      </c>
    </row>
    <row r="10" spans="1:12" x14ac:dyDescent="0.2">
      <c r="A10">
        <v>-0.60854035413616003</v>
      </c>
      <c r="D10">
        <v>-0.60854035413616003</v>
      </c>
      <c r="E10">
        <v>-0.19237714052201399</v>
      </c>
      <c r="G10">
        <f>$D$34*$E3*G5</f>
        <v>0.18927279455149179</v>
      </c>
      <c r="H10">
        <f>$D$35*$E4*H5</f>
        <v>7.4076833934724043E-2</v>
      </c>
      <c r="I10">
        <f>$D$36*$E5*I5</f>
        <v>-0.14124502493375615</v>
      </c>
      <c r="J10">
        <f>$D$36*$E5*J5</f>
        <v>-6.9167110098875065E-2</v>
      </c>
      <c r="L10">
        <f>SUM(G10:J10)</f>
        <v>5.293749345358463E-2</v>
      </c>
    </row>
    <row r="11" spans="1:12" x14ac:dyDescent="0.2">
      <c r="A11">
        <v>-1</v>
      </c>
      <c r="D11">
        <v>-1</v>
      </c>
    </row>
    <row r="12" spans="1:12" x14ac:dyDescent="0.2">
      <c r="G12">
        <f>SUM(G8:G10)</f>
        <v>0.36334666460705634</v>
      </c>
      <c r="H12">
        <f t="shared" ref="H12:I12" si="2">SUM(H8:H10)</f>
        <v>4.5319697154671268E-3</v>
      </c>
      <c r="I12">
        <f t="shared" si="2"/>
        <v>-0.22551637180300399</v>
      </c>
    </row>
    <row r="13" spans="1:12" x14ac:dyDescent="0.2">
      <c r="D13" t="s">
        <v>5</v>
      </c>
    </row>
    <row r="14" spans="1:12" x14ac:dyDescent="0.2">
      <c r="D14">
        <v>0.559845600406225</v>
      </c>
      <c r="G14">
        <f>$D$34*$E3*G3</f>
        <v>0.2541831185037115</v>
      </c>
      <c r="H14">
        <f>$D$35*$E3*H3</f>
        <v>0.21320148476566655</v>
      </c>
      <c r="I14">
        <f>$D$36*$E3*I3</f>
        <v>-3.8661221435221348E-2</v>
      </c>
      <c r="J14">
        <f t="shared" ref="J14" si="3">$D$34*$E3*J3</f>
        <v>-0.14297625474253478</v>
      </c>
      <c r="L14">
        <f>SUM(G14:I14)</f>
        <v>0.4287233818341567</v>
      </c>
    </row>
    <row r="15" spans="1:12" x14ac:dyDescent="0.2">
      <c r="D15">
        <v>-0.37130328833647702</v>
      </c>
      <c r="G15">
        <f t="shared" ref="G15:J16" si="4">$D$34*$E4*G4</f>
        <v>5.3130411944610927E-2</v>
      </c>
      <c r="H15">
        <f>$D$35*$E4*H4</f>
        <v>7.1855572462340492E-2</v>
      </c>
      <c r="I15">
        <f>$D$36*$E4*I4</f>
        <v>-0.10610622710445955</v>
      </c>
      <c r="J15">
        <f t="shared" si="4"/>
        <v>-9.6756012248536735E-2</v>
      </c>
      <c r="L15">
        <f t="shared" ref="L15" si="5">SUM(G15:I15)</f>
        <v>1.8879757302491862E-2</v>
      </c>
    </row>
    <row r="16" spans="1:12" x14ac:dyDescent="0.2">
      <c r="D16">
        <v>-0.38886678699407801</v>
      </c>
      <c r="G16">
        <f t="shared" si="4"/>
        <v>-0.13146821807516781</v>
      </c>
      <c r="H16">
        <f>$D$35*$E5*H5</f>
        <v>7.7580838381333839E-2</v>
      </c>
      <c r="I16">
        <f>$D$36*$E5*I5</f>
        <v>-0.14124502493375615</v>
      </c>
      <c r="J16">
        <f t="shared" si="4"/>
        <v>-7.5766288943940982E-2</v>
      </c>
      <c r="L16">
        <f>SUM(G16:J16)</f>
        <v>-0.27089869357153112</v>
      </c>
    </row>
    <row r="18" spans="1:13" x14ac:dyDescent="0.2">
      <c r="A18" t="s">
        <v>7</v>
      </c>
      <c r="D18" t="s">
        <v>6</v>
      </c>
      <c r="G18">
        <f>SUM(G14:G16)</f>
        <v>0.17584531237315462</v>
      </c>
      <c r="H18">
        <f t="shared" ref="H18:I18" si="6">SUM(H14:H16)</f>
        <v>0.3626378956093409</v>
      </c>
      <c r="I18">
        <f t="shared" si="6"/>
        <v>-0.28601247347343706</v>
      </c>
    </row>
    <row r="19" spans="1:13" x14ac:dyDescent="0.2">
      <c r="D19">
        <v>-0.28817528428587202</v>
      </c>
    </row>
    <row r="20" spans="1:13" x14ac:dyDescent="0.2">
      <c r="D20">
        <v>-0.446730170150413</v>
      </c>
    </row>
    <row r="21" spans="1:13" x14ac:dyDescent="0.2">
      <c r="D21">
        <v>-0.38960899915510999</v>
      </c>
    </row>
    <row r="23" spans="1:13" x14ac:dyDescent="0.2">
      <c r="A23" t="s">
        <v>8</v>
      </c>
      <c r="D23" t="s">
        <v>9</v>
      </c>
      <c r="G23" t="s">
        <v>0</v>
      </c>
    </row>
    <row r="24" spans="1:13" x14ac:dyDescent="0.2">
      <c r="D24">
        <v>3.0499999999999999E-2</v>
      </c>
      <c r="G24" t="s">
        <v>12</v>
      </c>
      <c r="K24" t="s">
        <v>18</v>
      </c>
    </row>
    <row r="25" spans="1:13" x14ac:dyDescent="0.2">
      <c r="D25">
        <v>-3.7496</v>
      </c>
      <c r="G25">
        <v>-0.85680000000000001</v>
      </c>
      <c r="H25">
        <v>0.39979999999999999</v>
      </c>
      <c r="I25">
        <v>-1.0702</v>
      </c>
      <c r="K25">
        <f>G25*$G$28</f>
        <v>0.4612484886439166</v>
      </c>
      <c r="L25">
        <f>H25*$G$28</f>
        <v>-0.21522776115760719</v>
      </c>
      <c r="M25">
        <f>I25*$G$28</f>
        <v>0.57612993994715167</v>
      </c>
    </row>
    <row r="26" spans="1:13" x14ac:dyDescent="0.2">
      <c r="D26">
        <v>-1.4132</v>
      </c>
    </row>
    <row r="27" spans="1:13" x14ac:dyDescent="0.2">
      <c r="G27" t="s">
        <v>13</v>
      </c>
    </row>
    <row r="28" spans="1:13" x14ac:dyDescent="0.2">
      <c r="A28" t="s">
        <v>11</v>
      </c>
      <c r="D28" t="s">
        <v>10</v>
      </c>
      <c r="G28">
        <v>-0.53833857218010805</v>
      </c>
    </row>
    <row r="29" spans="1:13" x14ac:dyDescent="0.2">
      <c r="D29">
        <v>-0.14309870748529299</v>
      </c>
    </row>
    <row r="30" spans="1:13" x14ac:dyDescent="0.2">
      <c r="D30">
        <v>-0.21972304388802</v>
      </c>
      <c r="G30" t="s">
        <v>14</v>
      </c>
    </row>
    <row r="31" spans="1:13" x14ac:dyDescent="0.2">
      <c r="D31">
        <v>-0.19237714052201399</v>
      </c>
      <c r="G31">
        <v>0.28782999999999997</v>
      </c>
      <c r="K31">
        <f>$G$31*K25</f>
        <v>0.13276115248637851</v>
      </c>
      <c r="L31">
        <f>$G$32*L25</f>
        <v>-1.0901070874871646E-2</v>
      </c>
    </row>
    <row r="32" spans="1:13" x14ac:dyDescent="0.2">
      <c r="G32">
        <v>5.0649E-2</v>
      </c>
      <c r="K32">
        <f>$G$32*L25</f>
        <v>-1.0901070874871646E-2</v>
      </c>
    </row>
    <row r="33" spans="2:12" x14ac:dyDescent="0.2">
      <c r="C33" t="s">
        <v>4</v>
      </c>
      <c r="D33" t="s">
        <v>23</v>
      </c>
    </row>
    <row r="34" spans="2:12" x14ac:dyDescent="0.2">
      <c r="B34">
        <f>(1 - (C34)^2)/2</f>
        <v>0.49988373677606318</v>
      </c>
      <c r="C34">
        <v>1.5248817917254701E-2</v>
      </c>
      <c r="D34">
        <f>(1 - (2 / (1 + EXP(-C34)) - 1)^2)/2</f>
        <v>0.49997093532040682</v>
      </c>
      <c r="E34">
        <f>(1 - (2 / (1 + EXP(-C34)) - 1)^2)/2</f>
        <v>0.49997093532040682</v>
      </c>
      <c r="G34" t="s">
        <v>15</v>
      </c>
      <c r="K34" t="s">
        <v>16</v>
      </c>
      <c r="L34" t="s">
        <v>17</v>
      </c>
    </row>
    <row r="35" spans="2:12" x14ac:dyDescent="0.2">
      <c r="B35">
        <f t="shared" ref="B35:B37" si="7">(1 - (C35)^2)/2</f>
        <v>4.4915958075364693E-2</v>
      </c>
      <c r="C35">
        <v>-0.95402729722438795</v>
      </c>
      <c r="D35">
        <f t="shared" ref="D35:D37" si="8">(1 - (2 / (1 + EXP(-C35)) - 1)^2)/2</f>
        <v>0.40149914059362241</v>
      </c>
      <c r="E35">
        <f t="shared" ref="E35:E37" si="9">(1 - (2 / (1 + EXP(-C35)) - 1)^2)/2</f>
        <v>0.40149914059362241</v>
      </c>
      <c r="G35">
        <f>$G$28*$G$31*G25</f>
        <v>0.13276115248637851</v>
      </c>
      <c r="H35">
        <f>$G$28*$G$31*H25</f>
        <v>-6.1949006493994076E-2</v>
      </c>
      <c r="I35">
        <f>$G$28*$G$31*I25</f>
        <v>0.16582748061498864</v>
      </c>
      <c r="K35">
        <v>0.1328</v>
      </c>
      <c r="L35">
        <f>SUM(G35:I35)</f>
        <v>0.23663962660737309</v>
      </c>
    </row>
    <row r="36" spans="2:12" x14ac:dyDescent="0.2">
      <c r="B36">
        <f t="shared" si="7"/>
        <v>0.31483931869391846</v>
      </c>
      <c r="C36">
        <v>-0.60854035413616003</v>
      </c>
      <c r="D36">
        <f t="shared" si="8"/>
        <v>0.4564238952646974</v>
      </c>
      <c r="E36">
        <f t="shared" si="9"/>
        <v>0.4564238952646974</v>
      </c>
      <c r="G36">
        <f>$G$28*$G$32*G25</f>
        <v>2.3361774701325732E-2</v>
      </c>
      <c r="H36">
        <f>$G$28*$G$32*H25</f>
        <v>-1.0901070874871646E-2</v>
      </c>
      <c r="I36">
        <f>$G$28*$G$32*I25</f>
        <v>2.9180405328383285E-2</v>
      </c>
      <c r="K36">
        <v>-1.09E-2</v>
      </c>
      <c r="L36">
        <f>SUM(G36:I36)</f>
        <v>4.1641109154837375E-2</v>
      </c>
    </row>
    <row r="37" spans="2:12" x14ac:dyDescent="0.2">
      <c r="B37">
        <f t="shared" si="7"/>
        <v>0</v>
      </c>
      <c r="C37">
        <v>-1</v>
      </c>
      <c r="D37">
        <f t="shared" si="8"/>
        <v>0.3932238664829637</v>
      </c>
      <c r="E37">
        <f t="shared" si="9"/>
        <v>0.3932238664829637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13" sqref="E13:G13"/>
    </sheetView>
  </sheetViews>
  <sheetFormatPr baseColWidth="10" defaultRowHeight="16" x14ac:dyDescent="0.2"/>
  <sheetData>
    <row r="1" spans="1:17" x14ac:dyDescent="0.2">
      <c r="A1" t="s">
        <v>4</v>
      </c>
      <c r="B1" t="s">
        <v>23</v>
      </c>
      <c r="C1" t="s">
        <v>5</v>
      </c>
      <c r="E1" t="s">
        <v>12</v>
      </c>
      <c r="J1" t="s">
        <v>35</v>
      </c>
      <c r="N1" t="s">
        <v>26</v>
      </c>
      <c r="O1" t="s">
        <v>25</v>
      </c>
      <c r="P1" t="s">
        <v>32</v>
      </c>
      <c r="Q1" t="s">
        <v>31</v>
      </c>
    </row>
    <row r="2" spans="1:17" x14ac:dyDescent="0.2">
      <c r="A2" s="1">
        <v>1.5248817917254701E-2</v>
      </c>
      <c r="B2" s="1">
        <f>(1 - (2 / (1 + EXP(-A2)) - 1)^2)/2</f>
        <v>0.49997093532040682</v>
      </c>
      <c r="C2" s="2">
        <v>0.559845600406225</v>
      </c>
      <c r="E2">
        <v>0.90810000000000002</v>
      </c>
      <c r="F2">
        <v>0.94850000000000001</v>
      </c>
      <c r="G2">
        <v>-0.15129999999999999</v>
      </c>
      <c r="H2">
        <v>-0.51080000000000003</v>
      </c>
      <c r="J2">
        <f>SUM($C2*E2)</f>
        <v>0.50839578972889288</v>
      </c>
      <c r="K2">
        <f>SUM($C2*F2)</f>
        <v>0.53101355198530442</v>
      </c>
      <c r="L2">
        <f t="shared" ref="L2:M2" si="0">SUM($C2*G2)</f>
        <v>-8.4704639341461843E-2</v>
      </c>
      <c r="M2">
        <f t="shared" si="0"/>
        <v>-0.28596913268749974</v>
      </c>
      <c r="N2">
        <f>SUM(J2:M2)</f>
        <v>0.66873556968523573</v>
      </c>
      <c r="O2">
        <f>SUM(J2:L2)</f>
        <v>0.95470470237273553</v>
      </c>
      <c r="P2">
        <f>N2*B2</f>
        <v>0.33434834825755239</v>
      </c>
      <c r="Q2">
        <f>O2*B2</f>
        <v>0.47732460300008722</v>
      </c>
    </row>
    <row r="3" spans="1:17" x14ac:dyDescent="0.2">
      <c r="A3" s="1">
        <v>-0.95402729722438795</v>
      </c>
      <c r="B3" s="1">
        <f t="shared" ref="B3:B5" si="1">(1 - (2 / (1 + EXP(-A3)) - 1)^2)/2</f>
        <v>0.40149914059362241</v>
      </c>
      <c r="C3" s="2">
        <v>-0.37130328833647702</v>
      </c>
      <c r="E3">
        <v>-0.28620000000000001</v>
      </c>
      <c r="F3">
        <v>-0.48199999999999998</v>
      </c>
      <c r="G3">
        <v>0.62609999999999999</v>
      </c>
      <c r="H3">
        <v>0.5212</v>
      </c>
      <c r="J3">
        <f t="shared" ref="J3:J4" si="2">SUM($C3*E3)</f>
        <v>0.10626700112189973</v>
      </c>
      <c r="K3">
        <f>SUM($C3*F3)</f>
        <v>0.17896818497818193</v>
      </c>
      <c r="L3">
        <f t="shared" ref="L3:L4" si="3">SUM($C3*G3)</f>
        <v>-0.23247298882746825</v>
      </c>
      <c r="M3">
        <f t="shared" ref="M3:M4" si="4">SUM($C3*H3)</f>
        <v>-0.19352327388097182</v>
      </c>
      <c r="N3">
        <f t="shared" ref="N3:N4" si="5">SUM(J3:M3)</f>
        <v>-0.14076107660835843</v>
      </c>
      <c r="O3">
        <f t="shared" ref="O3:O4" si="6">SUM(J3:L3)</f>
        <v>5.2762197272613387E-2</v>
      </c>
      <c r="P3">
        <f t="shared" ref="P3:P4" si="7">N3*B3</f>
        <v>-5.6515451287288958E-2</v>
      </c>
      <c r="Q3">
        <f t="shared" ref="Q3:Q4" si="8">O3*B3</f>
        <v>2.1183976860785443E-2</v>
      </c>
    </row>
    <row r="4" spans="1:17" x14ac:dyDescent="0.2">
      <c r="A4" s="1">
        <v>-0.60854035413616003</v>
      </c>
      <c r="B4" s="1">
        <f t="shared" si="1"/>
        <v>0.4564238952646974</v>
      </c>
      <c r="C4" s="2">
        <v>-0.38886678699407801</v>
      </c>
      <c r="E4">
        <v>0.67620000000000002</v>
      </c>
      <c r="F4">
        <v>-0.49690000000000001</v>
      </c>
      <c r="G4">
        <v>0.79579999999999995</v>
      </c>
      <c r="H4">
        <v>0.38969999999999999</v>
      </c>
      <c r="J4">
        <f t="shared" si="2"/>
        <v>-0.26295172136539557</v>
      </c>
      <c r="K4">
        <f t="shared" ref="K4" si="9">SUM($C4*F4)</f>
        <v>0.19322790645735735</v>
      </c>
      <c r="L4">
        <f t="shared" si="3"/>
        <v>-0.30946018908988726</v>
      </c>
      <c r="M4">
        <f t="shared" si="4"/>
        <v>-0.15154138689159219</v>
      </c>
      <c r="N4">
        <f t="shared" si="5"/>
        <v>-0.53072539088951776</v>
      </c>
      <c r="O4">
        <f t="shared" si="6"/>
        <v>-0.37918400399792551</v>
      </c>
      <c r="P4">
        <f t="shared" si="7"/>
        <v>-0.24223575022567284</v>
      </c>
      <c r="Q4">
        <f t="shared" si="8"/>
        <v>-0.17306864012679776</v>
      </c>
    </row>
    <row r="5" spans="1:17" x14ac:dyDescent="0.2">
      <c r="A5" s="1">
        <v>-1</v>
      </c>
      <c r="B5" s="1">
        <f t="shared" si="1"/>
        <v>0.3932238664829637</v>
      </c>
    </row>
    <row r="6" spans="1:17" x14ac:dyDescent="0.2">
      <c r="D6" t="s">
        <v>27</v>
      </c>
      <c r="E6">
        <f>SUM(E2:E4)</f>
        <v>1.2981</v>
      </c>
      <c r="F6">
        <f t="shared" ref="F6:G6" si="10">SUM(F2:F4)</f>
        <v>-3.0399999999999983E-2</v>
      </c>
      <c r="G6">
        <f t="shared" si="10"/>
        <v>1.2706</v>
      </c>
      <c r="I6" t="s">
        <v>27</v>
      </c>
      <c r="J6">
        <f>SUM(J2:J4)</f>
        <v>0.35171106948539699</v>
      </c>
      <c r="K6">
        <f>SUM(K2:K4)</f>
        <v>0.90320964342084364</v>
      </c>
      <c r="L6">
        <f t="shared" ref="L6" si="11">SUM(L2:L4)</f>
        <v>-0.6266378172588174</v>
      </c>
    </row>
    <row r="7" spans="1:17" x14ac:dyDescent="0.2">
      <c r="A7" t="s">
        <v>24</v>
      </c>
      <c r="D7" t="s">
        <v>39</v>
      </c>
      <c r="E7">
        <f>E6*$C2</f>
        <v>0.72673557388732068</v>
      </c>
      <c r="F7">
        <f>F6*$C3</f>
        <v>1.1287619965428895E-2</v>
      </c>
      <c r="G7">
        <f>G6*$C4</f>
        <v>-0.49409413955467552</v>
      </c>
      <c r="I7" t="s">
        <v>28</v>
      </c>
      <c r="J7">
        <f>J6*B2</f>
        <v>0.17584531237315454</v>
      </c>
      <c r="K7">
        <f>B3*K6</f>
        <v>0.36263789560934084</v>
      </c>
      <c r="L7">
        <f>B4*L6</f>
        <v>-0.28601247347343706</v>
      </c>
    </row>
    <row r="8" spans="1:17" x14ac:dyDescent="0.2">
      <c r="A8" t="s">
        <v>29</v>
      </c>
      <c r="D8" t="s">
        <v>40</v>
      </c>
      <c r="E8">
        <f>E7*$B2</f>
        <v>0.36334666460705634</v>
      </c>
      <c r="F8">
        <f>F7*$B3</f>
        <v>4.5319697154671155E-3</v>
      </c>
      <c r="G8">
        <f>G7*$B4</f>
        <v>-0.22551637180300399</v>
      </c>
    </row>
    <row r="9" spans="1:17" x14ac:dyDescent="0.2">
      <c r="A9">
        <v>0.17580000000000001</v>
      </c>
      <c r="B9">
        <v>0.17580000000000001</v>
      </c>
      <c r="C9">
        <v>4.0599999999999997E-2</v>
      </c>
      <c r="D9">
        <v>-0.1973</v>
      </c>
      <c r="J9" t="s">
        <v>30</v>
      </c>
    </row>
    <row r="10" spans="1:17" x14ac:dyDescent="0.2">
      <c r="A10">
        <v>4.0599999999999997E-2</v>
      </c>
      <c r="J10">
        <f>J2*$B$2</f>
        <v>0.25418311850371145</v>
      </c>
      <c r="K10">
        <f>K2*$B$3</f>
        <v>0.21320148476566655</v>
      </c>
      <c r="L10">
        <f>L2*$B$4</f>
        <v>-3.8661221435221348E-2</v>
      </c>
    </row>
    <row r="11" spans="1:17" x14ac:dyDescent="0.2">
      <c r="A11">
        <v>-0.1973</v>
      </c>
      <c r="J11">
        <f t="shared" ref="J11:J12" si="12">J3*$B$2</f>
        <v>5.3130411944610927E-2</v>
      </c>
      <c r="K11">
        <f t="shared" ref="K11:K12" si="13">K3*$B$3</f>
        <v>7.1855572462340492E-2</v>
      </c>
      <c r="L11">
        <f t="shared" ref="L11:L12" si="14">L3*$B$4</f>
        <v>-0.10610622710445954</v>
      </c>
    </row>
    <row r="12" spans="1:17" x14ac:dyDescent="0.2">
      <c r="J12">
        <f t="shared" si="12"/>
        <v>-0.13146821807516781</v>
      </c>
      <c r="K12">
        <f t="shared" si="13"/>
        <v>7.7580838381333839E-2</v>
      </c>
      <c r="L12">
        <f t="shared" si="14"/>
        <v>-0.14124502493375615</v>
      </c>
    </row>
    <row r="13" spans="1:17" x14ac:dyDescent="0.2">
      <c r="D13">
        <v>0.49997093532040682</v>
      </c>
      <c r="E13" s="1">
        <v>0.49997093532040682</v>
      </c>
      <c r="F13" s="1">
        <v>0.40149914059362241</v>
      </c>
      <c r="G13" s="1">
        <v>0.4564238952646974</v>
      </c>
    </row>
    <row r="14" spans="1:17" x14ac:dyDescent="0.2">
      <c r="A14" t="s">
        <v>20</v>
      </c>
      <c r="B14" t="s">
        <v>37</v>
      </c>
      <c r="D14">
        <v>0.40149914059362241</v>
      </c>
      <c r="I14" t="s">
        <v>27</v>
      </c>
      <c r="J14">
        <f>SUM(J10:J12)</f>
        <v>0.17584531237315457</v>
      </c>
      <c r="K14">
        <f t="shared" ref="K14:L14" si="15">SUM(K10:K12)</f>
        <v>0.3626378956093409</v>
      </c>
      <c r="L14">
        <f t="shared" si="15"/>
        <v>-0.28601247347343706</v>
      </c>
    </row>
    <row r="15" spans="1:17" x14ac:dyDescent="0.2">
      <c r="A15">
        <v>-0.14309870748529299</v>
      </c>
      <c r="B15">
        <f>(1 - (2 / (1 + EXP(-A15)) - 1)^2)/2</f>
        <v>0.49744905549330037</v>
      </c>
      <c r="D15">
        <v>0.4564238952646974</v>
      </c>
      <c r="I15" t="s">
        <v>38</v>
      </c>
      <c r="J15">
        <f>$A9/J14</f>
        <v>0.99974231685483661</v>
      </c>
      <c r="K15">
        <f>$A10/K14</f>
        <v>0.11195741121258099</v>
      </c>
      <c r="L15">
        <f>$A11/L14</f>
        <v>0.68983005392708485</v>
      </c>
    </row>
    <row r="16" spans="1:17" x14ac:dyDescent="0.2">
      <c r="A16">
        <v>-0.21972304388802</v>
      </c>
      <c r="B16">
        <f t="shared" ref="B16:B18" si="16">(1 - (2 / (1 + EXP(-A16)) - 1)^2)/2</f>
        <v>0.49401345101012056</v>
      </c>
      <c r="J16" t="s">
        <v>34</v>
      </c>
      <c r="N16" t="s">
        <v>27</v>
      </c>
      <c r="O16" t="s">
        <v>28</v>
      </c>
    </row>
    <row r="17" spans="1:15" x14ac:dyDescent="0.2">
      <c r="A17">
        <v>-0.19237714052201399</v>
      </c>
      <c r="B17">
        <f t="shared" si="16"/>
        <v>0.49540226524287601</v>
      </c>
      <c r="J17" s="2">
        <f>E2*$C$2</f>
        <v>0.50839578972889288</v>
      </c>
      <c r="K17" s="2">
        <f>F2*$C$3</f>
        <v>-0.35218116898714846</v>
      </c>
      <c r="L17" s="2">
        <f>G2*$C$4</f>
        <v>5.8835544872204E-2</v>
      </c>
      <c r="N17">
        <f>SUM(J17:L17)</f>
        <v>0.21505016561394841</v>
      </c>
      <c r="O17">
        <f>N17*B2</f>
        <v>0.10751883244281417</v>
      </c>
    </row>
    <row r="18" spans="1:15" x14ac:dyDescent="0.2">
      <c r="B18">
        <f t="shared" si="16"/>
        <v>0.5</v>
      </c>
      <c r="J18" s="2">
        <f>E3*$C$2</f>
        <v>-0.16022781083626159</v>
      </c>
      <c r="K18" s="2">
        <f t="shared" ref="K18:K19" si="17">F3*$C$3</f>
        <v>0.17896818497818193</v>
      </c>
      <c r="L18" s="2">
        <f t="shared" ref="L18:L19" si="18">G3*$C$4</f>
        <v>-0.24346949533699225</v>
      </c>
      <c r="N18">
        <f t="shared" ref="N18:N19" si="19">SUM(J18:L18)</f>
        <v>-0.22472912119507191</v>
      </c>
      <c r="O18">
        <f t="shared" ref="O18:O19" si="20">N18*B3</f>
        <v>-9.0228549026181382E-2</v>
      </c>
    </row>
    <row r="19" spans="1:15" x14ac:dyDescent="0.2">
      <c r="J19" s="2">
        <f>E4*$C$2</f>
        <v>0.37856759499468934</v>
      </c>
      <c r="K19" s="2">
        <f t="shared" si="17"/>
        <v>0.18450060397439544</v>
      </c>
      <c r="L19" s="2">
        <f t="shared" si="18"/>
        <v>-0.30946018908988726</v>
      </c>
      <c r="N19">
        <f t="shared" si="19"/>
        <v>0.25360800987919752</v>
      </c>
      <c r="O19">
        <f t="shared" si="20"/>
        <v>0.11575275573939119</v>
      </c>
    </row>
    <row r="21" spans="1:15" x14ac:dyDescent="0.2">
      <c r="I21" t="s">
        <v>27</v>
      </c>
      <c r="J21" s="2">
        <f>SUM(J17:J19)</f>
        <v>0.72673557388732068</v>
      </c>
      <c r="K21" s="2">
        <f t="shared" ref="K21:L21" si="21">SUM(K17:K19)</f>
        <v>1.1287619965428902E-2</v>
      </c>
      <c r="L21" s="2">
        <f t="shared" si="21"/>
        <v>-0.49409413955467552</v>
      </c>
    </row>
    <row r="22" spans="1:15" x14ac:dyDescent="0.2">
      <c r="I22" t="s">
        <v>33</v>
      </c>
      <c r="J22" s="2">
        <f>J21*B2</f>
        <v>0.36334666460705634</v>
      </c>
      <c r="K22" s="2">
        <f>B3*K21</f>
        <v>4.5319697154671181E-3</v>
      </c>
      <c r="L22" s="2">
        <f>L21*B4</f>
        <v>-0.22551637180300399</v>
      </c>
    </row>
    <row r="24" spans="1:15" x14ac:dyDescent="0.2">
      <c r="I24" t="s">
        <v>36</v>
      </c>
      <c r="J24">
        <f>J21*B15</f>
        <v>0.36151392482362926</v>
      </c>
      <c r="K24">
        <f>B16*K21</f>
        <v>5.5762360928122701E-3</v>
      </c>
      <c r="L24">
        <f>B17*L21</f>
        <v>-0.24477535597861597</v>
      </c>
    </row>
    <row r="25" spans="1:15" x14ac:dyDescent="0.2">
      <c r="C25">
        <v>0.17584531237315454</v>
      </c>
      <c r="D25">
        <v>0.36263789560934084</v>
      </c>
      <c r="E25">
        <v>-0.28601247347343706</v>
      </c>
    </row>
    <row r="26" spans="1:15" x14ac:dyDescent="0.2">
      <c r="C26">
        <v>0.17584531237315454</v>
      </c>
      <c r="I26" t="s">
        <v>38</v>
      </c>
      <c r="J26">
        <f>$A9/J21</f>
        <v>0.24190366663853111</v>
      </c>
      <c r="K26">
        <f>$A10/K21</f>
        <v>3.596860996768799</v>
      </c>
      <c r="L26">
        <f>$A11/L21</f>
        <v>0.3993166164201532</v>
      </c>
    </row>
    <row r="27" spans="1:15" x14ac:dyDescent="0.2">
      <c r="C27">
        <v>0.36263789560934084</v>
      </c>
    </row>
    <row r="28" spans="1:15" x14ac:dyDescent="0.2">
      <c r="C28">
        <v>-0.28601247347343706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2017-05-17T11:03:51Z</dcterms:created>
  <dcterms:modified xsi:type="dcterms:W3CDTF">2017-05-17T23:49:35Z</dcterms:modified>
</cp:coreProperties>
</file>