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studio\Universidad\Semestre 6\Procesos Estocásticos\Proyecto Final\Proyecto Final Procesos Estocasticos\Proyecto-Final-Procesos-Estocasticos\Documentacion\"/>
    </mc:Choice>
  </mc:AlternateContent>
  <xr:revisionPtr revIDLastSave="0" documentId="13_ncr:1_{F8C9C16D-3AC8-4C36-91CA-96174A23918B}" xr6:coauthVersionLast="43" xr6:coauthVersionMax="43" xr10:uidLastSave="{00000000-0000-0000-0000-000000000000}"/>
  <bookViews>
    <workbookView xWindow="-108" yWindow="-108" windowWidth="23256" windowHeight="12576" xr2:uid="{560D5F29-6898-4D8C-9538-F57E513DE4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2" i="1"/>
  <c r="AA23" i="1"/>
  <c r="AA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2" i="1"/>
  <c r="X23" i="1"/>
  <c r="AB23" i="1" s="1"/>
  <c r="AB22" i="1" l="1"/>
  <c r="AB4" i="1"/>
</calcChain>
</file>

<file path=xl/sharedStrings.xml><?xml version="1.0" encoding="utf-8"?>
<sst xmlns="http://schemas.openxmlformats.org/spreadsheetml/2006/main" count="131" uniqueCount="56">
  <si>
    <t xml:space="preserve">Sistema de calificación proyecto final procesos estocásticos </t>
  </si>
  <si>
    <t>ID</t>
  </si>
  <si>
    <t>Trabajo Encargado</t>
  </si>
  <si>
    <t>Asistencia</t>
  </si>
  <si>
    <t>F1</t>
  </si>
  <si>
    <t>F2</t>
  </si>
  <si>
    <t>F3</t>
  </si>
  <si>
    <t>F4</t>
  </si>
  <si>
    <t>Evidencia</t>
  </si>
  <si>
    <t>A1</t>
  </si>
  <si>
    <t>A2</t>
  </si>
  <si>
    <t>A3</t>
  </si>
  <si>
    <t>A4</t>
  </si>
  <si>
    <t>Documento de Diseño</t>
  </si>
  <si>
    <t>BD</t>
  </si>
  <si>
    <t>EC</t>
  </si>
  <si>
    <t>Diseño de Interfaz</t>
  </si>
  <si>
    <t>Desarrollo de Código</t>
  </si>
  <si>
    <t>IC</t>
  </si>
  <si>
    <t>Conexión</t>
  </si>
  <si>
    <t>Nota Final</t>
  </si>
  <si>
    <t>Compromiso</t>
  </si>
  <si>
    <t>Conceptualización</t>
  </si>
  <si>
    <t>Desarrollo</t>
  </si>
  <si>
    <t>Conectividad</t>
  </si>
  <si>
    <t>Sumatoria</t>
  </si>
  <si>
    <t>AGUDELO TABORDA, JEAN P.</t>
  </si>
  <si>
    <t>ANDRADE PEÑA, CHRISTIAN E.</t>
  </si>
  <si>
    <t>ARDILA MOLINA, CAMILO A.</t>
  </si>
  <si>
    <t>CALVACHE GIRALDO, JUAN C.</t>
  </si>
  <si>
    <t>CORTES MONSALVE , SANTIAGO</t>
  </si>
  <si>
    <t>GUTIERREZ SOSSA, JOSE M.</t>
  </si>
  <si>
    <t>HOYOS ESTRADA, JULIAN C.</t>
  </si>
  <si>
    <t>JARAMILLO VARGAS, JULIAN</t>
  </si>
  <si>
    <t>LOAIZA MARTINEZ, FELIPE</t>
  </si>
  <si>
    <t>MONSALVE VARGAS, DANIEL F.</t>
  </si>
  <si>
    <t>MUÑOZ PEREZ, DANIEL</t>
  </si>
  <si>
    <t>MUÑOZ RAMIREZ, ANDRES</t>
  </si>
  <si>
    <t>OSORIO RESTREPO, ADRIAN</t>
  </si>
  <si>
    <t>RAMIREZ GOMEZ, JUAN F.</t>
  </si>
  <si>
    <t>SERNA ANGEL, MARIANA</t>
  </si>
  <si>
    <t>SIERRA MEJIA, JUAN C.</t>
  </si>
  <si>
    <t>X</t>
  </si>
  <si>
    <t>VILLAMIZAR ALVAREZ, ALEJANDRA</t>
  </si>
  <si>
    <t>Directores del Proyecto</t>
  </si>
  <si>
    <t>Equipo del Proyecto</t>
  </si>
  <si>
    <t>Proceso de Diseño</t>
  </si>
  <si>
    <t>Juego 7 &amp; 8</t>
  </si>
  <si>
    <t>Juego 5</t>
  </si>
  <si>
    <t>Juego 6</t>
  </si>
  <si>
    <t>Juego 4</t>
  </si>
  <si>
    <t>Juego 2</t>
  </si>
  <si>
    <t>Juego 1</t>
  </si>
  <si>
    <t>Juego 3</t>
  </si>
  <si>
    <t>Diseñador de interface</t>
  </si>
  <si>
    <t>Desarrollo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</si>
</sst>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FD64-6CA2-4D32-AFD9-F0B46A47D62C}">
  <dimension ref="A1:AC23"/>
  <sheetViews>
    <sheetView tabSelected="1" topLeftCell="E1" workbookViewId="0">
      <selection activeCell="N23" sqref="N23"/>
    </sheetView>
  </sheetViews>
  <sheetFormatPr baseColWidth="10" defaultRowHeight="14.4" x14ac:dyDescent="0.3"/>
  <cols>
    <col min="1" max="2" width="16.44140625" style="1" customWidth="1"/>
    <col min="3" max="6" width="11.5546875" style="1"/>
    <col min="7" max="10" width="3.21875" style="1" customWidth="1"/>
    <col min="11" max="14" width="3.109375" style="1" customWidth="1"/>
    <col min="15" max="20" width="11.5546875" style="1"/>
    <col min="21" max="23" width="3.5546875" style="1" customWidth="1"/>
    <col min="24" max="24" width="12.33203125" style="1" bestFit="1" customWidth="1"/>
    <col min="25" max="25" width="15.5546875" style="1" bestFit="1" customWidth="1"/>
    <col min="26" max="26" width="9.21875" style="1" bestFit="1" customWidth="1"/>
    <col min="27" max="27" width="11.44140625" style="1" bestFit="1" customWidth="1"/>
    <col min="28" max="28" width="11.5546875" style="1"/>
  </cols>
  <sheetData>
    <row r="1" spans="1:28" ht="2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5.6" customHeight="1" x14ac:dyDescent="0.3">
      <c r="A2" s="13" t="s">
        <v>45</v>
      </c>
      <c r="B2" s="13"/>
      <c r="C2" s="13" t="s">
        <v>1</v>
      </c>
      <c r="D2" s="13"/>
      <c r="E2" s="13" t="s">
        <v>2</v>
      </c>
      <c r="F2" s="13"/>
      <c r="G2" s="13" t="s">
        <v>3</v>
      </c>
      <c r="H2" s="13"/>
      <c r="I2" s="13"/>
      <c r="J2" s="13"/>
      <c r="K2" s="13" t="s">
        <v>8</v>
      </c>
      <c r="L2" s="13"/>
      <c r="M2" s="13"/>
      <c r="N2" s="13"/>
      <c r="O2" s="13" t="s">
        <v>13</v>
      </c>
      <c r="P2" s="13"/>
      <c r="Q2" s="13" t="s">
        <v>16</v>
      </c>
      <c r="R2" s="13"/>
      <c r="S2" s="13" t="s">
        <v>17</v>
      </c>
      <c r="T2" s="13"/>
      <c r="U2" s="13" t="s">
        <v>19</v>
      </c>
      <c r="V2" s="13"/>
      <c r="W2" s="13"/>
      <c r="X2" s="13" t="s">
        <v>20</v>
      </c>
      <c r="Y2" s="13"/>
      <c r="Z2" s="13"/>
      <c r="AA2" s="13"/>
      <c r="AB2" s="13"/>
    </row>
    <row r="3" spans="1:28" x14ac:dyDescent="0.3">
      <c r="A3" s="13"/>
      <c r="B3" s="13"/>
      <c r="C3" s="13"/>
      <c r="D3" s="13"/>
      <c r="E3" s="13"/>
      <c r="F3" s="13"/>
      <c r="G3" s="3" t="s">
        <v>4</v>
      </c>
      <c r="H3" s="3" t="s">
        <v>5</v>
      </c>
      <c r="I3" s="3" t="s">
        <v>6</v>
      </c>
      <c r="J3" s="3" t="s">
        <v>7</v>
      </c>
      <c r="K3" s="3" t="s">
        <v>9</v>
      </c>
      <c r="L3" s="3" t="s">
        <v>10</v>
      </c>
      <c r="M3" s="3" t="s">
        <v>11</v>
      </c>
      <c r="N3" s="3" t="s">
        <v>12</v>
      </c>
      <c r="O3" s="13"/>
      <c r="P3" s="13"/>
      <c r="Q3" s="13"/>
      <c r="R3" s="13"/>
      <c r="S3" s="13"/>
      <c r="T3" s="13"/>
      <c r="U3" s="3" t="s">
        <v>14</v>
      </c>
      <c r="V3" s="3" t="s">
        <v>15</v>
      </c>
      <c r="W3" s="3" t="s">
        <v>18</v>
      </c>
      <c r="X3" s="4" t="s">
        <v>21</v>
      </c>
      <c r="Y3" s="4" t="s">
        <v>22</v>
      </c>
      <c r="Z3" s="4" t="s">
        <v>23</v>
      </c>
      <c r="AA3" s="4" t="s">
        <v>24</v>
      </c>
      <c r="AB3" s="10" t="s">
        <v>25</v>
      </c>
    </row>
    <row r="4" spans="1:28" x14ac:dyDescent="0.3">
      <c r="A4" s="12" t="s">
        <v>26</v>
      </c>
      <c r="B4" s="12"/>
      <c r="C4" s="12">
        <v>400081</v>
      </c>
      <c r="D4" s="12"/>
      <c r="E4" s="12" t="s">
        <v>47</v>
      </c>
      <c r="F4" s="12"/>
      <c r="J4" s="1" t="s">
        <v>42</v>
      </c>
      <c r="N4" s="1" t="s">
        <v>42</v>
      </c>
      <c r="O4" s="12"/>
      <c r="P4" s="12"/>
      <c r="Q4" s="12"/>
      <c r="R4" s="12"/>
      <c r="S4" s="12"/>
      <c r="T4" s="12"/>
      <c r="X4" s="7">
        <f t="shared" ref="X4:X18" si="0">SUMIF(G4:N4,"X",G$19:N$19)/1.6</f>
        <v>1.25</v>
      </c>
      <c r="Y4" s="8"/>
      <c r="Z4" s="8"/>
      <c r="AA4" s="8">
        <f t="shared" ref="AA4:AA18" si="1">SUMIF(U4:W4,"X",U$19:W$19)*1.65</f>
        <v>0</v>
      </c>
      <c r="AB4" s="8">
        <f>(X4*20%)+(Y4*20%)+(Z4*40%)+(AA4*20%)</f>
        <v>0.25</v>
      </c>
    </row>
    <row r="5" spans="1:28" x14ac:dyDescent="0.3">
      <c r="A5" s="12" t="s">
        <v>27</v>
      </c>
      <c r="B5" s="12"/>
      <c r="C5" s="12">
        <v>135166</v>
      </c>
      <c r="D5" s="12"/>
      <c r="E5" s="12" t="s">
        <v>48</v>
      </c>
      <c r="F5" s="12"/>
      <c r="J5" s="1" t="s">
        <v>42</v>
      </c>
      <c r="N5" s="1" t="s">
        <v>42</v>
      </c>
      <c r="O5" s="12"/>
      <c r="P5" s="12"/>
      <c r="Q5" s="12"/>
      <c r="R5" s="12"/>
      <c r="S5" s="12"/>
      <c r="T5" s="12"/>
      <c r="X5" s="7">
        <f t="shared" si="0"/>
        <v>1.25</v>
      </c>
      <c r="AA5" s="8">
        <f t="shared" si="1"/>
        <v>0</v>
      </c>
      <c r="AB5" s="8">
        <f t="shared" ref="AB5:AB18" si="2">(X5*20%)+(Y5*20%)+(Z5*40%)+(AA5*20%)</f>
        <v>0.25</v>
      </c>
    </row>
    <row r="6" spans="1:28" x14ac:dyDescent="0.3">
      <c r="A6" s="12" t="s">
        <v>28</v>
      </c>
      <c r="B6" s="12"/>
      <c r="C6" s="12">
        <v>60928</v>
      </c>
      <c r="D6" s="12"/>
      <c r="E6" s="12" t="s">
        <v>49</v>
      </c>
      <c r="F6" s="12"/>
      <c r="J6" s="1" t="s">
        <v>42</v>
      </c>
      <c r="N6" s="1" t="s">
        <v>42</v>
      </c>
      <c r="O6" s="12"/>
      <c r="P6" s="12"/>
      <c r="Q6" s="12"/>
      <c r="R6" s="12"/>
      <c r="S6" s="12"/>
      <c r="T6" s="12"/>
      <c r="X6" s="7">
        <f t="shared" si="0"/>
        <v>1.25</v>
      </c>
      <c r="AA6" s="8">
        <f t="shared" si="1"/>
        <v>0</v>
      </c>
      <c r="AB6" s="8">
        <f t="shared" si="2"/>
        <v>0.25</v>
      </c>
    </row>
    <row r="7" spans="1:28" x14ac:dyDescent="0.3">
      <c r="A7" s="12" t="s">
        <v>29</v>
      </c>
      <c r="B7" s="12"/>
      <c r="C7" s="12">
        <v>85476</v>
      </c>
      <c r="D7" s="12"/>
      <c r="E7" s="12" t="s">
        <v>50</v>
      </c>
      <c r="F7" s="12"/>
      <c r="J7" s="1" t="s">
        <v>42</v>
      </c>
      <c r="N7" s="1" t="s">
        <v>42</v>
      </c>
      <c r="O7" s="12"/>
      <c r="P7" s="12"/>
      <c r="Q7" s="12"/>
      <c r="R7" s="12"/>
      <c r="S7" s="12"/>
      <c r="T7" s="12"/>
      <c r="X7" s="7">
        <f t="shared" si="0"/>
        <v>1.25</v>
      </c>
      <c r="AA7" s="8">
        <f t="shared" si="1"/>
        <v>0</v>
      </c>
      <c r="AB7" s="8">
        <f t="shared" si="2"/>
        <v>0.25</v>
      </c>
    </row>
    <row r="8" spans="1:28" x14ac:dyDescent="0.3">
      <c r="A8" s="12" t="s">
        <v>30</v>
      </c>
      <c r="B8" s="12"/>
      <c r="C8" s="12">
        <v>368773</v>
      </c>
      <c r="D8" s="12"/>
      <c r="E8" s="12" t="s">
        <v>51</v>
      </c>
      <c r="F8" s="12"/>
      <c r="J8" s="1" t="s">
        <v>42</v>
      </c>
      <c r="N8" s="1" t="s">
        <v>42</v>
      </c>
      <c r="O8" s="12"/>
      <c r="P8" s="12"/>
      <c r="Q8" s="12"/>
      <c r="R8" s="12"/>
      <c r="S8" s="12"/>
      <c r="T8" s="12"/>
      <c r="X8" s="7">
        <f t="shared" si="0"/>
        <v>1.25</v>
      </c>
      <c r="AA8" s="8">
        <f t="shared" si="1"/>
        <v>0</v>
      </c>
      <c r="AB8" s="8">
        <f t="shared" si="2"/>
        <v>0.25</v>
      </c>
    </row>
    <row r="9" spans="1:28" x14ac:dyDescent="0.3">
      <c r="A9" s="12" t="s">
        <v>31</v>
      </c>
      <c r="B9" s="12"/>
      <c r="C9" s="12">
        <v>403582</v>
      </c>
      <c r="D9" s="12"/>
      <c r="E9" s="12" t="s">
        <v>47</v>
      </c>
      <c r="F9" s="12"/>
      <c r="J9" s="1" t="s">
        <v>42</v>
      </c>
      <c r="N9" s="1" t="s">
        <v>42</v>
      </c>
      <c r="O9" s="12"/>
      <c r="P9" s="12"/>
      <c r="Q9" s="12"/>
      <c r="R9" s="12"/>
      <c r="S9" s="12"/>
      <c r="T9" s="12"/>
      <c r="X9" s="7">
        <f t="shared" si="0"/>
        <v>1.25</v>
      </c>
      <c r="AA9" s="8">
        <f t="shared" si="1"/>
        <v>0</v>
      </c>
      <c r="AB9" s="8">
        <f t="shared" si="2"/>
        <v>0.25</v>
      </c>
    </row>
    <row r="10" spans="1:28" x14ac:dyDescent="0.3">
      <c r="A10" s="12" t="s">
        <v>35</v>
      </c>
      <c r="B10" s="12"/>
      <c r="C10" s="12">
        <v>395913</v>
      </c>
      <c r="D10" s="12"/>
      <c r="E10" s="12" t="s">
        <v>47</v>
      </c>
      <c r="F10" s="12"/>
      <c r="O10" s="12"/>
      <c r="P10" s="12"/>
      <c r="Q10" s="12"/>
      <c r="R10" s="12"/>
      <c r="S10" s="12"/>
      <c r="T10" s="12"/>
      <c r="X10" s="7">
        <f t="shared" si="0"/>
        <v>0</v>
      </c>
      <c r="AA10" s="8">
        <f t="shared" si="1"/>
        <v>0</v>
      </c>
      <c r="AB10" s="8">
        <f t="shared" si="2"/>
        <v>0</v>
      </c>
    </row>
    <row r="11" spans="1:28" x14ac:dyDescent="0.3">
      <c r="A11" s="12" t="s">
        <v>33</v>
      </c>
      <c r="B11" s="12"/>
      <c r="C11" s="12">
        <v>138586</v>
      </c>
      <c r="D11" s="12"/>
      <c r="E11" s="12" t="s">
        <v>52</v>
      </c>
      <c r="F11" s="12"/>
      <c r="J11" s="1" t="s">
        <v>42</v>
      </c>
      <c r="N11" s="1" t="s">
        <v>42</v>
      </c>
      <c r="O11" s="12"/>
      <c r="P11" s="12"/>
      <c r="Q11" s="12"/>
      <c r="R11" s="12"/>
      <c r="S11" s="12"/>
      <c r="T11" s="12"/>
      <c r="X11" s="7">
        <f t="shared" si="0"/>
        <v>1.25</v>
      </c>
      <c r="AA11" s="8">
        <f t="shared" si="1"/>
        <v>0</v>
      </c>
      <c r="AB11" s="8">
        <f t="shared" si="2"/>
        <v>0.25</v>
      </c>
    </row>
    <row r="12" spans="1:28" x14ac:dyDescent="0.3">
      <c r="A12" s="12" t="s">
        <v>36</v>
      </c>
      <c r="B12" s="12"/>
      <c r="C12" s="12">
        <v>367409</v>
      </c>
      <c r="D12" s="12"/>
      <c r="E12" s="12" t="s">
        <v>48</v>
      </c>
      <c r="F12" s="12"/>
      <c r="J12" s="1" t="s">
        <v>42</v>
      </c>
      <c r="N12" s="1" t="s">
        <v>42</v>
      </c>
      <c r="O12" s="12"/>
      <c r="P12" s="12"/>
      <c r="Q12" s="12"/>
      <c r="R12" s="12"/>
      <c r="S12" s="12"/>
      <c r="T12" s="12"/>
      <c r="X12" s="7">
        <f t="shared" si="0"/>
        <v>1.25</v>
      </c>
      <c r="AA12" s="8">
        <f t="shared" si="1"/>
        <v>0</v>
      </c>
      <c r="AB12" s="8">
        <f t="shared" si="2"/>
        <v>0.25</v>
      </c>
    </row>
    <row r="13" spans="1:28" x14ac:dyDescent="0.3">
      <c r="A13" s="12" t="s">
        <v>37</v>
      </c>
      <c r="B13" s="12"/>
      <c r="C13" s="12">
        <v>373198</v>
      </c>
      <c r="D13" s="12"/>
      <c r="E13" s="12" t="s">
        <v>51</v>
      </c>
      <c r="F13" s="12"/>
      <c r="J13" s="1" t="s">
        <v>42</v>
      </c>
      <c r="N13" s="1" t="s">
        <v>42</v>
      </c>
      <c r="O13" s="12"/>
      <c r="P13" s="12"/>
      <c r="Q13" s="12"/>
      <c r="R13" s="12"/>
      <c r="S13" s="12"/>
      <c r="T13" s="12"/>
      <c r="X13" s="7">
        <f t="shared" si="0"/>
        <v>1.25</v>
      </c>
      <c r="AA13" s="8">
        <f t="shared" si="1"/>
        <v>0</v>
      </c>
      <c r="AB13" s="8">
        <f t="shared" si="2"/>
        <v>0.25</v>
      </c>
    </row>
    <row r="14" spans="1:28" x14ac:dyDescent="0.3">
      <c r="A14" s="12" t="s">
        <v>38</v>
      </c>
      <c r="B14" s="12"/>
      <c r="C14" s="12">
        <v>318733</v>
      </c>
      <c r="D14" s="12"/>
      <c r="E14" s="12" t="s">
        <v>49</v>
      </c>
      <c r="F14" s="12"/>
      <c r="J14" s="1" t="s">
        <v>42</v>
      </c>
      <c r="N14" s="1" t="s">
        <v>42</v>
      </c>
      <c r="O14" s="12"/>
      <c r="P14" s="12"/>
      <c r="Q14" s="12"/>
      <c r="R14" s="12"/>
      <c r="S14" s="12"/>
      <c r="T14" s="12"/>
      <c r="X14" s="7">
        <f t="shared" si="0"/>
        <v>1.25</v>
      </c>
      <c r="AA14" s="8">
        <f t="shared" si="1"/>
        <v>0</v>
      </c>
      <c r="AB14" s="8">
        <f t="shared" si="2"/>
        <v>0.25</v>
      </c>
    </row>
    <row r="15" spans="1:28" x14ac:dyDescent="0.3">
      <c r="A15" s="12" t="s">
        <v>39</v>
      </c>
      <c r="B15" s="12"/>
      <c r="C15" s="12">
        <v>86303</v>
      </c>
      <c r="D15" s="12"/>
      <c r="E15" s="12" t="s">
        <v>53</v>
      </c>
      <c r="F15" s="12"/>
      <c r="J15" s="1" t="s">
        <v>42</v>
      </c>
      <c r="N15" s="1" t="s">
        <v>42</v>
      </c>
      <c r="O15" s="12"/>
      <c r="P15" s="12"/>
      <c r="Q15" s="12"/>
      <c r="R15" s="12"/>
      <c r="S15" s="12"/>
      <c r="T15" s="12"/>
      <c r="X15" s="7">
        <f t="shared" si="0"/>
        <v>1.25</v>
      </c>
      <c r="AA15" s="8">
        <f t="shared" si="1"/>
        <v>0</v>
      </c>
      <c r="AB15" s="8">
        <f t="shared" si="2"/>
        <v>0.25</v>
      </c>
    </row>
    <row r="16" spans="1:28" x14ac:dyDescent="0.3">
      <c r="A16" s="12" t="s">
        <v>40</v>
      </c>
      <c r="B16" s="12"/>
      <c r="C16" s="12">
        <v>362399</v>
      </c>
      <c r="D16" s="12"/>
      <c r="E16" s="12" t="s">
        <v>53</v>
      </c>
      <c r="F16" s="12"/>
      <c r="J16" s="1" t="s">
        <v>42</v>
      </c>
      <c r="N16" s="1" t="s">
        <v>42</v>
      </c>
      <c r="O16" s="12"/>
      <c r="P16" s="12"/>
      <c r="Q16" s="12"/>
      <c r="R16" s="12"/>
      <c r="S16" s="12"/>
      <c r="T16" s="12"/>
      <c r="X16" s="7">
        <f t="shared" si="0"/>
        <v>1.25</v>
      </c>
      <c r="AA16" s="8">
        <f t="shared" si="1"/>
        <v>0</v>
      </c>
      <c r="AB16" s="8">
        <f t="shared" si="2"/>
        <v>0.25</v>
      </c>
    </row>
    <row r="17" spans="1:29" x14ac:dyDescent="0.3">
      <c r="A17" s="12" t="s">
        <v>41</v>
      </c>
      <c r="B17" s="12"/>
      <c r="C17" s="12">
        <v>363928</v>
      </c>
      <c r="D17" s="12"/>
      <c r="E17" s="12" t="s">
        <v>50</v>
      </c>
      <c r="F17" s="12"/>
      <c r="J17" s="1" t="s">
        <v>42</v>
      </c>
      <c r="N17" s="1" t="s">
        <v>42</v>
      </c>
      <c r="O17" s="12"/>
      <c r="P17" s="12"/>
      <c r="Q17" s="12"/>
      <c r="R17" s="12"/>
      <c r="S17" s="12"/>
      <c r="T17" s="12"/>
      <c r="X17" s="7">
        <f t="shared" si="0"/>
        <v>1.25</v>
      </c>
      <c r="AA17" s="8">
        <f t="shared" si="1"/>
        <v>0</v>
      </c>
      <c r="AB17" s="8">
        <f t="shared" si="2"/>
        <v>0.25</v>
      </c>
    </row>
    <row r="18" spans="1:29" x14ac:dyDescent="0.3">
      <c r="A18" s="12" t="s">
        <v>43</v>
      </c>
      <c r="B18" s="12"/>
      <c r="C18" s="12">
        <v>343417</v>
      </c>
      <c r="D18" s="12"/>
      <c r="E18" s="12" t="s">
        <v>52</v>
      </c>
      <c r="F18" s="12"/>
      <c r="J18" s="1" t="s">
        <v>42</v>
      </c>
      <c r="N18" s="1" t="s">
        <v>42</v>
      </c>
      <c r="O18" s="12"/>
      <c r="P18" s="12"/>
      <c r="Q18" s="12"/>
      <c r="R18" s="12"/>
      <c r="S18" s="12"/>
      <c r="T18" s="12"/>
      <c r="X18" s="7">
        <f t="shared" si="0"/>
        <v>1.25</v>
      </c>
      <c r="AA18" s="8">
        <f t="shared" si="1"/>
        <v>0</v>
      </c>
      <c r="AB18" s="8">
        <f t="shared" si="2"/>
        <v>0.25</v>
      </c>
    </row>
    <row r="19" spans="1:29" s="5" customFormat="1" ht="13.8" x14ac:dyDescent="0.3">
      <c r="A19" s="11"/>
      <c r="B19" s="11"/>
      <c r="C19" s="11"/>
      <c r="D19" s="11"/>
      <c r="E19" s="11"/>
      <c r="F19" s="11"/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11"/>
      <c r="P19" s="11"/>
      <c r="Q19" s="11"/>
      <c r="R19" s="11"/>
      <c r="S19" s="11"/>
      <c r="T19" s="11"/>
      <c r="U19" s="6">
        <v>1</v>
      </c>
      <c r="V19" s="6">
        <v>1</v>
      </c>
      <c r="W19" s="6">
        <v>1</v>
      </c>
      <c r="X19" s="11"/>
      <c r="Y19" s="11"/>
      <c r="Z19" s="11"/>
      <c r="AA19" s="11"/>
      <c r="AB19" s="11"/>
      <c r="AC19" s="2"/>
    </row>
    <row r="20" spans="1:29" ht="15.6" customHeight="1" x14ac:dyDescent="0.3">
      <c r="A20" s="13" t="s">
        <v>44</v>
      </c>
      <c r="B20" s="13"/>
      <c r="C20" s="13" t="s">
        <v>1</v>
      </c>
      <c r="D20" s="13"/>
      <c r="E20" s="13" t="s">
        <v>2</v>
      </c>
      <c r="F20" s="13"/>
      <c r="G20" s="13" t="s">
        <v>3</v>
      </c>
      <c r="H20" s="13"/>
      <c r="I20" s="13"/>
      <c r="J20" s="13"/>
      <c r="K20" s="13" t="s">
        <v>8</v>
      </c>
      <c r="L20" s="13"/>
      <c r="M20" s="13"/>
      <c r="N20" s="13"/>
      <c r="O20" s="13" t="s">
        <v>46</v>
      </c>
      <c r="P20" s="13"/>
      <c r="Q20" s="13" t="s">
        <v>16</v>
      </c>
      <c r="R20" s="13"/>
      <c r="S20" s="13" t="s">
        <v>17</v>
      </c>
      <c r="T20" s="13"/>
      <c r="U20" s="13" t="s">
        <v>19</v>
      </c>
      <c r="V20" s="13"/>
      <c r="W20" s="13"/>
      <c r="X20" s="13" t="s">
        <v>20</v>
      </c>
      <c r="Y20" s="13"/>
      <c r="Z20" s="13"/>
      <c r="AA20" s="13"/>
      <c r="AB20" s="13"/>
    </row>
    <row r="21" spans="1:29" ht="15.6" customHeight="1" x14ac:dyDescent="0.3">
      <c r="A21" s="13"/>
      <c r="B21" s="13"/>
      <c r="C21" s="13"/>
      <c r="D21" s="13"/>
      <c r="E21" s="13"/>
      <c r="F21" s="13"/>
      <c r="G21" s="9" t="s">
        <v>4</v>
      </c>
      <c r="H21" s="9" t="s">
        <v>5</v>
      </c>
      <c r="I21" s="9" t="s">
        <v>6</v>
      </c>
      <c r="J21" s="9" t="s">
        <v>7</v>
      </c>
      <c r="K21" s="9" t="s">
        <v>9</v>
      </c>
      <c r="L21" s="9" t="s">
        <v>10</v>
      </c>
      <c r="M21" s="9" t="s">
        <v>11</v>
      </c>
      <c r="N21" s="9" t="s">
        <v>12</v>
      </c>
      <c r="O21" s="13"/>
      <c r="P21" s="13"/>
      <c r="Q21" s="13"/>
      <c r="R21" s="13"/>
      <c r="S21" s="13"/>
      <c r="T21" s="13"/>
      <c r="U21" s="9" t="s">
        <v>14</v>
      </c>
      <c r="V21" s="9" t="s">
        <v>15</v>
      </c>
      <c r="W21" s="9" t="s">
        <v>18</v>
      </c>
      <c r="X21" s="10" t="s">
        <v>21</v>
      </c>
      <c r="Y21" s="10" t="s">
        <v>22</v>
      </c>
      <c r="Z21" s="10" t="s">
        <v>23</v>
      </c>
      <c r="AA21" s="10" t="s">
        <v>24</v>
      </c>
      <c r="AB21" s="10" t="s">
        <v>25</v>
      </c>
    </row>
    <row r="22" spans="1:29" x14ac:dyDescent="0.3">
      <c r="A22" s="12" t="s">
        <v>34</v>
      </c>
      <c r="B22" s="12"/>
      <c r="C22" s="12">
        <v>365725</v>
      </c>
      <c r="D22" s="12"/>
      <c r="E22" s="12" t="s">
        <v>54</v>
      </c>
      <c r="F22" s="12"/>
      <c r="G22" s="1" t="s">
        <v>42</v>
      </c>
      <c r="H22" s="1" t="s">
        <v>42</v>
      </c>
      <c r="I22" s="1" t="s">
        <v>42</v>
      </c>
      <c r="J22" s="1" t="s">
        <v>42</v>
      </c>
      <c r="K22" s="1" t="s">
        <v>42</v>
      </c>
      <c r="L22" s="1" t="s">
        <v>42</v>
      </c>
      <c r="M22" s="1" t="s">
        <v>42</v>
      </c>
      <c r="N22" s="1" t="s">
        <v>42</v>
      </c>
      <c r="O22" s="12"/>
      <c r="P22" s="12"/>
      <c r="Q22" s="12"/>
      <c r="R22" s="12"/>
      <c r="S22" s="12"/>
      <c r="T22" s="12"/>
      <c r="X22" s="7">
        <f>SUMIF(G22:N22,"X",G$19:N$19)/1.6</f>
        <v>5</v>
      </c>
      <c r="AA22" s="8">
        <f>SUMIF(U22:W22,"X",U$19:W$19)*1.65</f>
        <v>0</v>
      </c>
      <c r="AB22" s="8">
        <f>(X22*20%)+(Y22*20%)+(Z22*40%)+(AA22*20%)</f>
        <v>1</v>
      </c>
    </row>
    <row r="23" spans="1:29" x14ac:dyDescent="0.3">
      <c r="A23" s="12" t="s">
        <v>32</v>
      </c>
      <c r="B23" s="12"/>
      <c r="C23" s="12">
        <v>318410</v>
      </c>
      <c r="D23" s="12"/>
      <c r="E23" s="12" t="s">
        <v>55</v>
      </c>
      <c r="F23" s="12"/>
      <c r="G23" s="1" t="s">
        <v>42</v>
      </c>
      <c r="H23" s="1" t="s">
        <v>42</v>
      </c>
      <c r="I23" s="1" t="s">
        <v>42</v>
      </c>
      <c r="J23" s="1" t="s">
        <v>42</v>
      </c>
      <c r="K23" s="1" t="s">
        <v>42</v>
      </c>
      <c r="L23" s="1" t="s">
        <v>42</v>
      </c>
      <c r="M23" s="1" t="s">
        <v>42</v>
      </c>
      <c r="N23" s="1" t="s">
        <v>42</v>
      </c>
      <c r="O23" s="12"/>
      <c r="P23" s="12"/>
      <c r="Q23" s="12"/>
      <c r="R23" s="12"/>
      <c r="S23" s="12"/>
      <c r="T23" s="12"/>
      <c r="X23" s="7">
        <f>SUMIF(G23:N23,"X",G$19:N$19)/1.6</f>
        <v>5</v>
      </c>
      <c r="AA23" s="8">
        <f>SUMIF(U23:W23,"X",U$19:W$19)*1.65</f>
        <v>0</v>
      </c>
      <c r="AB23" s="8">
        <f>(X23*20%)+(Y23*20%)+(Z23*40%)+(AA23*20%)</f>
        <v>1</v>
      </c>
    </row>
  </sheetData>
  <mergeCells count="126">
    <mergeCell ref="S14:T14"/>
    <mergeCell ref="S15:T15"/>
    <mergeCell ref="S16:T16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Q15:R15"/>
    <mergeCell ref="Q16:R16"/>
    <mergeCell ref="S17:T17"/>
    <mergeCell ref="S18:T18"/>
    <mergeCell ref="S22:T22"/>
    <mergeCell ref="S23:T23"/>
    <mergeCell ref="Q17:R17"/>
    <mergeCell ref="Q18:R18"/>
    <mergeCell ref="Q22:R22"/>
    <mergeCell ref="Q23:R23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E17:F17"/>
    <mergeCell ref="E18:F18"/>
    <mergeCell ref="E22:F22"/>
    <mergeCell ref="E23:F23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22:P22"/>
    <mergeCell ref="O23:P23"/>
    <mergeCell ref="C17:D17"/>
    <mergeCell ref="C18:D18"/>
    <mergeCell ref="C22:D22"/>
    <mergeCell ref="C23:D23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2:D12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2:D3"/>
    <mergeCell ref="E2:F3"/>
    <mergeCell ref="G2:J2"/>
    <mergeCell ref="C5:D5"/>
    <mergeCell ref="C6:D6"/>
    <mergeCell ref="A1:AB1"/>
    <mergeCell ref="X2:AB2"/>
    <mergeCell ref="A5:B5"/>
    <mergeCell ref="A6:B6"/>
    <mergeCell ref="A4:B4"/>
    <mergeCell ref="C4:D4"/>
    <mergeCell ref="E4:F4"/>
    <mergeCell ref="O4:P4"/>
    <mergeCell ref="Q4:R4"/>
    <mergeCell ref="S4:T4"/>
    <mergeCell ref="K2:N2"/>
    <mergeCell ref="O2:P3"/>
    <mergeCell ref="Q2:R3"/>
    <mergeCell ref="S2:T3"/>
    <mergeCell ref="U2:W2"/>
    <mergeCell ref="A2:B3"/>
    <mergeCell ref="Q5:R5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X19:AB19"/>
    <mergeCell ref="A22:B22"/>
    <mergeCell ref="A23:B23"/>
    <mergeCell ref="A19:F19"/>
    <mergeCell ref="O19:T19"/>
    <mergeCell ref="A20:B21"/>
    <mergeCell ref="C20:D21"/>
    <mergeCell ref="E20:F21"/>
    <mergeCell ref="G20:J20"/>
    <mergeCell ref="K20:N20"/>
    <mergeCell ref="O20:P21"/>
    <mergeCell ref="Q20:R21"/>
    <mergeCell ref="S20:T21"/>
    <mergeCell ref="U20:W20"/>
    <mergeCell ref="X20:AB2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2020-10-08T22:12:40Z</dcterms:created>
  <dcterms:modified xsi:type="dcterms:W3CDTF">2020-10-12T00:06:03Z</dcterms:modified>
</cp:coreProperties>
</file>