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rija\Downloads\personal\all sem 2 assignments\descriptive\"/>
    </mc:Choice>
  </mc:AlternateContent>
  <xr:revisionPtr revIDLastSave="0" documentId="13_ncr:1_{B9DDED77-9F09-44EA-9F71-E035A054EAA2}" xr6:coauthVersionLast="47" xr6:coauthVersionMax="47" xr10:uidLastSave="{00000000-0000-0000-0000-000000000000}"/>
  <bookViews>
    <workbookView xWindow="-108" yWindow="-108" windowWidth="23256" windowHeight="12456" tabRatio="642" xr2:uid="{00000000-000D-0000-FFFF-FFFF00000000}"/>
  </bookViews>
  <sheets>
    <sheet name="Variable Descriptions" sheetId="2" r:id="rId1"/>
    <sheet name="Data" sheetId="21" r:id="rId2"/>
    <sheet name="Data Prep" sheetId="25" r:id="rId3"/>
    <sheet name="Scatter Plots" sheetId="26" r:id="rId4"/>
    <sheet name="Correlation" sheetId="27" r:id="rId5"/>
    <sheet name="R1" sheetId="34" r:id="rId6"/>
    <sheet name="R2" sheetId="35" r:id="rId7"/>
    <sheet name="R3" sheetId="36" r:id="rId8"/>
    <sheet name="R4" sheetId="37" r:id="rId9"/>
    <sheet name="R5" sheetId="38" r:id="rId10"/>
    <sheet name="R6" sheetId="39" r:id="rId11"/>
    <sheet name="R7" sheetId="43" r:id="rId12"/>
    <sheet name="Residual&amp;Probability Plots" sheetId="44" r:id="rId13"/>
    <sheet name="R8" sheetId="53" r:id="rId14"/>
    <sheet name="R9-final" sheetId="54" r:id="rId15"/>
    <sheet name="1.b" sheetId="42" r:id="rId16"/>
    <sheet name="Interaction - Continuous Var" sheetId="19" r:id="rId17"/>
    <sheet name="Logistic Regression" sheetId="45" r:id="rId18"/>
    <sheet name="Statistical Significance" sheetId="48" r:id="rId19"/>
    <sheet name="Practical Significance" sheetId="47" r:id="rId20"/>
    <sheet name="2.b" sheetId="46" r:id="rId21"/>
    <sheet name="Demand Planing" sheetId="5" r:id="rId22"/>
  </sheets>
  <definedNames>
    <definedName name="_xlnm._FilterDatabase" localSheetId="1" hidden="1">Data!$A$1:$P$1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3" l="1"/>
  <c r="D4" i="53"/>
  <c r="D5" i="53"/>
  <c r="D6" i="53"/>
  <c r="D7" i="53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36" i="53"/>
  <c r="D37" i="53"/>
  <c r="D38" i="53"/>
  <c r="D39" i="53"/>
  <c r="D40" i="53"/>
  <c r="D41" i="53"/>
  <c r="D42" i="53"/>
  <c r="D43" i="53"/>
  <c r="D44" i="53"/>
  <c r="D45" i="53"/>
  <c r="D46" i="53"/>
  <c r="D47" i="53"/>
  <c r="D48" i="53"/>
  <c r="D49" i="53"/>
  <c r="D50" i="53"/>
  <c r="D51" i="53"/>
  <c r="D52" i="53"/>
  <c r="D53" i="53"/>
  <c r="D54" i="53"/>
  <c r="D55" i="53"/>
  <c r="D56" i="53"/>
  <c r="D57" i="53"/>
  <c r="D58" i="53"/>
  <c r="D59" i="53"/>
  <c r="D60" i="53"/>
  <c r="D61" i="53"/>
  <c r="D62" i="53"/>
  <c r="D63" i="53"/>
  <c r="D64" i="53"/>
  <c r="D65" i="53"/>
  <c r="D66" i="53"/>
  <c r="D67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D81" i="53"/>
  <c r="D82" i="53"/>
  <c r="D83" i="53"/>
  <c r="D84" i="53"/>
  <c r="D85" i="53"/>
  <c r="D86" i="53"/>
  <c r="D87" i="53"/>
  <c r="D88" i="53"/>
  <c r="D89" i="53"/>
  <c r="D90" i="53"/>
  <c r="D91" i="53"/>
  <c r="D92" i="53"/>
  <c r="D93" i="53"/>
  <c r="D94" i="53"/>
  <c r="D95" i="53"/>
  <c r="D96" i="53"/>
  <c r="D97" i="53"/>
  <c r="D98" i="53"/>
  <c r="D99" i="53"/>
  <c r="D100" i="53"/>
  <c r="D101" i="53"/>
  <c r="D102" i="53"/>
  <c r="D103" i="53"/>
  <c r="D104" i="53"/>
  <c r="D105" i="53"/>
  <c r="D106" i="53"/>
  <c r="D107" i="53"/>
  <c r="D108" i="53"/>
  <c r="D109" i="53"/>
  <c r="D110" i="53"/>
  <c r="D111" i="53"/>
  <c r="D112" i="53"/>
  <c r="D113" i="53"/>
  <c r="D114" i="53"/>
  <c r="D115" i="53"/>
  <c r="D116" i="53"/>
  <c r="D117" i="53"/>
  <c r="D118" i="53"/>
  <c r="D119" i="53"/>
  <c r="D120" i="53"/>
  <c r="D121" i="53"/>
  <c r="D122" i="53"/>
  <c r="D123" i="53"/>
  <c r="D124" i="53"/>
  <c r="D125" i="53"/>
  <c r="D126" i="53"/>
  <c r="D127" i="53"/>
  <c r="D128" i="53"/>
  <c r="D129" i="53"/>
  <c r="D130" i="53"/>
  <c r="D131" i="53"/>
  <c r="D132" i="53"/>
  <c r="D133" i="53"/>
  <c r="D134" i="53"/>
  <c r="D135" i="53"/>
  <c r="D136" i="53"/>
  <c r="D137" i="53"/>
  <c r="D138" i="53"/>
  <c r="D139" i="53"/>
  <c r="D140" i="53"/>
  <c r="D141" i="53"/>
  <c r="D142" i="53"/>
  <c r="D143" i="53"/>
  <c r="D144" i="53"/>
  <c r="D145" i="53"/>
  <c r="D146" i="53"/>
  <c r="D147" i="53"/>
  <c r="D148" i="53"/>
  <c r="D149" i="53"/>
  <c r="D150" i="53"/>
  <c r="D151" i="53"/>
  <c r="D152" i="53"/>
  <c r="D153" i="53"/>
  <c r="D154" i="53"/>
  <c r="D155" i="53"/>
  <c r="D156" i="53"/>
  <c r="D157" i="53"/>
  <c r="D158" i="53"/>
  <c r="D159" i="53"/>
  <c r="D160" i="53"/>
  <c r="D161" i="53"/>
  <c r="D162" i="53"/>
  <c r="D163" i="53"/>
  <c r="D164" i="53"/>
  <c r="D165" i="53"/>
  <c r="D166" i="53"/>
  <c r="D167" i="53"/>
  <c r="D168" i="53"/>
  <c r="D169" i="53"/>
  <c r="D170" i="53"/>
  <c r="D171" i="53"/>
  <c r="D172" i="53"/>
  <c r="D173" i="53"/>
  <c r="D174" i="53"/>
  <c r="D175" i="53"/>
  <c r="D176" i="53"/>
  <c r="D177" i="53"/>
  <c r="D178" i="53"/>
  <c r="D179" i="53"/>
  <c r="D180" i="53"/>
  <c r="D181" i="53"/>
  <c r="D182" i="53"/>
  <c r="D183" i="53"/>
  <c r="D184" i="53"/>
  <c r="D185" i="53"/>
  <c r="D186" i="53"/>
  <c r="D187" i="53"/>
  <c r="D188" i="53"/>
  <c r="D189" i="53"/>
  <c r="D190" i="53"/>
  <c r="D191" i="53"/>
  <c r="D192" i="53"/>
  <c r="D193" i="53"/>
  <c r="D194" i="53"/>
  <c r="D195" i="53"/>
  <c r="D196" i="53"/>
  <c r="D197" i="53"/>
  <c r="D198" i="53"/>
  <c r="D199" i="53"/>
  <c r="D200" i="53"/>
  <c r="D201" i="53"/>
  <c r="D2" i="53"/>
  <c r="N47" i="5" l="1"/>
  <c r="N41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5" i="5"/>
  <c r="L42" i="5"/>
  <c r="L43" i="5"/>
  <c r="L44" i="5"/>
  <c r="L45" i="5"/>
  <c r="K42" i="5"/>
  <c r="K43" i="5"/>
  <c r="K44" i="5"/>
  <c r="K4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5" i="5"/>
  <c r="R17" i="5"/>
  <c r="S17" i="5"/>
  <c r="T17" i="5"/>
  <c r="Q17" i="5"/>
  <c r="R16" i="5"/>
  <c r="S16" i="5"/>
  <c r="T16" i="5"/>
  <c r="Q1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7" i="5"/>
  <c r="U17" i="5" l="1"/>
  <c r="U16" i="5"/>
  <c r="G8" i="46" l="1"/>
  <c r="G9" i="46"/>
  <c r="G10" i="46"/>
  <c r="G11" i="46"/>
  <c r="G12" i="46"/>
  <c r="G13" i="46"/>
  <c r="G14" i="46"/>
  <c r="G15" i="46"/>
  <c r="G16" i="46"/>
  <c r="G7" i="46"/>
  <c r="E7" i="46"/>
  <c r="E8" i="46"/>
  <c r="E9" i="46"/>
  <c r="E10" i="46"/>
  <c r="E11" i="46"/>
  <c r="E12" i="46"/>
  <c r="E13" i="46"/>
  <c r="E14" i="46"/>
  <c r="E15" i="46"/>
  <c r="E16" i="46"/>
  <c r="D26" i="48"/>
  <c r="D25" i="48"/>
  <c r="D24" i="48"/>
  <c r="D23" i="48"/>
  <c r="D28" i="47"/>
  <c r="D27" i="47"/>
  <c r="E204" i="42" l="1"/>
  <c r="E203" i="42"/>
  <c r="C203" i="42"/>
  <c r="B203" i="42"/>
  <c r="C202" i="42"/>
  <c r="B20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D2" i="42"/>
  <c r="D32" i="19" l="1"/>
  <c r="C32" i="19"/>
  <c r="B32" i="19"/>
  <c r="D31" i="19"/>
  <c r="C31" i="19"/>
  <c r="B31" i="19"/>
  <c r="D30" i="19"/>
  <c r="C30" i="19"/>
</calcChain>
</file>

<file path=xl/sharedStrings.xml><?xml version="1.0" encoding="utf-8"?>
<sst xmlns="http://schemas.openxmlformats.org/spreadsheetml/2006/main" count="3277" uniqueCount="475">
  <si>
    <t>ID</t>
  </si>
  <si>
    <t>Measurement Scale</t>
  </si>
  <si>
    <t>Customer Type</t>
  </si>
  <si>
    <t>Region</t>
  </si>
  <si>
    <t>Advertising</t>
  </si>
  <si>
    <t>Competitive Pricing</t>
  </si>
  <si>
    <t>Order &amp; Billing</t>
  </si>
  <si>
    <t>Price Flexibility</t>
  </si>
  <si>
    <t>Advert</t>
  </si>
  <si>
    <t>Short Description</t>
  </si>
  <si>
    <t>Extended Description</t>
  </si>
  <si>
    <t>Identification Number</t>
  </si>
  <si>
    <t>Customer location</t>
  </si>
  <si>
    <t>Perception that ordering and billing is handled efficiently and correctly</t>
  </si>
  <si>
    <t>A scale from 1 = Poor to 10 = Excellent</t>
  </si>
  <si>
    <t>Variable Label</t>
  </si>
  <si>
    <t>Q3</t>
  </si>
  <si>
    <t>Q4</t>
  </si>
  <si>
    <t>Q1</t>
  </si>
  <si>
    <t>Q2</t>
  </si>
  <si>
    <t>Quarter</t>
  </si>
  <si>
    <t>Year</t>
  </si>
  <si>
    <t>Financial Year</t>
  </si>
  <si>
    <t>Financial Quarter</t>
  </si>
  <si>
    <t>Quarter description</t>
  </si>
  <si>
    <t>Financial year description</t>
  </si>
  <si>
    <t>For further information see www.jeremydawson.co.uk/slopes.htm.</t>
  </si>
  <si>
    <t>Enter information from your regression in the shaded cells</t>
  </si>
  <si>
    <t>Variable names:</t>
  </si>
  <si>
    <t>Name of independent variable:</t>
  </si>
  <si>
    <t>Name of interacting variable (moderator):</t>
  </si>
  <si>
    <t>Regression Coefficients:</t>
  </si>
  <si>
    <t>Independent variable:</t>
  </si>
  <si>
    <t>Interacting variable (moderator):</t>
  </si>
  <si>
    <t>Interaction Term:</t>
  </si>
  <si>
    <t>Intercept / Constant:</t>
  </si>
  <si>
    <t>Means / SDs of variables:</t>
  </si>
  <si>
    <t>Mean of independent variable:</t>
  </si>
  <si>
    <t>SD of independent variable:</t>
  </si>
  <si>
    <t>Mean of moderator:</t>
  </si>
  <si>
    <t>SD of moderator:</t>
  </si>
  <si>
    <t>Do not type below this line</t>
  </si>
  <si>
    <t>Recommend</t>
  </si>
  <si>
    <t>Cust_Type</t>
  </si>
  <si>
    <t>Dist_Channel</t>
  </si>
  <si>
    <t>Distribution Channel</t>
  </si>
  <si>
    <t>Quality</t>
  </si>
  <si>
    <t>Product Quality Perception</t>
  </si>
  <si>
    <t>A scale from 1 = Poor Quality to 10 = Excellent Quality</t>
  </si>
  <si>
    <t>SM_Presence</t>
  </si>
  <si>
    <t>Social Media Presence</t>
  </si>
  <si>
    <t>A scale from 1 = No Presence at all to 10 = Active Presence on SM platforms</t>
  </si>
  <si>
    <t>Brand_Image</t>
  </si>
  <si>
    <t>Brand Image Perception</t>
  </si>
  <si>
    <t>Comp_Pricing</t>
  </si>
  <si>
    <t>Flex_Price</t>
  </si>
  <si>
    <t>A scale from 1 = Not Flexible at all to 10 = Very Flexible</t>
  </si>
  <si>
    <t>0 = No, would not Recommend; 1 = Yes, would Definitely Recommend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</si>
  <si>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</si>
  <si>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</si>
  <si>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</si>
  <si>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</si>
  <si>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</si>
  <si>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</si>
  <si>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</si>
  <si>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</si>
  <si>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</si>
  <si>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</si>
  <si>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</si>
  <si>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</si>
  <si>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</si>
  <si>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</si>
  <si>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</si>
  <si>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</si>
  <si>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</si>
  <si>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</si>
  <si>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</si>
  <si>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</si>
  <si>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</si>
  <si>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</si>
  <si>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</si>
  <si>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</si>
  <si>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</si>
  <si>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</si>
  <si>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</si>
  <si>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</si>
  <si>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</si>
  <si>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</si>
  <si>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</si>
  <si>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</si>
  <si>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</si>
  <si>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</si>
  <si>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</si>
  <si>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</si>
  <si>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</si>
  <si>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</si>
  <si>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</si>
  <si>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</si>
  <si>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</si>
  <si>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</si>
  <si>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</si>
  <si>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</si>
  <si>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</si>
  <si>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</si>
  <si>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</si>
  <si>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</si>
  <si>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</si>
  <si>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</si>
  <si>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</si>
  <si>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</si>
  <si>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</si>
  <si>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</si>
  <si>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</si>
  <si>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</si>
  <si>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</si>
  <si>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</si>
  <si>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</si>
  <si>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</si>
  <si>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</si>
  <si>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</si>
  <si>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</si>
  <si>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</si>
  <si>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</si>
  <si>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</si>
  <si>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</si>
  <si>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</si>
  <si>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</si>
  <si>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</si>
  <si>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</si>
  <si>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</si>
  <si>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</si>
  <si>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</si>
  <si>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</si>
  <si>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</si>
  <si>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</si>
  <si>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</si>
  <si>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</si>
  <si>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</si>
  <si>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</si>
  <si>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</si>
  <si>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</si>
  <si>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</si>
  <si>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</si>
  <si>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</si>
  <si>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</si>
  <si>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</si>
  <si>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</si>
  <si>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</si>
  <si>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</si>
  <si>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</si>
  <si>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</si>
  <si>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</si>
  <si>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</si>
  <si>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</si>
  <si>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</si>
  <si>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</si>
  <si>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</si>
  <si>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</si>
  <si>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</si>
  <si>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</si>
  <si>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</si>
  <si>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</si>
  <si>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</si>
  <si>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</si>
  <si>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</si>
  <si>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</si>
  <si>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</si>
  <si>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</si>
  <si>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</si>
  <si>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</si>
  <si>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</si>
  <si>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</si>
  <si>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</si>
  <si>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</si>
  <si>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</si>
  <si>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</si>
  <si>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</si>
  <si>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</si>
  <si>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</si>
  <si>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</si>
  <si>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</si>
  <si>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</si>
  <si>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</si>
  <si>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</si>
  <si>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</si>
  <si>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</si>
  <si>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</si>
  <si>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</si>
  <si>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</si>
  <si>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</si>
  <si>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</si>
  <si>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</si>
  <si>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</si>
  <si>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</si>
  <si>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</si>
  <si>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</si>
  <si>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</si>
  <si>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</si>
  <si>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</si>
  <si>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</si>
  <si>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</si>
  <si>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</si>
  <si>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</si>
  <si>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</si>
  <si>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</si>
  <si>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</si>
  <si>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</si>
  <si>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</si>
  <si>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</si>
  <si>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</si>
  <si>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</si>
  <si>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</si>
  <si>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</si>
  <si>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</si>
  <si>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</si>
  <si>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</si>
  <si>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</si>
  <si>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</si>
  <si>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</si>
  <si>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</si>
  <si>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</si>
  <si>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</si>
  <si>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</si>
  <si>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</si>
  <si>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</si>
  <si>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</si>
  <si>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</si>
  <si>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</si>
  <si>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</si>
  <si>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</si>
  <si>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</si>
  <si>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</si>
  <si>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</si>
  <si>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</si>
  <si>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</si>
  <si>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</si>
  <si>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</si>
  <si>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</si>
  <si>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</si>
  <si>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</si>
  <si>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</si>
  <si>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</si>
  <si>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</si>
  <si>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</si>
  <si>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</si>
  <si>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</si>
  <si>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</si>
  <si>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</si>
  <si>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</si>
  <si>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</si>
  <si>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</si>
  <si>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</si>
  <si>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</si>
  <si>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</si>
  <si>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</si>
  <si>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</si>
  <si>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</si>
  <si>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</si>
  <si>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Loyalty</t>
  </si>
  <si>
    <t>Order_Fulfillment</t>
  </si>
  <si>
    <t>A scale from 1 = Very Slow to 10 = Very Fast</t>
  </si>
  <si>
    <t>Shipping Speed</t>
  </si>
  <si>
    <t>Shipping Cost</t>
  </si>
  <si>
    <t>Shipping_Speed</t>
  </si>
  <si>
    <t>Shipping_Cost</t>
  </si>
  <si>
    <t>A scale from 1 = Not Affordable at All to 10 = Definitely Affordable</t>
  </si>
  <si>
    <t>A scale from 1 = Negative Image to 10 = Positive Image</t>
  </si>
  <si>
    <t>Perception of delivery costs</t>
  </si>
  <si>
    <t>Number of years</t>
  </si>
  <si>
    <t>Order_Qty</t>
  </si>
  <si>
    <t>Quantity_Ordered</t>
  </si>
  <si>
    <t>0 = Through a distribution network; 1 = Directly</t>
  </si>
  <si>
    <t>0 = Metro; 1 = Regional</t>
  </si>
  <si>
    <t>0 = Resellers; 1 = Consumers</t>
  </si>
  <si>
    <t>Kgs</t>
  </si>
  <si>
    <t xml:space="preserve">Hundreds </t>
  </si>
  <si>
    <t>Olives Jars (400g)</t>
  </si>
  <si>
    <t>Length of Relationship with K-Olive</t>
  </si>
  <si>
    <t>Overall perception of K-Olive's online presence, especially on social media platforms</t>
  </si>
  <si>
    <t>Perceptions of K-Olive's advertising campaigns</t>
  </si>
  <si>
    <t>Overall image of K-Olive's brand</t>
  </si>
  <si>
    <t xml:space="preserve">Extent to which customers believe K-Olive offers competitive pricing </t>
  </si>
  <si>
    <t>Recommending K-Olive to Other Customers</t>
  </si>
  <si>
    <t>Length of time a particular customer has been buying from K-Olive</t>
  </si>
  <si>
    <t>Number of 400g Pitted Olive Jars ordered by the customer</t>
  </si>
  <si>
    <t>Production</t>
  </si>
  <si>
    <t>Past Production</t>
  </si>
  <si>
    <t>Past Production Volumes</t>
  </si>
  <si>
    <t>Type of customer that purchases K-Olive's product</t>
  </si>
  <si>
    <t>How K-Olive's product is sold to customers</t>
  </si>
  <si>
    <t>Perceived level of quality of K-Olive's product</t>
  </si>
  <si>
    <t>Perceived willingness of K-Olive to negotiate product price</t>
  </si>
  <si>
    <t>Perception of time it takes to deliver the product once an order has been confirmed</t>
  </si>
  <si>
    <t xml:space="preserve">Whether a customer would recommend K-Olive to others </t>
  </si>
  <si>
    <t>Note: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</si>
  <si>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</si>
  <si>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</si>
  <si>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</si>
  <si>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</si>
  <si>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</si>
  <si>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</si>
  <si>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</si>
  <si>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</si>
  <si>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</si>
  <si>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</si>
  <si>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</si>
  <si>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</si>
  <si>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</si>
  <si>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</si>
  <si>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</si>
  <si>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</si>
  <si>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</si>
  <si>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</si>
  <si>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</si>
  <si>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</si>
  <si>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</si>
  <si>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</si>
  <si>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</si>
  <si>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</si>
  <si>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</si>
  <si>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</si>
  <si>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Order_Qty</t>
  </si>
  <si>
    <t>Residuals</t>
  </si>
  <si>
    <t>PROBABILITY OUTPUT</t>
  </si>
  <si>
    <t>Percentile</t>
  </si>
  <si>
    <t>Standard Residuals</t>
  </si>
  <si>
    <t>Quality*Brand_Image</t>
  </si>
  <si>
    <t>mean</t>
  </si>
  <si>
    <t>SD</t>
  </si>
  <si>
    <t>Logistic Regression</t>
  </si>
  <si>
    <t># Iter</t>
  </si>
  <si>
    <t>Alpha</t>
  </si>
  <si>
    <t>LL statistics</t>
  </si>
  <si>
    <t>Covariance matrix</t>
  </si>
  <si>
    <t>Converge</t>
  </si>
  <si>
    <t>Classification Table</t>
  </si>
  <si>
    <t>Cutoff</t>
  </si>
  <si>
    <t>AUC</t>
  </si>
  <si>
    <t>intercept</t>
  </si>
  <si>
    <t/>
  </si>
  <si>
    <t>coeff</t>
  </si>
  <si>
    <t>s.e.</t>
  </si>
  <si>
    <t>Wald</t>
  </si>
  <si>
    <t>p-value</t>
  </si>
  <si>
    <t>exp(b)</t>
  </si>
  <si>
    <t>lower</t>
  </si>
  <si>
    <t>upper</t>
  </si>
  <si>
    <t>LL</t>
  </si>
  <si>
    <t>Obs Suc</t>
  </si>
  <si>
    <t>Obs Fail</t>
  </si>
  <si>
    <t>LL0</t>
  </si>
  <si>
    <t>Pred Suc</t>
  </si>
  <si>
    <t>Chi-sq</t>
  </si>
  <si>
    <t>Pred Fail</t>
  </si>
  <si>
    <t>Accuracy</t>
  </si>
  <si>
    <t>R-sq (L)</t>
  </si>
  <si>
    <t>R-sq (CS)</t>
  </si>
  <si>
    <t>R-sq (N)</t>
  </si>
  <si>
    <t>AIC</t>
  </si>
  <si>
    <t>BIC</t>
  </si>
  <si>
    <t>-8.34+1.06*Dist_Channel+0.56*Quality+0.67*Brand_Image</t>
  </si>
  <si>
    <t>Comparing accuracy rate with hit ratio</t>
  </si>
  <si>
    <t>Standard (rule of thumb)</t>
  </si>
  <si>
    <t>To assess the practical significance of logistic regression model, we review classification matrix, and classification accuracy rate</t>
  </si>
  <si>
    <t>CLASSIFICATION TABLE</t>
  </si>
  <si>
    <t>Success-Observed</t>
  </si>
  <si>
    <t>Fail-Observed</t>
  </si>
  <si>
    <t>Success-Predicted</t>
  </si>
  <si>
    <t>Fail-Predicted</t>
  </si>
  <si>
    <t>The overall classification accuracy (hit ratio) was 71.0 %, i.e. 71.0 percent of product recommendations were accurately classified by the logistic regression model. The remaining miss-classification rate could have been captured accurately if more relevant IVs had been included in the model.</t>
  </si>
  <si>
    <t>Of the 95 products who were recommended, 68 were accurately classified (predicted) as "Recommended" and 32 inaccurately classified as those who "not recommended" (68.00% classification accuracy).</t>
  </si>
  <si>
    <t>Accuracy rate of 71.0 is greater than PCC hit ratio, providing evidence for practical significance of logistic model. That is, logistic model is significantly better than a random process (chance) in classifying observations.</t>
  </si>
  <si>
    <t>Accuracy rate of 71.0 is greater than standard hit ratio (i.e. one-fourth greater than achieved by chance), providing evidence for practical significance of logistic model. That is, logistic model is significantly better than a random process (chance) in classifying observations.</t>
  </si>
  <si>
    <t>Overall Fit</t>
  </si>
  <si>
    <t>Chi-square = -2*(LL0-LL1)</t>
  </si>
  <si>
    <t>df = number of variables in the model - 1</t>
  </si>
  <si>
    <t>alpha</t>
  </si>
  <si>
    <t>sign</t>
  </si>
  <si>
    <t>Yes</t>
  </si>
  <si>
    <t>Compared to baseline model, the final logistic model significantly reduced LL value, providing evidence for statistical significance of the overall model</t>
  </si>
  <si>
    <t>Negative coefficient (Bi) values indicate a negative relationship between IV and DV, and postive coefficients show a positive relationship between IV and DV.</t>
  </si>
  <si>
    <t>Percentage of Change in Odds = [EXP (Bi) - 1.0] * 100</t>
  </si>
  <si>
    <t>Switching from direct (0) to network (1) channel increases odds of recommendation by 188.6% (= 2.886 times more likely).</t>
  </si>
  <si>
    <t>Each 1-point increase in Quality score increases the odds of recommending by 75.1%.</t>
  </si>
  <si>
    <t>Each 1-point increase in Brand Image increases odds of recommendation by 95.4%.</t>
  </si>
  <si>
    <t>The model says better quality, stronger brand image, and using a distribution channel (vs. direct purchase) all increase the likelihood of customers recommending K-Olive.</t>
  </si>
  <si>
    <t>The Brand Image has the strongest marginal impact (almost doubling the odds).</t>
  </si>
  <si>
    <t>Regression result</t>
  </si>
  <si>
    <t>Predictor</t>
  </si>
  <si>
    <t>Coefficient (β)</t>
  </si>
  <si>
    <t>Std. Error</t>
  </si>
  <si>
    <t>Wald χ²</t>
  </si>
  <si>
    <t>exp(β)</t>
  </si>
  <si>
    <t>95% CI Lower</t>
  </si>
  <si>
    <t>95% CI Upper</t>
  </si>
  <si>
    <t>–</t>
  </si>
  <si>
    <t>The higher the ROC curve the better the fit.</t>
  </si>
  <si>
    <t>The area under the curve (AUC) is quite close to 1.0, indicating that the model has excellent predictive power.</t>
  </si>
  <si>
    <t>The ROC curve is well above the diagonal (baseline at 0.5), suggesting that the model can effectively discriminate between the two classes (e.g., recommend vs. not recommend K-Olive).</t>
  </si>
  <si>
    <t>Dist_Channel (1)</t>
  </si>
  <si>
    <t>Disc_Channel(0)</t>
  </si>
  <si>
    <t>PP (Dist_Channel =1)</t>
  </si>
  <si>
    <t>PP (Dist_Channel=0)</t>
  </si>
  <si>
    <t>Time</t>
  </si>
  <si>
    <t>t</t>
  </si>
  <si>
    <t>Yt</t>
  </si>
  <si>
    <t>Baseline</t>
  </si>
  <si>
    <t>4 Centered MA</t>
  </si>
  <si>
    <t>Ratio (Obs/MA)</t>
  </si>
  <si>
    <t>Index</t>
  </si>
  <si>
    <t>Deseasonalised</t>
  </si>
  <si>
    <t>Trend</t>
  </si>
  <si>
    <t>Forecast</t>
  </si>
  <si>
    <t>Observed</t>
  </si>
  <si>
    <t>APE</t>
  </si>
  <si>
    <t>4 MA</t>
  </si>
  <si>
    <t>SUM</t>
  </si>
  <si>
    <t>Average</t>
  </si>
  <si>
    <t>Indices</t>
  </si>
  <si>
    <r>
      <t>S</t>
    </r>
    <r>
      <rPr>
        <b/>
        <i/>
        <vertAlign val="subscript"/>
        <sz val="8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, I</t>
    </r>
    <r>
      <rPr>
        <b/>
        <i/>
        <vertAlign val="subscript"/>
        <sz val="8"/>
        <color theme="1"/>
        <rFont val="Calibri"/>
        <family val="2"/>
        <scheme val="minor"/>
      </rPr>
      <t>t</t>
    </r>
  </si>
  <si>
    <r>
      <t>S</t>
    </r>
    <r>
      <rPr>
        <b/>
        <i/>
        <vertAlign val="subscript"/>
        <sz val="8"/>
        <color theme="1"/>
        <rFont val="Calibri"/>
        <family val="2"/>
        <scheme val="minor"/>
      </rPr>
      <t>t</t>
    </r>
  </si>
  <si>
    <r>
      <t>Y</t>
    </r>
    <r>
      <rPr>
        <b/>
        <i/>
        <vertAlign val="subscript"/>
        <sz val="8"/>
        <color theme="1"/>
        <rFont val="Calibri"/>
        <family val="2"/>
        <scheme val="minor"/>
      </rPr>
      <t xml:space="preserve">t </t>
    </r>
    <r>
      <rPr>
        <b/>
        <i/>
        <sz val="8"/>
        <color theme="1"/>
        <rFont val="Calibri"/>
        <family val="2"/>
        <scheme val="minor"/>
      </rPr>
      <t>/ S</t>
    </r>
    <r>
      <rPr>
        <b/>
        <i/>
        <vertAlign val="subscript"/>
        <sz val="8"/>
        <color theme="1"/>
        <rFont val="Calibri"/>
        <family val="2"/>
        <scheme val="minor"/>
      </rPr>
      <t>t</t>
    </r>
  </si>
  <si>
    <r>
      <t>T</t>
    </r>
    <r>
      <rPr>
        <b/>
        <i/>
        <vertAlign val="subscript"/>
        <sz val="8"/>
        <color theme="1"/>
        <rFont val="Calibri"/>
        <family val="2"/>
        <scheme val="minor"/>
      </rPr>
      <t>t</t>
    </r>
  </si>
  <si>
    <r>
      <t>S</t>
    </r>
    <r>
      <rPr>
        <b/>
        <i/>
        <vertAlign val="subscript"/>
        <sz val="8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</rPr>
      <t>×</t>
    </r>
    <r>
      <rPr>
        <b/>
        <sz val="8"/>
        <color theme="1"/>
        <rFont val="Calibri"/>
        <family val="2"/>
        <scheme val="minor"/>
      </rPr>
      <t xml:space="preserve"> T</t>
    </r>
    <r>
      <rPr>
        <b/>
        <i/>
        <vertAlign val="subscript"/>
        <sz val="8"/>
        <color theme="1"/>
        <rFont val="Calibri"/>
        <family val="2"/>
        <scheme val="minor"/>
      </rPr>
      <t>t</t>
    </r>
  </si>
  <si>
    <t>MAPE</t>
  </si>
  <si>
    <t>Data are prepared to generate scatter plots</t>
  </si>
  <si>
    <t>Scatter Plots between the target (Order_Qty) and other variables (Predictors)</t>
  </si>
  <si>
    <t>Findings:</t>
  </si>
  <si>
    <r>
      <t xml:space="preserve">The relationship between </t>
    </r>
    <r>
      <rPr>
        <b/>
        <sz val="10"/>
        <rFont val="Arial"/>
        <family val="2"/>
      </rPr>
      <t>Quality</t>
    </r>
    <r>
      <rPr>
        <sz val="10"/>
        <rFont val="Arial"/>
        <family val="2"/>
      </rPr>
      <t xml:space="preserve"> and Order Quantity seems to be non-linear which will be validated in later stage of of model building to avoid early overfitting </t>
    </r>
  </si>
  <si>
    <r>
      <t xml:space="preserve">The relationship between order quantity with </t>
    </r>
    <r>
      <rPr>
        <b/>
        <sz val="10"/>
        <rFont val="Arial"/>
        <family val="2"/>
      </rPr>
      <t>comp_pricing, order_fulfillment and shipping speed</t>
    </r>
    <r>
      <rPr>
        <sz val="10"/>
        <rFont val="Arial"/>
        <family val="2"/>
      </rPr>
      <t xml:space="preserve"> seem non linear but they will be further investigted in the later parts of model development</t>
    </r>
  </si>
  <si>
    <r>
      <rPr>
        <b/>
        <sz val="10"/>
        <rFont val="Arial"/>
        <family val="2"/>
      </rPr>
      <t>Remaining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variables</t>
    </r>
    <r>
      <rPr>
        <sz val="10"/>
        <rFont val="Arial"/>
        <family val="2"/>
      </rPr>
      <t xml:space="preserve"> are linearlay related with the target variable</t>
    </r>
  </si>
  <si>
    <r>
      <t xml:space="preserve">Shipping_Speed and Shipping_Cost showed a strong correlation leading to </t>
    </r>
    <r>
      <rPr>
        <b/>
        <sz val="10"/>
        <rFont val="Arial"/>
        <family val="2"/>
      </rPr>
      <t>multi colinearity</t>
    </r>
    <r>
      <rPr>
        <sz val="10"/>
        <rFont val="Arial"/>
        <family val="2"/>
      </rPr>
      <t>, hence shipping_seed has been ommitted from feature selection due to its lower corr value with order quantity</t>
    </r>
  </si>
  <si>
    <t xml:space="preserve">Social media presence followed by shipping speed, shipping cost, and recommend show very high correlation with indicating their high influence on the order quantity. </t>
  </si>
  <si>
    <t xml:space="preserve">Loyalty, distribution channel, quality, and brand image have moderate influence on the taget variables. </t>
  </si>
  <si>
    <t>The regression shows various insignificant variables (marked red) in the analysis. We will be removing them acrefully and one by one</t>
  </si>
  <si>
    <t>in several iterations to avoid losing information from the attributes. We will start with removing Advert as it has highest level of insignificat in the model.</t>
  </si>
  <si>
    <t>The multiple R is 0.81 states that the contributing attributes explain 81% of variability in the model which is a good thing. The remaining</t>
  </si>
  <si>
    <t xml:space="preserve">20% are explained by attributes not included in the model. </t>
  </si>
  <si>
    <t>The overal model is significant looking at the F score which is below 0.05, hence at least one attribute is significantly contributing to the model.</t>
  </si>
  <si>
    <t xml:space="preserve">The model is significant in overall with all attributes significant as well. However, we need to further analyse the linearity of </t>
  </si>
  <si>
    <t xml:space="preserve">attributes using residual analysis using plots. This model shows an improved performance with increase in F score from </t>
  </si>
  <si>
    <t xml:space="preserve">27.84 to 50.56, however the R-square and error didn’t improve signinifantly. </t>
  </si>
  <si>
    <t>Loyalty: shows linear relationship</t>
  </si>
  <si>
    <t>Quality: more data points are concentrated on top half</t>
  </si>
  <si>
    <t>SM Presence: shows linear relationship</t>
  </si>
  <si>
    <t>Comp_pricing: variance is increasing with fitted value showing Heteroscedasticity</t>
  </si>
  <si>
    <t>Order_fulfillment: shows linear relationship</t>
  </si>
  <si>
    <t>shipping_cost: shows linar relationship</t>
  </si>
  <si>
    <t>recommend: shows linear relationship</t>
  </si>
  <si>
    <t>The normality plost shows there is room for imporvement as it is not exaclty linear</t>
  </si>
  <si>
    <t>Quality^2</t>
  </si>
  <si>
    <t>Final Model</t>
  </si>
  <si>
    <t>65% of variation is explain by attributes in model and remaining are not present in the model</t>
  </si>
  <si>
    <t>F &lt;0.05 explain the significance of overall mode stating at least one attribute is significant</t>
  </si>
  <si>
    <t>Further, all attributes are established as significant lookin at the p-vale &lt;0.05</t>
  </si>
  <si>
    <t>The model improved as the F score has improved from 27.84 to 50.85</t>
  </si>
  <si>
    <t>The model can still be improved by removing heterodestacity observed in comp_pricing, taking more sampes,etc</t>
  </si>
  <si>
    <t>Loyalty, quality, sm presence, shipping cost and recommend positively influence order</t>
  </si>
  <si>
    <t>pricing and order fulfillment has negative effect on the order quantity</t>
  </si>
  <si>
    <t>eqn: 7.48+0.07*loyalty+0.01*quality^2+0.49*SM+presence-0.09*Comp_pricing-0.21*order_fulfillment+0.34*shipping_cost+0.33*recommend</t>
  </si>
  <si>
    <t>Intraction of brand_image and Quality is found to be significant</t>
  </si>
  <si>
    <t>As product quality increases, the order quantity increases for both brand image levels. This means higher quality generally leads to more orders</t>
  </si>
  <si>
    <t>The slope of the lines is different, which suggests an interaction.</t>
  </si>
  <si>
    <t>For Low Brand Image (solid line), the increase in order quantity from Low to High Quality is steeper.</t>
  </si>
  <si>
    <t>For High Brand Image (dashed line), the increase in order quantity is more moderate.</t>
  </si>
  <si>
    <t>Quality has a stronger impact on orders when Brand Image is Low.</t>
  </si>
  <si>
    <t>When Brand Image is High, the effect of Quality on Order Quantity is smaller — perhaps because a strong brand can maintain higher orders even with lower quality.</t>
  </si>
  <si>
    <t>Conclusion:</t>
  </si>
  <si>
    <r>
      <t>According to Cox and Snell R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, 27.0 percent of variation in the dependent variable can be explained by the regression model.</t>
    </r>
  </si>
  <si>
    <r>
      <t>According to Nagelkerke R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, 36.0 percent of variation in the dependent variable can be explained by the regression model. </t>
    </r>
  </si>
  <si>
    <r>
      <t>Coupled with practical significance of the model, along with overal model fit, these R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values are deemed as acceptable.</t>
    </r>
  </si>
  <si>
    <r>
      <t>Coeff (B</t>
    </r>
    <r>
      <rPr>
        <vertAlign val="subscript"/>
        <sz val="11"/>
        <rFont val="Calibri"/>
        <family val="2"/>
        <scheme val="minor"/>
      </rPr>
      <t>i</t>
    </r>
    <r>
      <rPr>
        <sz val="10"/>
        <rFont val="Arial"/>
        <family val="2"/>
      </rPr>
      <t>)</t>
    </r>
  </si>
  <si>
    <r>
      <t>EXP (B</t>
    </r>
    <r>
      <rPr>
        <vertAlign val="subscript"/>
        <sz val="11"/>
        <rFont val="Calibri"/>
        <family val="2"/>
        <scheme val="minor"/>
      </rPr>
      <t>i</t>
    </r>
    <r>
      <rPr>
        <sz val="10"/>
        <rFont val="Arial"/>
        <family val="2"/>
      </rPr>
      <t>)</t>
    </r>
  </si>
  <si>
    <r>
      <t>PCC hit ratio = p</t>
    </r>
    <r>
      <rPr>
        <vertAlign val="superscript"/>
        <sz val="11"/>
        <rFont val="Calibri"/>
        <family val="2"/>
        <scheme val="minor"/>
      </rPr>
      <t>2</t>
    </r>
    <r>
      <rPr>
        <sz val="10"/>
        <rFont val="Arial"/>
        <family val="2"/>
      </rPr>
      <t xml:space="preserve"> + (1-p)</t>
    </r>
    <r>
      <rPr>
        <vertAlign val="superscript"/>
        <sz val="11"/>
        <rFont val="Calibri"/>
        <family val="2"/>
        <scheme val="minor"/>
      </rPr>
      <t>2</t>
    </r>
  </si>
  <si>
    <r>
      <t>Of the105 products which were not recommended, 27</t>
    </r>
    <r>
      <rPr>
        <u/>
        <sz val="9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products were accurately classified (predicted) as "not recommended" and 73 inaccurately classified as those who "were recommended" (73.0 % classification accuracy).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</si>
</sst>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Calibri Light"/>
      <family val="2"/>
      <scheme val="major"/>
    </font>
    <font>
      <sz val="12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vertAlign val="subscript"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"/>
      <name val="Arial"/>
      <family val="2"/>
    </font>
    <font>
      <sz val="9"/>
      <name val="Calibri Light"/>
      <family val="2"/>
      <scheme val="major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8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b/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8" fillId="0" borderId="0" applyFont="0" applyFill="0" applyBorder="0" applyAlignment="0" applyProtection="0"/>
  </cellStyleXfs>
  <cellXfs count="220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3" borderId="0" xfId="0" applyFont="1" applyFill="1"/>
    <xf numFmtId="0" fontId="0" fillId="3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9" fillId="0" borderId="0" xfId="0" quotePrefix="1" applyFont="1"/>
    <xf numFmtId="0" fontId="9" fillId="0" borderId="0" xfId="0" applyFont="1" applyAlignment="1">
      <alignment horizontal="center" vertical="center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12" fillId="0" borderId="0" xfId="0" applyFont="1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8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2" fontId="10" fillId="0" borderId="3" xfId="0" applyNumberFormat="1" applyFont="1" applyBorder="1" applyAlignment="1">
      <alignment horizontal="centerContinuous"/>
    </xf>
    <xf numFmtId="2" fontId="0" fillId="0" borderId="2" xfId="0" applyNumberFormat="1" applyBorder="1"/>
    <xf numFmtId="2" fontId="10" fillId="0" borderId="3" xfId="0" applyNumberFormat="1" applyFont="1" applyBorder="1" applyAlignment="1">
      <alignment horizontal="center"/>
    </xf>
    <xf numFmtId="2" fontId="0" fillId="11" borderId="0" xfId="0" applyNumberFormat="1" applyFill="1"/>
    <xf numFmtId="2" fontId="0" fillId="12" borderId="0" xfId="0" applyNumberFormat="1" applyFill="1"/>
    <xf numFmtId="2" fontId="0" fillId="8" borderId="0" xfId="0" applyNumberFormat="1" applyFill="1"/>
    <xf numFmtId="2" fontId="0" fillId="8" borderId="2" xfId="0" applyNumberFormat="1" applyFill="1" applyBorder="1"/>
    <xf numFmtId="2" fontId="0" fillId="9" borderId="0" xfId="0" applyNumberFormat="1" applyFill="1"/>
    <xf numFmtId="2" fontId="10" fillId="9" borderId="0" xfId="0" applyNumberFormat="1" applyFont="1" applyFill="1" applyAlignment="1">
      <alignment horizont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1" fillId="9" borderId="0" xfId="0" applyFont="1" applyFill="1" applyAlignment="1">
      <alignment horizontal="center" vertical="center" wrapText="1"/>
    </xf>
    <xf numFmtId="0" fontId="12" fillId="9" borderId="0" xfId="0" applyFont="1" applyFill="1"/>
    <xf numFmtId="0" fontId="11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4" fontId="12" fillId="0" borderId="0" xfId="0" applyNumberFormat="1" applyFont="1"/>
    <xf numFmtId="2" fontId="0" fillId="13" borderId="0" xfId="0" applyNumberFormat="1" applyFill="1"/>
    <xf numFmtId="2" fontId="2" fillId="9" borderId="0" xfId="0" applyNumberFormat="1" applyFont="1" applyFill="1"/>
    <xf numFmtId="0" fontId="0" fillId="13" borderId="0" xfId="0" applyFill="1"/>
    <xf numFmtId="0" fontId="12" fillId="0" borderId="0" xfId="0" applyFont="1" applyAlignment="1">
      <alignment horizontal="center" vertical="center"/>
    </xf>
    <xf numFmtId="0" fontId="12" fillId="8" borderId="0" xfId="0" applyFont="1" applyFill="1"/>
    <xf numFmtId="0" fontId="0" fillId="8" borderId="0" xfId="0" quotePrefix="1" applyFill="1"/>
    <xf numFmtId="0" fontId="0" fillId="9" borderId="0" xfId="0" quotePrefix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8" xfId="0" applyFont="1" applyBorder="1"/>
    <xf numFmtId="2" fontId="2" fillId="0" borderId="7" xfId="0" applyNumberFormat="1" applyFont="1" applyBorder="1"/>
    <xf numFmtId="2" fontId="2" fillId="0" borderId="4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2" fontId="2" fillId="0" borderId="0" xfId="0" applyNumberFormat="1" applyFont="1"/>
    <xf numFmtId="2" fontId="2" fillId="0" borderId="10" xfId="0" applyNumberFormat="1" applyFon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13" xfId="0" applyNumberFormat="1" applyBorder="1"/>
    <xf numFmtId="2" fontId="0" fillId="0" borderId="10" xfId="0" applyNumberFormat="1" applyBorder="1"/>
    <xf numFmtId="2" fontId="0" fillId="0" borderId="9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5" xfId="0" applyNumberFormat="1" applyBorder="1"/>
    <xf numFmtId="2" fontId="2" fillId="0" borderId="11" xfId="0" applyNumberFormat="1" applyFont="1" applyBorder="1"/>
    <xf numFmtId="2" fontId="0" fillId="8" borderId="10" xfId="0" applyNumberFormat="1" applyFill="1" applyBorder="1"/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5" fontId="0" fillId="1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5" xfId="0" applyFont="1" applyBorder="1" applyAlignment="1">
      <alignment horizontal="right" vertical="center"/>
    </xf>
    <xf numFmtId="165" fontId="0" fillId="0" borderId="5" xfId="0" applyNumberForma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165" fontId="0" fillId="16" borderId="0" xfId="0" applyNumberFormat="1" applyFill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17" borderId="0" xfId="0" applyFont="1" applyFill="1"/>
    <xf numFmtId="0" fontId="8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left" vertical="center"/>
    </xf>
    <xf numFmtId="0" fontId="20" fillId="0" borderId="19" xfId="0" applyFont="1" applyBorder="1"/>
    <xf numFmtId="0" fontId="19" fillId="4" borderId="19" xfId="0" applyFont="1" applyFill="1" applyBorder="1" applyAlignment="1">
      <alignment horizontal="left" vertical="center"/>
    </xf>
    <xf numFmtId="0" fontId="19" fillId="5" borderId="19" xfId="0" applyFont="1" applyFill="1" applyBorder="1" applyAlignment="1">
      <alignment horizontal="left" vertical="center"/>
    </xf>
    <xf numFmtId="0" fontId="19" fillId="6" borderId="19" xfId="0" applyFont="1" applyFill="1" applyBorder="1" applyAlignment="1">
      <alignment horizontal="left" vertical="center"/>
    </xf>
    <xf numFmtId="0" fontId="19" fillId="7" borderId="19" xfId="0" applyFont="1" applyFill="1" applyBorder="1" applyAlignment="1">
      <alignment horizontal="left" vertical="center"/>
    </xf>
    <xf numFmtId="0" fontId="19" fillId="7" borderId="19" xfId="0" applyFont="1" applyFill="1" applyBorder="1"/>
    <xf numFmtId="0" fontId="19" fillId="7" borderId="19" xfId="0" applyFont="1" applyFill="1" applyBorder="1" applyAlignment="1">
      <alignment horizontal="left"/>
    </xf>
    <xf numFmtId="0" fontId="19" fillId="7" borderId="19" xfId="0" quotePrefix="1" applyFont="1" applyFill="1" applyBorder="1"/>
    <xf numFmtId="164" fontId="12" fillId="9" borderId="0" xfId="0" applyNumberFormat="1" applyFont="1" applyFill="1" applyAlignment="1">
      <alignment horizontal="center" vertical="center"/>
    </xf>
    <xf numFmtId="0" fontId="9" fillId="9" borderId="0" xfId="0" applyFont="1" applyFill="1"/>
    <xf numFmtId="0" fontId="11" fillId="17" borderId="0" xfId="0" applyFont="1" applyFill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2" fillId="10" borderId="20" xfId="0" applyFont="1" applyFill="1" applyBorder="1"/>
    <xf numFmtId="0" fontId="2" fillId="10" borderId="21" xfId="0" applyFont="1" applyFill="1" applyBorder="1"/>
    <xf numFmtId="0" fontId="2" fillId="10" borderId="22" xfId="0" applyFont="1" applyFill="1" applyBorder="1"/>
    <xf numFmtId="0" fontId="2" fillId="10" borderId="7" xfId="0" applyFont="1" applyFill="1" applyBorder="1"/>
    <xf numFmtId="0" fontId="0" fillId="10" borderId="4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0" xfId="0" applyFill="1"/>
    <xf numFmtId="0" fontId="0" fillId="10" borderId="10" xfId="0" applyFill="1" applyBorder="1"/>
    <xf numFmtId="0" fontId="0" fillId="10" borderId="11" xfId="0" applyFill="1" applyBorder="1"/>
    <xf numFmtId="0" fontId="0" fillId="10" borderId="2" xfId="0" applyFill="1" applyBorder="1"/>
    <xf numFmtId="0" fontId="0" fillId="10" borderId="12" xfId="0" applyFill="1" applyBorder="1"/>
    <xf numFmtId="0" fontId="0" fillId="10" borderId="7" xfId="0" applyFill="1" applyBorder="1"/>
    <xf numFmtId="0" fontId="0" fillId="10" borderId="0" xfId="0" applyFill="1" applyAlignment="1">
      <alignment vertical="top" wrapText="1"/>
    </xf>
    <xf numFmtId="0" fontId="0" fillId="10" borderId="9" xfId="0" applyFill="1" applyBorder="1" applyAlignment="1">
      <alignment vertical="top" wrapText="1"/>
    </xf>
    <xf numFmtId="0" fontId="0" fillId="10" borderId="11" xfId="0" applyFill="1" applyBorder="1" applyAlignment="1">
      <alignment vertical="top"/>
    </xf>
    <xf numFmtId="0" fontId="2" fillId="10" borderId="9" xfId="0" applyFont="1" applyFill="1" applyBorder="1"/>
    <xf numFmtId="2" fontId="0" fillId="11" borderId="2" xfId="0" applyNumberFormat="1" applyFill="1" applyBorder="1"/>
    <xf numFmtId="166" fontId="2" fillId="0" borderId="9" xfId="0" applyNumberFormat="1" applyFont="1" applyBorder="1"/>
    <xf numFmtId="166" fontId="2" fillId="0" borderId="11" xfId="0" applyNumberFormat="1" applyFont="1" applyBorder="1"/>
    <xf numFmtId="166" fontId="21" fillId="0" borderId="23" xfId="0" applyNumberFormat="1" applyFont="1" applyBorder="1" applyAlignment="1">
      <alignment horizontal="center" wrapText="1"/>
    </xf>
    <xf numFmtId="166" fontId="22" fillId="0" borderId="3" xfId="0" applyNumberFormat="1" applyFont="1" applyBorder="1" applyAlignment="1">
      <alignment horizontal="center" wrapText="1"/>
    </xf>
    <xf numFmtId="166" fontId="22" fillId="12" borderId="3" xfId="0" applyNumberFormat="1" applyFont="1" applyFill="1" applyBorder="1" applyAlignment="1">
      <alignment horizontal="center" wrapText="1"/>
    </xf>
    <xf numFmtId="166" fontId="22" fillId="0" borderId="24" xfId="0" applyNumberFormat="1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11" fillId="17" borderId="0" xfId="0" applyFont="1" applyFill="1" applyAlignment="1">
      <alignment horizontal="center" vertical="center" wrapText="1"/>
    </xf>
    <xf numFmtId="2" fontId="20" fillId="0" borderId="0" xfId="0" applyNumberFormat="1" applyFont="1"/>
    <xf numFmtId="2" fontId="21" fillId="0" borderId="3" xfId="0" applyNumberFormat="1" applyFont="1" applyBorder="1" applyAlignment="1">
      <alignment horizontal="centerContinuous"/>
    </xf>
    <xf numFmtId="2" fontId="20" fillId="8" borderId="0" xfId="0" applyNumberFormat="1" applyFont="1" applyFill="1"/>
    <xf numFmtId="2" fontId="20" fillId="0" borderId="2" xfId="0" applyNumberFormat="1" applyFont="1" applyBorder="1"/>
    <xf numFmtId="2" fontId="21" fillId="0" borderId="3" xfId="0" applyNumberFormat="1" applyFont="1" applyBorder="1" applyAlignment="1">
      <alignment horizontal="center"/>
    </xf>
    <xf numFmtId="2" fontId="20" fillId="12" borderId="0" xfId="0" applyNumberFormat="1" applyFont="1" applyFill="1"/>
    <xf numFmtId="2" fontId="20" fillId="11" borderId="0" xfId="0" applyNumberFormat="1" applyFont="1" applyFill="1"/>
    <xf numFmtId="2" fontId="20" fillId="18" borderId="7" xfId="0" applyNumberFormat="1" applyFont="1" applyFill="1" applyBorder="1"/>
    <xf numFmtId="0" fontId="0" fillId="18" borderId="4" xfId="0" applyFill="1" applyBorder="1"/>
    <xf numFmtId="0" fontId="0" fillId="18" borderId="8" xfId="0" applyFill="1" applyBorder="1"/>
    <xf numFmtId="2" fontId="20" fillId="18" borderId="9" xfId="0" applyNumberFormat="1" applyFont="1" applyFill="1" applyBorder="1"/>
    <xf numFmtId="0" fontId="0" fillId="18" borderId="0" xfId="0" applyFill="1"/>
    <xf numFmtId="0" fontId="0" fillId="18" borderId="10" xfId="0" applyFill="1" applyBorder="1"/>
    <xf numFmtId="0" fontId="10" fillId="18" borderId="0" xfId="0" applyFont="1" applyFill="1" applyAlignment="1">
      <alignment horizontal="center"/>
    </xf>
    <xf numFmtId="0" fontId="0" fillId="18" borderId="11" xfId="0" applyFill="1" applyBorder="1"/>
    <xf numFmtId="0" fontId="0" fillId="18" borderId="2" xfId="0" applyFill="1" applyBorder="1"/>
    <xf numFmtId="0" fontId="0" fillId="18" borderId="12" xfId="0" applyFill="1" applyBorder="1"/>
    <xf numFmtId="2" fontId="23" fillId="0" borderId="3" xfId="0" applyNumberFormat="1" applyFont="1" applyBorder="1" applyAlignment="1">
      <alignment horizontal="centerContinuous"/>
    </xf>
    <xf numFmtId="2" fontId="12" fillId="0" borderId="0" xfId="0" applyNumberFormat="1" applyFont="1"/>
    <xf numFmtId="2" fontId="12" fillId="0" borderId="2" xfId="0" applyNumberFormat="1" applyFont="1" applyBorder="1"/>
    <xf numFmtId="2" fontId="23" fillId="0" borderId="3" xfId="0" applyNumberFormat="1" applyFont="1" applyBorder="1" applyAlignment="1">
      <alignment horizontal="center"/>
    </xf>
    <xf numFmtId="2" fontId="12" fillId="8" borderId="0" xfId="0" applyNumberFormat="1" applyFont="1" applyFill="1"/>
    <xf numFmtId="2" fontId="12" fillId="8" borderId="2" xfId="0" applyNumberFormat="1" applyFont="1" applyFill="1" applyBorder="1"/>
    <xf numFmtId="2" fontId="12" fillId="18" borderId="7" xfId="0" applyNumberFormat="1" applyFont="1" applyFill="1" applyBorder="1"/>
    <xf numFmtId="2" fontId="12" fillId="18" borderId="9" xfId="0" applyNumberFormat="1" applyFont="1" applyFill="1" applyBorder="1"/>
    <xf numFmtId="0" fontId="12" fillId="18" borderId="9" xfId="0" applyFont="1" applyFill="1" applyBorder="1"/>
    <xf numFmtId="0" fontId="12" fillId="18" borderId="0" xfId="0" applyFont="1" applyFill="1"/>
    <xf numFmtId="0" fontId="12" fillId="18" borderId="11" xfId="0" applyFont="1" applyFill="1" applyBorder="1"/>
    <xf numFmtId="0" fontId="12" fillId="18" borderId="2" xfId="0" applyFont="1" applyFill="1" applyBorder="1"/>
    <xf numFmtId="0" fontId="0" fillId="18" borderId="7" xfId="0" applyFill="1" applyBorder="1"/>
    <xf numFmtId="0" fontId="0" fillId="18" borderId="9" xfId="0" applyFill="1" applyBorder="1"/>
    <xf numFmtId="0" fontId="11" fillId="19" borderId="0" xfId="0" applyFont="1" applyFill="1" applyAlignment="1">
      <alignment horizontal="center" vertical="center" wrapText="1"/>
    </xf>
    <xf numFmtId="2" fontId="12" fillId="20" borderId="0" xfId="0" applyNumberFormat="1" applyFont="1" applyFill="1"/>
    <xf numFmtId="0" fontId="2" fillId="18" borderId="0" xfId="0" applyFont="1" applyFill="1"/>
    <xf numFmtId="2" fontId="12" fillId="18" borderId="4" xfId="0" applyNumberFormat="1" applyFont="1" applyFill="1" applyBorder="1"/>
    <xf numFmtId="2" fontId="12" fillId="18" borderId="8" xfId="0" applyNumberFormat="1" applyFont="1" applyFill="1" applyBorder="1"/>
    <xf numFmtId="2" fontId="12" fillId="18" borderId="0" xfId="0" applyNumberFormat="1" applyFont="1" applyFill="1"/>
    <xf numFmtId="2" fontId="12" fillId="18" borderId="10" xfId="0" applyNumberFormat="1" applyFont="1" applyFill="1" applyBorder="1"/>
    <xf numFmtId="2" fontId="12" fillId="18" borderId="11" xfId="0" applyNumberFormat="1" applyFont="1" applyFill="1" applyBorder="1"/>
    <xf numFmtId="2" fontId="12" fillId="18" borderId="2" xfId="0" applyNumberFormat="1" applyFont="1" applyFill="1" applyBorder="1"/>
    <xf numFmtId="2" fontId="12" fillId="18" borderId="12" xfId="0" applyNumberFormat="1" applyFont="1" applyFill="1" applyBorder="1"/>
    <xf numFmtId="2" fontId="2" fillId="18" borderId="20" xfId="0" applyNumberFormat="1" applyFont="1" applyFill="1" applyBorder="1"/>
    <xf numFmtId="2" fontId="2" fillId="18" borderId="21" xfId="0" applyNumberFormat="1" applyFont="1" applyFill="1" applyBorder="1"/>
    <xf numFmtId="0" fontId="2" fillId="18" borderId="22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0" fillId="18" borderId="22" xfId="0" applyFill="1" applyBorder="1"/>
    <xf numFmtId="0" fontId="0" fillId="18" borderId="13" xfId="0" applyFill="1" applyBorder="1" applyAlignment="1">
      <alignment wrapText="1"/>
    </xf>
    <xf numFmtId="0" fontId="0" fillId="18" borderId="14" xfId="0" applyFill="1" applyBorder="1" applyAlignment="1">
      <alignment wrapText="1"/>
    </xf>
    <xf numFmtId="0" fontId="0" fillId="18" borderId="15" xfId="0" applyFill="1" applyBorder="1" applyAlignment="1">
      <alignment wrapText="1"/>
    </xf>
    <xf numFmtId="1" fontId="12" fillId="8" borderId="0" xfId="0" applyNumberFormat="1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 wrapText="1"/>
    </xf>
    <xf numFmtId="0" fontId="24" fillId="0" borderId="0" xfId="0" applyFont="1"/>
    <xf numFmtId="0" fontId="25" fillId="0" borderId="0" xfId="0" applyFont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/>
    <xf numFmtId="165" fontId="0" fillId="0" borderId="0" xfId="0" applyNumberFormat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0" fontId="30" fillId="0" borderId="0" xfId="0" applyFont="1"/>
    <xf numFmtId="0" fontId="25" fillId="0" borderId="0" xfId="0" applyFont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165" fontId="25" fillId="0" borderId="19" xfId="0" applyNumberFormat="1" applyFont="1" applyBorder="1" applyAlignment="1">
      <alignment horizontal="center" vertical="center"/>
    </xf>
    <xf numFmtId="0" fontId="2" fillId="0" borderId="19" xfId="0" applyFont="1" applyBorder="1"/>
    <xf numFmtId="0" fontId="2" fillId="0" borderId="19" xfId="0" applyFont="1" applyBorder="1" applyAlignment="1">
      <alignment horizontal="center" vertical="center"/>
    </xf>
    <xf numFmtId="10" fontId="12" fillId="17" borderId="0" xfId="2" applyNumberFormat="1" applyFont="1" applyFill="1"/>
    <xf numFmtId="0" fontId="25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</cellXfs>
  <cellStyles count="3">
    <cellStyle name="Normal" xfId="0" builtinId="0"/>
    <cellStyle name="Normal 2" xfId="1" xr:uid="{E467671E-8F8F-4E10-8626-004831F50B15}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Flex_Price Vs. Order_Qty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Prep'!$D$4</c:f>
              <c:strCache>
                <c:ptCount val="1"/>
                <c:pt idx="0">
                  <c:v>Order_Qty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Prep'!$A$5:$A$248</c:f>
              <c:numCache>
                <c:formatCode>0</c:formatCode>
                <c:ptCount val="244"/>
                <c:pt idx="0">
                  <c:v>9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7</c:v>
                </c:pt>
                <c:pt idx="10">
                  <c:v>15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  <c:pt idx="15">
                  <c:v>7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10</c:v>
                </c:pt>
                <c:pt idx="27">
                  <c:v>4</c:v>
                </c:pt>
                <c:pt idx="28">
                  <c:v>8</c:v>
                </c:pt>
                <c:pt idx="29">
                  <c:v>13</c:v>
                </c:pt>
                <c:pt idx="30">
                  <c:v>11</c:v>
                </c:pt>
                <c:pt idx="31">
                  <c:v>10</c:v>
                </c:pt>
                <c:pt idx="32">
                  <c:v>12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13</c:v>
                </c:pt>
                <c:pt idx="37">
                  <c:v>3</c:v>
                </c:pt>
                <c:pt idx="38">
                  <c:v>12</c:v>
                </c:pt>
                <c:pt idx="39">
                  <c:v>6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7</c:v>
                </c:pt>
                <c:pt idx="44">
                  <c:v>1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1</c:v>
                </c:pt>
                <c:pt idx="51">
                  <c:v>11</c:v>
                </c:pt>
                <c:pt idx="52">
                  <c:v>9</c:v>
                </c:pt>
                <c:pt idx="53">
                  <c:v>14</c:v>
                </c:pt>
                <c:pt idx="54">
                  <c:v>11</c:v>
                </c:pt>
                <c:pt idx="55">
                  <c:v>8</c:v>
                </c:pt>
                <c:pt idx="56">
                  <c:v>14</c:v>
                </c:pt>
                <c:pt idx="57">
                  <c:v>10</c:v>
                </c:pt>
                <c:pt idx="58">
                  <c:v>15</c:v>
                </c:pt>
                <c:pt idx="59">
                  <c:v>1</c:v>
                </c:pt>
                <c:pt idx="60">
                  <c:v>5</c:v>
                </c:pt>
                <c:pt idx="61">
                  <c:v>7</c:v>
                </c:pt>
                <c:pt idx="62">
                  <c:v>9</c:v>
                </c:pt>
                <c:pt idx="63">
                  <c:v>1</c:v>
                </c:pt>
                <c:pt idx="64">
                  <c:v>11</c:v>
                </c:pt>
                <c:pt idx="65">
                  <c:v>7</c:v>
                </c:pt>
                <c:pt idx="66">
                  <c:v>8</c:v>
                </c:pt>
                <c:pt idx="67">
                  <c:v>4</c:v>
                </c:pt>
                <c:pt idx="68">
                  <c:v>4</c:v>
                </c:pt>
                <c:pt idx="69">
                  <c:v>7</c:v>
                </c:pt>
                <c:pt idx="70">
                  <c:v>14</c:v>
                </c:pt>
                <c:pt idx="71">
                  <c:v>13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15</c:v>
                </c:pt>
                <c:pt idx="76">
                  <c:v>7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6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15</c:v>
                </c:pt>
                <c:pt idx="86">
                  <c:v>2</c:v>
                </c:pt>
                <c:pt idx="87">
                  <c:v>14</c:v>
                </c:pt>
                <c:pt idx="88">
                  <c:v>13</c:v>
                </c:pt>
                <c:pt idx="89">
                  <c:v>7</c:v>
                </c:pt>
                <c:pt idx="90">
                  <c:v>9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5</c:v>
                </c:pt>
                <c:pt idx="95">
                  <c:v>13</c:v>
                </c:pt>
                <c:pt idx="96">
                  <c:v>14</c:v>
                </c:pt>
                <c:pt idx="97">
                  <c:v>8</c:v>
                </c:pt>
                <c:pt idx="98">
                  <c:v>3</c:v>
                </c:pt>
                <c:pt idx="99">
                  <c:v>8</c:v>
                </c:pt>
                <c:pt idx="100">
                  <c:v>12</c:v>
                </c:pt>
                <c:pt idx="101">
                  <c:v>1</c:v>
                </c:pt>
                <c:pt idx="102">
                  <c:v>11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15</c:v>
                </c:pt>
                <c:pt idx="109">
                  <c:v>8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9</c:v>
                </c:pt>
                <c:pt idx="114">
                  <c:v>15</c:v>
                </c:pt>
                <c:pt idx="115">
                  <c:v>7</c:v>
                </c:pt>
                <c:pt idx="116">
                  <c:v>11</c:v>
                </c:pt>
                <c:pt idx="117">
                  <c:v>1</c:v>
                </c:pt>
                <c:pt idx="118">
                  <c:v>11</c:v>
                </c:pt>
                <c:pt idx="119">
                  <c:v>2</c:v>
                </c:pt>
                <c:pt idx="120">
                  <c:v>12</c:v>
                </c:pt>
                <c:pt idx="121">
                  <c:v>10</c:v>
                </c:pt>
                <c:pt idx="122">
                  <c:v>1</c:v>
                </c:pt>
                <c:pt idx="123">
                  <c:v>14</c:v>
                </c:pt>
                <c:pt idx="124">
                  <c:v>14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13</c:v>
                </c:pt>
                <c:pt idx="129">
                  <c:v>13</c:v>
                </c:pt>
                <c:pt idx="130">
                  <c:v>4</c:v>
                </c:pt>
                <c:pt idx="131">
                  <c:v>10</c:v>
                </c:pt>
                <c:pt idx="132">
                  <c:v>9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13</c:v>
                </c:pt>
                <c:pt idx="138">
                  <c:v>12</c:v>
                </c:pt>
                <c:pt idx="139">
                  <c:v>4</c:v>
                </c:pt>
                <c:pt idx="140">
                  <c:v>12</c:v>
                </c:pt>
                <c:pt idx="141">
                  <c:v>10</c:v>
                </c:pt>
                <c:pt idx="142">
                  <c:v>2</c:v>
                </c:pt>
                <c:pt idx="143">
                  <c:v>11</c:v>
                </c:pt>
                <c:pt idx="144">
                  <c:v>6</c:v>
                </c:pt>
                <c:pt idx="145">
                  <c:v>11</c:v>
                </c:pt>
                <c:pt idx="146">
                  <c:v>11</c:v>
                </c:pt>
                <c:pt idx="147">
                  <c:v>12</c:v>
                </c:pt>
                <c:pt idx="148">
                  <c:v>8</c:v>
                </c:pt>
                <c:pt idx="149">
                  <c:v>7</c:v>
                </c:pt>
                <c:pt idx="150">
                  <c:v>15</c:v>
                </c:pt>
                <c:pt idx="151">
                  <c:v>14</c:v>
                </c:pt>
                <c:pt idx="152">
                  <c:v>6</c:v>
                </c:pt>
                <c:pt idx="153">
                  <c:v>5</c:v>
                </c:pt>
                <c:pt idx="154">
                  <c:v>10</c:v>
                </c:pt>
                <c:pt idx="155">
                  <c:v>9</c:v>
                </c:pt>
                <c:pt idx="156">
                  <c:v>13</c:v>
                </c:pt>
                <c:pt idx="157">
                  <c:v>4</c:v>
                </c:pt>
                <c:pt idx="158">
                  <c:v>5</c:v>
                </c:pt>
                <c:pt idx="159">
                  <c:v>13</c:v>
                </c:pt>
                <c:pt idx="160">
                  <c:v>8</c:v>
                </c:pt>
                <c:pt idx="161">
                  <c:v>11</c:v>
                </c:pt>
                <c:pt idx="162">
                  <c:v>13</c:v>
                </c:pt>
                <c:pt idx="163">
                  <c:v>9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13</c:v>
                </c:pt>
                <c:pt idx="168">
                  <c:v>7</c:v>
                </c:pt>
                <c:pt idx="169">
                  <c:v>2</c:v>
                </c:pt>
                <c:pt idx="170">
                  <c:v>9</c:v>
                </c:pt>
                <c:pt idx="171">
                  <c:v>12</c:v>
                </c:pt>
                <c:pt idx="172">
                  <c:v>5</c:v>
                </c:pt>
                <c:pt idx="173">
                  <c:v>8</c:v>
                </c:pt>
                <c:pt idx="174">
                  <c:v>3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15</c:v>
                </c:pt>
                <c:pt idx="182">
                  <c:v>6</c:v>
                </c:pt>
                <c:pt idx="183">
                  <c:v>7</c:v>
                </c:pt>
                <c:pt idx="184">
                  <c:v>13</c:v>
                </c:pt>
                <c:pt idx="185">
                  <c:v>8</c:v>
                </c:pt>
                <c:pt idx="186">
                  <c:v>10</c:v>
                </c:pt>
                <c:pt idx="187">
                  <c:v>10</c:v>
                </c:pt>
                <c:pt idx="188">
                  <c:v>3</c:v>
                </c:pt>
                <c:pt idx="189">
                  <c:v>12</c:v>
                </c:pt>
                <c:pt idx="190">
                  <c:v>8</c:v>
                </c:pt>
                <c:pt idx="191">
                  <c:v>14</c:v>
                </c:pt>
                <c:pt idx="192">
                  <c:v>5</c:v>
                </c:pt>
                <c:pt idx="193">
                  <c:v>10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6</c:v>
                </c:pt>
                <c:pt idx="198">
                  <c:v>14</c:v>
                </c:pt>
                <c:pt idx="199">
                  <c:v>12</c:v>
                </c:pt>
              </c:numCache>
            </c:numRef>
          </c:xVal>
          <c:yVal>
            <c:numRef>
              <c:f>'Data Prep'!$D$5:$D$248</c:f>
              <c:numCache>
                <c:formatCode>General</c:formatCode>
                <c:ptCount val="244"/>
                <c:pt idx="0">
                  <c:v>10.5</c:v>
                </c:pt>
                <c:pt idx="1">
                  <c:v>11.850000000000001</c:v>
                </c:pt>
                <c:pt idx="2">
                  <c:v>10.050000000000001</c:v>
                </c:pt>
                <c:pt idx="3">
                  <c:v>9.8999999999999986</c:v>
                </c:pt>
                <c:pt idx="4">
                  <c:v>10.649999999999999</c:v>
                </c:pt>
                <c:pt idx="5">
                  <c:v>12.149999999999999</c:v>
                </c:pt>
                <c:pt idx="6">
                  <c:v>12.600000000000001</c:v>
                </c:pt>
                <c:pt idx="7">
                  <c:v>10.8</c:v>
                </c:pt>
                <c:pt idx="8">
                  <c:v>8.3999999999999986</c:v>
                </c:pt>
                <c:pt idx="9">
                  <c:v>10.350000000000001</c:v>
                </c:pt>
                <c:pt idx="10">
                  <c:v>13.950000000000001</c:v>
                </c:pt>
                <c:pt idx="11">
                  <c:v>11.100000000000001</c:v>
                </c:pt>
                <c:pt idx="12">
                  <c:v>13.5</c:v>
                </c:pt>
                <c:pt idx="13">
                  <c:v>10.5</c:v>
                </c:pt>
                <c:pt idx="14">
                  <c:v>9.3000000000000007</c:v>
                </c:pt>
                <c:pt idx="15">
                  <c:v>13.350000000000001</c:v>
                </c:pt>
                <c:pt idx="16">
                  <c:v>6.4499999999999993</c:v>
                </c:pt>
                <c:pt idx="17">
                  <c:v>12.899999999999999</c:v>
                </c:pt>
                <c:pt idx="18">
                  <c:v>9.3000000000000007</c:v>
                </c:pt>
                <c:pt idx="19">
                  <c:v>12.149999999999999</c:v>
                </c:pt>
                <c:pt idx="20">
                  <c:v>13.5</c:v>
                </c:pt>
                <c:pt idx="21">
                  <c:v>10.050000000000001</c:v>
                </c:pt>
                <c:pt idx="22">
                  <c:v>8.6999999999999993</c:v>
                </c:pt>
                <c:pt idx="23">
                  <c:v>11.100000000000001</c:v>
                </c:pt>
                <c:pt idx="24">
                  <c:v>11.25</c:v>
                </c:pt>
                <c:pt idx="25">
                  <c:v>14.700000000000001</c:v>
                </c:pt>
                <c:pt idx="26">
                  <c:v>11.55</c:v>
                </c:pt>
                <c:pt idx="27">
                  <c:v>10.050000000000001</c:v>
                </c:pt>
                <c:pt idx="28">
                  <c:v>12</c:v>
                </c:pt>
                <c:pt idx="29">
                  <c:v>11.100000000000001</c:v>
                </c:pt>
                <c:pt idx="30">
                  <c:v>10.350000000000001</c:v>
                </c:pt>
                <c:pt idx="31">
                  <c:v>12.600000000000001</c:v>
                </c:pt>
                <c:pt idx="32">
                  <c:v>12.600000000000001</c:v>
                </c:pt>
                <c:pt idx="33">
                  <c:v>12.600000000000001</c:v>
                </c:pt>
                <c:pt idx="34">
                  <c:v>10.8</c:v>
                </c:pt>
                <c:pt idx="35">
                  <c:v>11.850000000000001</c:v>
                </c:pt>
                <c:pt idx="36">
                  <c:v>11.850000000000001</c:v>
                </c:pt>
                <c:pt idx="37">
                  <c:v>12</c:v>
                </c:pt>
                <c:pt idx="38">
                  <c:v>13.5</c:v>
                </c:pt>
                <c:pt idx="39">
                  <c:v>10.5</c:v>
                </c:pt>
                <c:pt idx="40">
                  <c:v>10.8</c:v>
                </c:pt>
                <c:pt idx="41">
                  <c:v>13.5</c:v>
                </c:pt>
                <c:pt idx="42">
                  <c:v>11.850000000000001</c:v>
                </c:pt>
                <c:pt idx="43">
                  <c:v>9.75</c:v>
                </c:pt>
                <c:pt idx="44">
                  <c:v>11.399999999999999</c:v>
                </c:pt>
                <c:pt idx="45">
                  <c:v>10.649999999999999</c:v>
                </c:pt>
                <c:pt idx="46">
                  <c:v>9.1499999999999986</c:v>
                </c:pt>
                <c:pt idx="47">
                  <c:v>11.399999999999999</c:v>
                </c:pt>
                <c:pt idx="48">
                  <c:v>12.600000000000001</c:v>
                </c:pt>
                <c:pt idx="49">
                  <c:v>11.25</c:v>
                </c:pt>
                <c:pt idx="50">
                  <c:v>12</c:v>
                </c:pt>
                <c:pt idx="51">
                  <c:v>11.100000000000001</c:v>
                </c:pt>
                <c:pt idx="52">
                  <c:v>11.850000000000001</c:v>
                </c:pt>
                <c:pt idx="53">
                  <c:v>13.950000000000001</c:v>
                </c:pt>
                <c:pt idx="54">
                  <c:v>12.899999999999999</c:v>
                </c:pt>
                <c:pt idx="55">
                  <c:v>10.5</c:v>
                </c:pt>
                <c:pt idx="56">
                  <c:v>12.299999999999999</c:v>
                </c:pt>
                <c:pt idx="57">
                  <c:v>12.600000000000001</c:v>
                </c:pt>
                <c:pt idx="58">
                  <c:v>13.350000000000001</c:v>
                </c:pt>
                <c:pt idx="59">
                  <c:v>10.649999999999999</c:v>
                </c:pt>
                <c:pt idx="60">
                  <c:v>11.25</c:v>
                </c:pt>
                <c:pt idx="61">
                  <c:v>12.149999999999999</c:v>
                </c:pt>
                <c:pt idx="62">
                  <c:v>10.8</c:v>
                </c:pt>
                <c:pt idx="63">
                  <c:v>11.25</c:v>
                </c:pt>
                <c:pt idx="64">
                  <c:v>13.950000000000001</c:v>
                </c:pt>
                <c:pt idx="65">
                  <c:v>12.600000000000001</c:v>
                </c:pt>
                <c:pt idx="66">
                  <c:v>12.299999999999999</c:v>
                </c:pt>
                <c:pt idx="67">
                  <c:v>9.3000000000000007</c:v>
                </c:pt>
                <c:pt idx="68">
                  <c:v>11.100000000000001</c:v>
                </c:pt>
                <c:pt idx="69">
                  <c:v>12.299999999999999</c:v>
                </c:pt>
                <c:pt idx="70">
                  <c:v>11.55</c:v>
                </c:pt>
                <c:pt idx="71">
                  <c:v>11.100000000000001</c:v>
                </c:pt>
                <c:pt idx="72">
                  <c:v>12</c:v>
                </c:pt>
                <c:pt idx="73">
                  <c:v>11.25</c:v>
                </c:pt>
                <c:pt idx="74">
                  <c:v>12.600000000000001</c:v>
                </c:pt>
                <c:pt idx="75">
                  <c:v>11.399999999999999</c:v>
                </c:pt>
                <c:pt idx="76">
                  <c:v>12.299999999999999</c:v>
                </c:pt>
                <c:pt idx="77">
                  <c:v>12.149999999999999</c:v>
                </c:pt>
                <c:pt idx="78">
                  <c:v>10.5</c:v>
                </c:pt>
                <c:pt idx="79">
                  <c:v>9.8999999999999986</c:v>
                </c:pt>
                <c:pt idx="80">
                  <c:v>10.649999999999999</c:v>
                </c:pt>
                <c:pt idx="81">
                  <c:v>12.75</c:v>
                </c:pt>
                <c:pt idx="82">
                  <c:v>9</c:v>
                </c:pt>
                <c:pt idx="83">
                  <c:v>9.75</c:v>
                </c:pt>
                <c:pt idx="84">
                  <c:v>10.050000000000001</c:v>
                </c:pt>
                <c:pt idx="85">
                  <c:v>12.299999999999999</c:v>
                </c:pt>
                <c:pt idx="86">
                  <c:v>12</c:v>
                </c:pt>
                <c:pt idx="87">
                  <c:v>12.149999999999999</c:v>
                </c:pt>
                <c:pt idx="88">
                  <c:v>11.55</c:v>
                </c:pt>
                <c:pt idx="89">
                  <c:v>12.299999999999999</c:v>
                </c:pt>
                <c:pt idx="90">
                  <c:v>10.050000000000001</c:v>
                </c:pt>
                <c:pt idx="91">
                  <c:v>10.8</c:v>
                </c:pt>
                <c:pt idx="92">
                  <c:v>12</c:v>
                </c:pt>
                <c:pt idx="93">
                  <c:v>12</c:v>
                </c:pt>
                <c:pt idx="94">
                  <c:v>9.3000000000000007</c:v>
                </c:pt>
                <c:pt idx="95">
                  <c:v>12.299999999999999</c:v>
                </c:pt>
                <c:pt idx="96">
                  <c:v>12.899999999999999</c:v>
                </c:pt>
                <c:pt idx="97">
                  <c:v>9.75</c:v>
                </c:pt>
                <c:pt idx="98">
                  <c:v>12</c:v>
                </c:pt>
                <c:pt idx="99">
                  <c:v>13.5</c:v>
                </c:pt>
                <c:pt idx="100">
                  <c:v>11.850000000000001</c:v>
                </c:pt>
                <c:pt idx="101">
                  <c:v>10.649999999999999</c:v>
                </c:pt>
                <c:pt idx="102">
                  <c:v>13.350000000000001</c:v>
                </c:pt>
                <c:pt idx="103">
                  <c:v>12</c:v>
                </c:pt>
                <c:pt idx="104">
                  <c:v>8.25</c:v>
                </c:pt>
                <c:pt idx="105">
                  <c:v>11.25</c:v>
                </c:pt>
                <c:pt idx="106">
                  <c:v>8.6999999999999993</c:v>
                </c:pt>
                <c:pt idx="107">
                  <c:v>11.399999999999999</c:v>
                </c:pt>
                <c:pt idx="108">
                  <c:v>11.100000000000001</c:v>
                </c:pt>
                <c:pt idx="109">
                  <c:v>12.600000000000001</c:v>
                </c:pt>
                <c:pt idx="110">
                  <c:v>11.399999999999999</c:v>
                </c:pt>
                <c:pt idx="111">
                  <c:v>10.8</c:v>
                </c:pt>
                <c:pt idx="112">
                  <c:v>10.8</c:v>
                </c:pt>
                <c:pt idx="113">
                  <c:v>11.399999999999999</c:v>
                </c:pt>
                <c:pt idx="114">
                  <c:v>14.100000000000001</c:v>
                </c:pt>
                <c:pt idx="115">
                  <c:v>12.299999999999999</c:v>
                </c:pt>
                <c:pt idx="116">
                  <c:v>12.149999999999999</c:v>
                </c:pt>
                <c:pt idx="117">
                  <c:v>10.5</c:v>
                </c:pt>
                <c:pt idx="118">
                  <c:v>13.350000000000001</c:v>
                </c:pt>
                <c:pt idx="119">
                  <c:v>10.8</c:v>
                </c:pt>
                <c:pt idx="120">
                  <c:v>14.850000000000001</c:v>
                </c:pt>
                <c:pt idx="121">
                  <c:v>11.399999999999999</c:v>
                </c:pt>
                <c:pt idx="122">
                  <c:v>11.25</c:v>
                </c:pt>
                <c:pt idx="123">
                  <c:v>14.100000000000001</c:v>
                </c:pt>
                <c:pt idx="124">
                  <c:v>10.8</c:v>
                </c:pt>
                <c:pt idx="125">
                  <c:v>9.8999999999999986</c:v>
                </c:pt>
                <c:pt idx="126">
                  <c:v>11.399999999999999</c:v>
                </c:pt>
                <c:pt idx="127">
                  <c:v>10.649999999999999</c:v>
                </c:pt>
                <c:pt idx="128">
                  <c:v>11.25</c:v>
                </c:pt>
                <c:pt idx="129">
                  <c:v>10.649999999999999</c:v>
                </c:pt>
                <c:pt idx="130">
                  <c:v>9.3000000000000007</c:v>
                </c:pt>
                <c:pt idx="131">
                  <c:v>11.850000000000001</c:v>
                </c:pt>
                <c:pt idx="132">
                  <c:v>12</c:v>
                </c:pt>
                <c:pt idx="133">
                  <c:v>10.8</c:v>
                </c:pt>
                <c:pt idx="134">
                  <c:v>11.100000000000001</c:v>
                </c:pt>
                <c:pt idx="135">
                  <c:v>12.149999999999999</c:v>
                </c:pt>
                <c:pt idx="136">
                  <c:v>11.55</c:v>
                </c:pt>
                <c:pt idx="137">
                  <c:v>11.399999999999999</c:v>
                </c:pt>
                <c:pt idx="138">
                  <c:v>12.149999999999999</c:v>
                </c:pt>
                <c:pt idx="139">
                  <c:v>9.8999999999999986</c:v>
                </c:pt>
                <c:pt idx="140">
                  <c:v>11.850000000000001</c:v>
                </c:pt>
                <c:pt idx="141">
                  <c:v>14.25</c:v>
                </c:pt>
                <c:pt idx="142">
                  <c:v>11.850000000000001</c:v>
                </c:pt>
                <c:pt idx="143">
                  <c:v>10.8</c:v>
                </c:pt>
                <c:pt idx="144">
                  <c:v>12.75</c:v>
                </c:pt>
                <c:pt idx="145">
                  <c:v>12.299999999999999</c:v>
                </c:pt>
                <c:pt idx="146">
                  <c:v>11.55</c:v>
                </c:pt>
                <c:pt idx="147">
                  <c:v>12.149999999999999</c:v>
                </c:pt>
                <c:pt idx="148">
                  <c:v>10.5</c:v>
                </c:pt>
                <c:pt idx="149">
                  <c:v>11.399999999999999</c:v>
                </c:pt>
                <c:pt idx="150">
                  <c:v>11.850000000000001</c:v>
                </c:pt>
                <c:pt idx="151">
                  <c:v>13.200000000000001</c:v>
                </c:pt>
                <c:pt idx="152">
                  <c:v>12.600000000000001</c:v>
                </c:pt>
                <c:pt idx="153">
                  <c:v>9.75</c:v>
                </c:pt>
                <c:pt idx="154">
                  <c:v>14.850000000000001</c:v>
                </c:pt>
                <c:pt idx="155">
                  <c:v>13.200000000000001</c:v>
                </c:pt>
                <c:pt idx="156">
                  <c:v>10.8</c:v>
                </c:pt>
                <c:pt idx="157">
                  <c:v>12.75</c:v>
                </c:pt>
                <c:pt idx="158">
                  <c:v>10.350000000000001</c:v>
                </c:pt>
                <c:pt idx="159">
                  <c:v>10.8</c:v>
                </c:pt>
                <c:pt idx="160">
                  <c:v>10.050000000000001</c:v>
                </c:pt>
                <c:pt idx="161">
                  <c:v>10.649999999999999</c:v>
                </c:pt>
                <c:pt idx="162">
                  <c:v>13.200000000000001</c:v>
                </c:pt>
                <c:pt idx="163">
                  <c:v>10.649999999999999</c:v>
                </c:pt>
                <c:pt idx="164">
                  <c:v>11.55</c:v>
                </c:pt>
                <c:pt idx="165">
                  <c:v>12</c:v>
                </c:pt>
                <c:pt idx="166">
                  <c:v>11.399999999999999</c:v>
                </c:pt>
                <c:pt idx="167">
                  <c:v>11.850000000000001</c:v>
                </c:pt>
                <c:pt idx="168">
                  <c:v>9.75</c:v>
                </c:pt>
                <c:pt idx="169">
                  <c:v>10.649999999999999</c:v>
                </c:pt>
                <c:pt idx="170">
                  <c:v>12</c:v>
                </c:pt>
                <c:pt idx="171">
                  <c:v>11.399999999999999</c:v>
                </c:pt>
                <c:pt idx="172">
                  <c:v>11.55</c:v>
                </c:pt>
                <c:pt idx="173">
                  <c:v>12.899999999999999</c:v>
                </c:pt>
                <c:pt idx="174">
                  <c:v>9</c:v>
                </c:pt>
                <c:pt idx="175">
                  <c:v>11.100000000000001</c:v>
                </c:pt>
                <c:pt idx="176">
                  <c:v>9</c:v>
                </c:pt>
                <c:pt idx="177">
                  <c:v>12.299999999999999</c:v>
                </c:pt>
                <c:pt idx="178">
                  <c:v>12.149999999999999</c:v>
                </c:pt>
                <c:pt idx="179">
                  <c:v>12.299999999999999</c:v>
                </c:pt>
                <c:pt idx="180">
                  <c:v>12.600000000000001</c:v>
                </c:pt>
                <c:pt idx="181">
                  <c:v>11.399999999999999</c:v>
                </c:pt>
                <c:pt idx="182">
                  <c:v>10.649999999999999</c:v>
                </c:pt>
                <c:pt idx="183">
                  <c:v>13.200000000000001</c:v>
                </c:pt>
                <c:pt idx="184">
                  <c:v>11.25</c:v>
                </c:pt>
                <c:pt idx="185">
                  <c:v>13.200000000000001</c:v>
                </c:pt>
                <c:pt idx="186">
                  <c:v>10.649999999999999</c:v>
                </c:pt>
                <c:pt idx="187">
                  <c:v>11.399999999999999</c:v>
                </c:pt>
                <c:pt idx="188">
                  <c:v>10.649999999999999</c:v>
                </c:pt>
                <c:pt idx="189">
                  <c:v>12</c:v>
                </c:pt>
                <c:pt idx="190">
                  <c:v>9.1499999999999986</c:v>
                </c:pt>
                <c:pt idx="191">
                  <c:v>10.649999999999999</c:v>
                </c:pt>
                <c:pt idx="192">
                  <c:v>12</c:v>
                </c:pt>
                <c:pt idx="193">
                  <c:v>10.8</c:v>
                </c:pt>
                <c:pt idx="194">
                  <c:v>11.850000000000001</c:v>
                </c:pt>
                <c:pt idx="195">
                  <c:v>12.75</c:v>
                </c:pt>
                <c:pt idx="196">
                  <c:v>13.200000000000001</c:v>
                </c:pt>
                <c:pt idx="197">
                  <c:v>9.75</c:v>
                </c:pt>
                <c:pt idx="198">
                  <c:v>11.850000000000001</c:v>
                </c:pt>
                <c:pt idx="1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3-4AFA-AF10-CCF1909A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28655"/>
        <c:axId val="1635331055"/>
      </c:scatterChart>
      <c:valAx>
        <c:axId val="16353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Order_Qty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31055"/>
        <c:crosses val="autoZero"/>
        <c:crossBetween val="midCat"/>
      </c:valAx>
      <c:valAx>
        <c:axId val="16353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Flex_Price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Loyalty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'R9-final'!$B$2:$B$201</c:f>
              <c:numCache>
                <c:formatCode>0</c:formatCode>
                <c:ptCount val="200"/>
                <c:pt idx="0">
                  <c:v>9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7</c:v>
                </c:pt>
                <c:pt idx="10">
                  <c:v>15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  <c:pt idx="15">
                  <c:v>7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10</c:v>
                </c:pt>
                <c:pt idx="27">
                  <c:v>4</c:v>
                </c:pt>
                <c:pt idx="28">
                  <c:v>8</c:v>
                </c:pt>
                <c:pt idx="29">
                  <c:v>13</c:v>
                </c:pt>
                <c:pt idx="30">
                  <c:v>11</c:v>
                </c:pt>
                <c:pt idx="31">
                  <c:v>10</c:v>
                </c:pt>
                <c:pt idx="32">
                  <c:v>12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13</c:v>
                </c:pt>
                <c:pt idx="37">
                  <c:v>3</c:v>
                </c:pt>
                <c:pt idx="38">
                  <c:v>12</c:v>
                </c:pt>
                <c:pt idx="39">
                  <c:v>6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7</c:v>
                </c:pt>
                <c:pt idx="44">
                  <c:v>1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1</c:v>
                </c:pt>
                <c:pt idx="51">
                  <c:v>11</c:v>
                </c:pt>
                <c:pt idx="52">
                  <c:v>9</c:v>
                </c:pt>
                <c:pt idx="53">
                  <c:v>14</c:v>
                </c:pt>
                <c:pt idx="54">
                  <c:v>11</c:v>
                </c:pt>
                <c:pt idx="55">
                  <c:v>8</c:v>
                </c:pt>
                <c:pt idx="56">
                  <c:v>14</c:v>
                </c:pt>
                <c:pt idx="57">
                  <c:v>10</c:v>
                </c:pt>
                <c:pt idx="58">
                  <c:v>15</c:v>
                </c:pt>
                <c:pt idx="59">
                  <c:v>1</c:v>
                </c:pt>
                <c:pt idx="60">
                  <c:v>5</c:v>
                </c:pt>
                <c:pt idx="61">
                  <c:v>7</c:v>
                </c:pt>
                <c:pt idx="62">
                  <c:v>9</c:v>
                </c:pt>
                <c:pt idx="63">
                  <c:v>1</c:v>
                </c:pt>
                <c:pt idx="64">
                  <c:v>11</c:v>
                </c:pt>
                <c:pt idx="65">
                  <c:v>7</c:v>
                </c:pt>
                <c:pt idx="66">
                  <c:v>8</c:v>
                </c:pt>
                <c:pt idx="67">
                  <c:v>4</c:v>
                </c:pt>
                <c:pt idx="68">
                  <c:v>4</c:v>
                </c:pt>
                <c:pt idx="69">
                  <c:v>7</c:v>
                </c:pt>
                <c:pt idx="70">
                  <c:v>14</c:v>
                </c:pt>
                <c:pt idx="71">
                  <c:v>13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15</c:v>
                </c:pt>
                <c:pt idx="76">
                  <c:v>7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6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15</c:v>
                </c:pt>
                <c:pt idx="86">
                  <c:v>2</c:v>
                </c:pt>
                <c:pt idx="87">
                  <c:v>14</c:v>
                </c:pt>
                <c:pt idx="88">
                  <c:v>13</c:v>
                </c:pt>
                <c:pt idx="89">
                  <c:v>7</c:v>
                </c:pt>
                <c:pt idx="90">
                  <c:v>9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5</c:v>
                </c:pt>
                <c:pt idx="95">
                  <c:v>13</c:v>
                </c:pt>
                <c:pt idx="96">
                  <c:v>14</c:v>
                </c:pt>
                <c:pt idx="97">
                  <c:v>8</c:v>
                </c:pt>
                <c:pt idx="98">
                  <c:v>3</c:v>
                </c:pt>
                <c:pt idx="99">
                  <c:v>8</c:v>
                </c:pt>
                <c:pt idx="100">
                  <c:v>12</c:v>
                </c:pt>
                <c:pt idx="101">
                  <c:v>1</c:v>
                </c:pt>
                <c:pt idx="102">
                  <c:v>11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15</c:v>
                </c:pt>
                <c:pt idx="109">
                  <c:v>8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9</c:v>
                </c:pt>
                <c:pt idx="114">
                  <c:v>15</c:v>
                </c:pt>
                <c:pt idx="115">
                  <c:v>7</c:v>
                </c:pt>
                <c:pt idx="116">
                  <c:v>11</c:v>
                </c:pt>
                <c:pt idx="117">
                  <c:v>1</c:v>
                </c:pt>
                <c:pt idx="118">
                  <c:v>11</c:v>
                </c:pt>
                <c:pt idx="119">
                  <c:v>2</c:v>
                </c:pt>
                <c:pt idx="120">
                  <c:v>12</c:v>
                </c:pt>
                <c:pt idx="121">
                  <c:v>10</c:v>
                </c:pt>
                <c:pt idx="122">
                  <c:v>1</c:v>
                </c:pt>
                <c:pt idx="123">
                  <c:v>14</c:v>
                </c:pt>
                <c:pt idx="124">
                  <c:v>14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13</c:v>
                </c:pt>
                <c:pt idx="129">
                  <c:v>13</c:v>
                </c:pt>
                <c:pt idx="130">
                  <c:v>4</c:v>
                </c:pt>
                <c:pt idx="131">
                  <c:v>10</c:v>
                </c:pt>
                <c:pt idx="132">
                  <c:v>9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13</c:v>
                </c:pt>
                <c:pt idx="138">
                  <c:v>12</c:v>
                </c:pt>
                <c:pt idx="139">
                  <c:v>4</c:v>
                </c:pt>
                <c:pt idx="140">
                  <c:v>12</c:v>
                </c:pt>
                <c:pt idx="141">
                  <c:v>10</c:v>
                </c:pt>
                <c:pt idx="142">
                  <c:v>2</c:v>
                </c:pt>
                <c:pt idx="143">
                  <c:v>11</c:v>
                </c:pt>
                <c:pt idx="144">
                  <c:v>6</c:v>
                </c:pt>
                <c:pt idx="145">
                  <c:v>11</c:v>
                </c:pt>
                <c:pt idx="146">
                  <c:v>11</c:v>
                </c:pt>
                <c:pt idx="147">
                  <c:v>12</c:v>
                </c:pt>
                <c:pt idx="148">
                  <c:v>8</c:v>
                </c:pt>
                <c:pt idx="149">
                  <c:v>7</c:v>
                </c:pt>
                <c:pt idx="150">
                  <c:v>15</c:v>
                </c:pt>
                <c:pt idx="151">
                  <c:v>14</c:v>
                </c:pt>
                <c:pt idx="152">
                  <c:v>6</c:v>
                </c:pt>
                <c:pt idx="153">
                  <c:v>5</c:v>
                </c:pt>
                <c:pt idx="154">
                  <c:v>10</c:v>
                </c:pt>
                <c:pt idx="155">
                  <c:v>9</c:v>
                </c:pt>
                <c:pt idx="156">
                  <c:v>13</c:v>
                </c:pt>
                <c:pt idx="157">
                  <c:v>4</c:v>
                </c:pt>
                <c:pt idx="158">
                  <c:v>5</c:v>
                </c:pt>
                <c:pt idx="159">
                  <c:v>13</c:v>
                </c:pt>
                <c:pt idx="160">
                  <c:v>8</c:v>
                </c:pt>
                <c:pt idx="161">
                  <c:v>11</c:v>
                </c:pt>
                <c:pt idx="162">
                  <c:v>13</c:v>
                </c:pt>
                <c:pt idx="163">
                  <c:v>9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13</c:v>
                </c:pt>
                <c:pt idx="168">
                  <c:v>7</c:v>
                </c:pt>
                <c:pt idx="169">
                  <c:v>2</c:v>
                </c:pt>
                <c:pt idx="170">
                  <c:v>9</c:v>
                </c:pt>
                <c:pt idx="171">
                  <c:v>12</c:v>
                </c:pt>
                <c:pt idx="172">
                  <c:v>5</c:v>
                </c:pt>
                <c:pt idx="173">
                  <c:v>8</c:v>
                </c:pt>
                <c:pt idx="174">
                  <c:v>3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15</c:v>
                </c:pt>
                <c:pt idx="182">
                  <c:v>6</c:v>
                </c:pt>
                <c:pt idx="183">
                  <c:v>7</c:v>
                </c:pt>
                <c:pt idx="184">
                  <c:v>13</c:v>
                </c:pt>
                <c:pt idx="185">
                  <c:v>8</c:v>
                </c:pt>
                <c:pt idx="186">
                  <c:v>10</c:v>
                </c:pt>
                <c:pt idx="187">
                  <c:v>10</c:v>
                </c:pt>
                <c:pt idx="188">
                  <c:v>3</c:v>
                </c:pt>
                <c:pt idx="189">
                  <c:v>12</c:v>
                </c:pt>
                <c:pt idx="190">
                  <c:v>8</c:v>
                </c:pt>
                <c:pt idx="191">
                  <c:v>14</c:v>
                </c:pt>
                <c:pt idx="192">
                  <c:v>5</c:v>
                </c:pt>
                <c:pt idx="193">
                  <c:v>10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6</c:v>
                </c:pt>
                <c:pt idx="198">
                  <c:v>14</c:v>
                </c:pt>
                <c:pt idx="199">
                  <c:v>12</c:v>
                </c:pt>
              </c:numCache>
            </c:numRef>
          </c:xVal>
          <c:yVal>
            <c:numRef>
              <c:f>'R9-final'!$M$33:$M$232</c:f>
              <c:numCache>
                <c:formatCode>0.00</c:formatCode>
                <c:ptCount val="200"/>
                <c:pt idx="0">
                  <c:v>-0.68950464709708648</c:v>
                </c:pt>
                <c:pt idx="1">
                  <c:v>0.50955730892964368</c:v>
                </c:pt>
                <c:pt idx="2">
                  <c:v>-0.75002508985533467</c:v>
                </c:pt>
                <c:pt idx="3">
                  <c:v>-0.36060848133281098</c:v>
                </c:pt>
                <c:pt idx="4">
                  <c:v>-0.38676478190685337</c:v>
                </c:pt>
                <c:pt idx="5">
                  <c:v>-7.906891744212885E-2</c:v>
                </c:pt>
                <c:pt idx="6">
                  <c:v>-0.55757199893328391</c:v>
                </c:pt>
                <c:pt idx="7">
                  <c:v>-0.3208111693966238</c:v>
                </c:pt>
                <c:pt idx="8">
                  <c:v>-1.7035906242191974</c:v>
                </c:pt>
                <c:pt idx="9">
                  <c:v>4.9994382244451074E-2</c:v>
                </c:pt>
                <c:pt idx="10">
                  <c:v>0.67096459988226442</c:v>
                </c:pt>
                <c:pt idx="11">
                  <c:v>0.19457772686718222</c:v>
                </c:pt>
                <c:pt idx="12">
                  <c:v>1.7305874741846008</c:v>
                </c:pt>
                <c:pt idx="13">
                  <c:v>0.30932965872773899</c:v>
                </c:pt>
                <c:pt idx="14">
                  <c:v>-1.6479974645156421</c:v>
                </c:pt>
                <c:pt idx="15">
                  <c:v>1.3862691942546199</c:v>
                </c:pt>
                <c:pt idx="16">
                  <c:v>-2.4824968309768547</c:v>
                </c:pt>
                <c:pt idx="17">
                  <c:v>1.0852490210237171</c:v>
                </c:pt>
                <c:pt idx="18">
                  <c:v>-0.63558283591007481</c:v>
                </c:pt>
                <c:pt idx="19">
                  <c:v>1.1155333380147407</c:v>
                </c:pt>
                <c:pt idx="20">
                  <c:v>1.2359472297206988</c:v>
                </c:pt>
                <c:pt idx="21">
                  <c:v>-0.51078910988263182</c:v>
                </c:pt>
                <c:pt idx="22">
                  <c:v>-2.1777819309033095</c:v>
                </c:pt>
                <c:pt idx="23">
                  <c:v>0.41465900247736087</c:v>
                </c:pt>
                <c:pt idx="24">
                  <c:v>-0.40849511565768104</c:v>
                </c:pt>
                <c:pt idx="25">
                  <c:v>1.0895591916758995</c:v>
                </c:pt>
                <c:pt idx="26">
                  <c:v>1.6752321670842747</c:v>
                </c:pt>
                <c:pt idx="27">
                  <c:v>-0.11540404637570489</c:v>
                </c:pt>
                <c:pt idx="28">
                  <c:v>3.1934138390790068E-2</c:v>
                </c:pt>
                <c:pt idx="29">
                  <c:v>-4.663174714793783E-2</c:v>
                </c:pt>
                <c:pt idx="30">
                  <c:v>-0.96136173680258707</c:v>
                </c:pt>
                <c:pt idx="31">
                  <c:v>0.26262971702279359</c:v>
                </c:pt>
                <c:pt idx="32">
                  <c:v>0.76289095593305056</c:v>
                </c:pt>
                <c:pt idx="33">
                  <c:v>1.7760095542218579E-3</c:v>
                </c:pt>
                <c:pt idx="34">
                  <c:v>-0.22330326927360744</c:v>
                </c:pt>
                <c:pt idx="35">
                  <c:v>0.28133585067712019</c:v>
                </c:pt>
                <c:pt idx="36">
                  <c:v>-2.0030106535431802</c:v>
                </c:pt>
                <c:pt idx="37">
                  <c:v>-0.50266381544117245</c:v>
                </c:pt>
                <c:pt idx="38">
                  <c:v>1.083306326399665</c:v>
                </c:pt>
                <c:pt idx="39">
                  <c:v>-7.1061344233875445E-2</c:v>
                </c:pt>
                <c:pt idx="40">
                  <c:v>-0.30370745730051851</c:v>
                </c:pt>
                <c:pt idx="41">
                  <c:v>0.30063959641977789</c:v>
                </c:pt>
                <c:pt idx="42">
                  <c:v>-0.63686182682419457</c:v>
                </c:pt>
                <c:pt idx="43">
                  <c:v>-0.77896763320102735</c:v>
                </c:pt>
                <c:pt idx="44">
                  <c:v>1.8226144887436337</c:v>
                </c:pt>
                <c:pt idx="45">
                  <c:v>0.40288817311864022</c:v>
                </c:pt>
                <c:pt idx="46">
                  <c:v>-1.6515568759154213</c:v>
                </c:pt>
                <c:pt idx="47">
                  <c:v>0.91353171976712488</c:v>
                </c:pt>
                <c:pt idx="48">
                  <c:v>0.73048693699201195</c:v>
                </c:pt>
                <c:pt idx="49">
                  <c:v>0.34055157287790827</c:v>
                </c:pt>
                <c:pt idx="50">
                  <c:v>3.7167919455264098E-2</c:v>
                </c:pt>
                <c:pt idx="51">
                  <c:v>0.24369225264039152</c:v>
                </c:pt>
                <c:pt idx="52">
                  <c:v>-1.5005922213457019</c:v>
                </c:pt>
                <c:pt idx="53">
                  <c:v>0.74279126881248203</c:v>
                </c:pt>
                <c:pt idx="54">
                  <c:v>0.70065218127992779</c:v>
                </c:pt>
                <c:pt idx="55">
                  <c:v>-1.81247787244736E-2</c:v>
                </c:pt>
                <c:pt idx="56">
                  <c:v>0.12022818022768256</c:v>
                </c:pt>
                <c:pt idx="57">
                  <c:v>0.79145987871093837</c:v>
                </c:pt>
                <c:pt idx="58">
                  <c:v>0.70251260648241143</c:v>
                </c:pt>
                <c:pt idx="59">
                  <c:v>-0.35443820288738515</c:v>
                </c:pt>
                <c:pt idx="60">
                  <c:v>0.94602478071924168</c:v>
                </c:pt>
                <c:pt idx="61">
                  <c:v>-1.4959950767069614</c:v>
                </c:pt>
                <c:pt idx="62">
                  <c:v>-0.39293783274450966</c:v>
                </c:pt>
                <c:pt idx="63">
                  <c:v>0.30339831681562401</c:v>
                </c:pt>
                <c:pt idx="64">
                  <c:v>-3.7097401822736131E-2</c:v>
                </c:pt>
                <c:pt idx="65">
                  <c:v>0.2701714131248103</c:v>
                </c:pt>
                <c:pt idx="66">
                  <c:v>0.62804247085116316</c:v>
                </c:pt>
                <c:pt idx="67">
                  <c:v>-0.58096042054774166</c:v>
                </c:pt>
                <c:pt idx="68">
                  <c:v>-0.11378668891201116</c:v>
                </c:pt>
                <c:pt idx="69">
                  <c:v>4.8433532011292968E-2</c:v>
                </c:pt>
                <c:pt idx="70">
                  <c:v>-1.2879525081445049</c:v>
                </c:pt>
                <c:pt idx="71">
                  <c:v>0.44229563988366927</c:v>
                </c:pt>
                <c:pt idx="72">
                  <c:v>-0.89085353108561094</c:v>
                </c:pt>
                <c:pt idx="73">
                  <c:v>0.66930546370010191</c:v>
                </c:pt>
                <c:pt idx="74">
                  <c:v>0.91673869507445538</c:v>
                </c:pt>
                <c:pt idx="75">
                  <c:v>0.31753423788191704</c:v>
                </c:pt>
                <c:pt idx="76">
                  <c:v>1.0861606291723174</c:v>
                </c:pt>
                <c:pt idx="77">
                  <c:v>-0.91988905087242934</c:v>
                </c:pt>
                <c:pt idx="78">
                  <c:v>-0.51087904034966236</c:v>
                </c:pt>
                <c:pt idx="79">
                  <c:v>-0.73031280264401133</c:v>
                </c:pt>
                <c:pt idx="80">
                  <c:v>0.19680769978992885</c:v>
                </c:pt>
                <c:pt idx="81">
                  <c:v>1.6205756386063221</c:v>
                </c:pt>
                <c:pt idx="82">
                  <c:v>-1.0875109634840143</c:v>
                </c:pt>
                <c:pt idx="83">
                  <c:v>0.12164203186158851</c:v>
                </c:pt>
                <c:pt idx="84">
                  <c:v>-0.84477506251232803</c:v>
                </c:pt>
                <c:pt idx="85">
                  <c:v>8.729536981353192E-2</c:v>
                </c:pt>
                <c:pt idx="86">
                  <c:v>0.69381076331818647</c:v>
                </c:pt>
                <c:pt idx="87">
                  <c:v>0.19688285352480683</c:v>
                </c:pt>
                <c:pt idx="88">
                  <c:v>-1.1913441417626345</c:v>
                </c:pt>
                <c:pt idx="89">
                  <c:v>0.38963870286752211</c:v>
                </c:pt>
                <c:pt idx="90">
                  <c:v>-1.1887807629781069</c:v>
                </c:pt>
                <c:pt idx="91">
                  <c:v>-5.8916684120621454E-2</c:v>
                </c:pt>
                <c:pt idx="92">
                  <c:v>-0.18493792743103121</c:v>
                </c:pt>
                <c:pt idx="93">
                  <c:v>7.4500821905029824E-2</c:v>
                </c:pt>
                <c:pt idx="94">
                  <c:v>-1.1254311374581381</c:v>
                </c:pt>
                <c:pt idx="95">
                  <c:v>0.19777570183007143</c:v>
                </c:pt>
                <c:pt idx="96">
                  <c:v>0.23438291360155539</c:v>
                </c:pt>
                <c:pt idx="97">
                  <c:v>-1.4961262043938</c:v>
                </c:pt>
                <c:pt idx="98">
                  <c:v>4.5958907469255905E-2</c:v>
                </c:pt>
                <c:pt idx="99">
                  <c:v>1.6002631514443308</c:v>
                </c:pt>
                <c:pt idx="100">
                  <c:v>0.40969474450099597</c:v>
                </c:pt>
                <c:pt idx="101">
                  <c:v>0.9927700333767806</c:v>
                </c:pt>
                <c:pt idx="102">
                  <c:v>0.74273832505761028</c:v>
                </c:pt>
                <c:pt idx="103">
                  <c:v>0.51341361397734708</c:v>
                </c:pt>
                <c:pt idx="104">
                  <c:v>-1.8894875252389856</c:v>
                </c:pt>
                <c:pt idx="105">
                  <c:v>1.1613975802726042</c:v>
                </c:pt>
                <c:pt idx="106">
                  <c:v>-1.1683241098570711</c:v>
                </c:pt>
                <c:pt idx="107">
                  <c:v>3.4596387267702866E-2</c:v>
                </c:pt>
                <c:pt idx="108">
                  <c:v>0.10324514797275874</c:v>
                </c:pt>
                <c:pt idx="109">
                  <c:v>0.46780472831076025</c:v>
                </c:pt>
                <c:pt idx="110">
                  <c:v>1.0778967302652607</c:v>
                </c:pt>
                <c:pt idx="111">
                  <c:v>-4.0906776205797968E-3</c:v>
                </c:pt>
                <c:pt idx="112">
                  <c:v>0.14961281290728046</c:v>
                </c:pt>
                <c:pt idx="113">
                  <c:v>0.82911066516159337</c:v>
                </c:pt>
                <c:pt idx="114">
                  <c:v>-0.28863768630288789</c:v>
                </c:pt>
                <c:pt idx="115">
                  <c:v>0.61002596121602259</c:v>
                </c:pt>
                <c:pt idx="116">
                  <c:v>0.15202664772476737</c:v>
                </c:pt>
                <c:pt idx="117">
                  <c:v>-0.59406910027057513</c:v>
                </c:pt>
                <c:pt idx="118">
                  <c:v>0.33240860783578441</c:v>
                </c:pt>
                <c:pt idx="119">
                  <c:v>0.84497950947526768</c:v>
                </c:pt>
                <c:pt idx="120">
                  <c:v>0.25993021604315203</c:v>
                </c:pt>
                <c:pt idx="121">
                  <c:v>0.82735009019562966</c:v>
                </c:pt>
                <c:pt idx="122">
                  <c:v>0.40218922632358023</c:v>
                </c:pt>
                <c:pt idx="123">
                  <c:v>0.6795977700966187</c:v>
                </c:pt>
                <c:pt idx="124">
                  <c:v>0.71051772961240545</c:v>
                </c:pt>
                <c:pt idx="125">
                  <c:v>-0.3676163409149904</c:v>
                </c:pt>
                <c:pt idx="126">
                  <c:v>-0.30358905950452097</c:v>
                </c:pt>
                <c:pt idx="127">
                  <c:v>-0.120864999866372</c:v>
                </c:pt>
                <c:pt idx="128">
                  <c:v>-0.23423053980000219</c:v>
                </c:pt>
                <c:pt idx="129">
                  <c:v>-0.17033746413260076</c:v>
                </c:pt>
                <c:pt idx="130">
                  <c:v>-0.82159494461286187</c:v>
                </c:pt>
                <c:pt idx="131">
                  <c:v>-8.6936981986225348E-2</c:v>
                </c:pt>
                <c:pt idx="132">
                  <c:v>0.73387006106989183</c:v>
                </c:pt>
                <c:pt idx="133">
                  <c:v>1.1904176010956373</c:v>
                </c:pt>
                <c:pt idx="134">
                  <c:v>-8.8479956595145737E-2</c:v>
                </c:pt>
                <c:pt idx="135">
                  <c:v>0.34912196566971154</c:v>
                </c:pt>
                <c:pt idx="136">
                  <c:v>2.1863600534434369E-2</c:v>
                </c:pt>
                <c:pt idx="137">
                  <c:v>-0.37079904162361288</c:v>
                </c:pt>
                <c:pt idx="138">
                  <c:v>-0.40804644440790838</c:v>
                </c:pt>
                <c:pt idx="139">
                  <c:v>-0.6470634019296444</c:v>
                </c:pt>
                <c:pt idx="140">
                  <c:v>0.15653214763456624</c:v>
                </c:pt>
                <c:pt idx="141">
                  <c:v>0.47190239601431472</c:v>
                </c:pt>
                <c:pt idx="142">
                  <c:v>3.8932843146669782E-2</c:v>
                </c:pt>
                <c:pt idx="143">
                  <c:v>-0.3493759904178777</c:v>
                </c:pt>
                <c:pt idx="144">
                  <c:v>0.55440556492881221</c:v>
                </c:pt>
                <c:pt idx="145">
                  <c:v>0.34511111906154035</c:v>
                </c:pt>
                <c:pt idx="146">
                  <c:v>-0.15465256700547947</c:v>
                </c:pt>
                <c:pt idx="147">
                  <c:v>-0.62112654425902747</c:v>
                </c:pt>
                <c:pt idx="148">
                  <c:v>0.16911501678439045</c:v>
                </c:pt>
                <c:pt idx="149">
                  <c:v>-0.17792566544478206</c:v>
                </c:pt>
                <c:pt idx="150">
                  <c:v>-0.33375849991107742</c:v>
                </c:pt>
                <c:pt idx="151">
                  <c:v>-8.3398277350177352E-4</c:v>
                </c:pt>
                <c:pt idx="152">
                  <c:v>1.0789302826959073</c:v>
                </c:pt>
                <c:pt idx="153">
                  <c:v>-0.16788481524118382</c:v>
                </c:pt>
                <c:pt idx="154">
                  <c:v>1.5340383995881712</c:v>
                </c:pt>
                <c:pt idx="155">
                  <c:v>0.57983950231140291</c:v>
                </c:pt>
                <c:pt idx="156">
                  <c:v>0.30811218632672777</c:v>
                </c:pt>
                <c:pt idx="157">
                  <c:v>0.18121381114352531</c:v>
                </c:pt>
                <c:pt idx="158">
                  <c:v>0.1289784038781292</c:v>
                </c:pt>
                <c:pt idx="159">
                  <c:v>-8.3689279465287925E-2</c:v>
                </c:pt>
                <c:pt idx="160">
                  <c:v>-1.0390969701374075</c:v>
                </c:pt>
                <c:pt idx="161">
                  <c:v>-0.71885391499003859</c:v>
                </c:pt>
                <c:pt idx="162">
                  <c:v>0.23336374522392056</c:v>
                </c:pt>
                <c:pt idx="163">
                  <c:v>-0.35582936856188674</c:v>
                </c:pt>
                <c:pt idx="164">
                  <c:v>0.54254027461688281</c:v>
                </c:pt>
                <c:pt idx="165">
                  <c:v>-0.47402289814811382</c:v>
                </c:pt>
                <c:pt idx="166">
                  <c:v>-0.43490492210674425</c:v>
                </c:pt>
                <c:pt idx="167">
                  <c:v>-0.35245169292697653</c:v>
                </c:pt>
                <c:pt idx="168">
                  <c:v>-0.42865421993522546</c:v>
                </c:pt>
                <c:pt idx="169">
                  <c:v>0.30314966730898441</c:v>
                </c:pt>
                <c:pt idx="170">
                  <c:v>0.74680802711367633</c:v>
                </c:pt>
                <c:pt idx="171">
                  <c:v>0.225227758393169</c:v>
                </c:pt>
                <c:pt idx="172">
                  <c:v>9.6511894204885706E-2</c:v>
                </c:pt>
                <c:pt idx="173">
                  <c:v>1.426565745901712</c:v>
                </c:pt>
                <c:pt idx="174">
                  <c:v>-0.59054171637221131</c:v>
                </c:pt>
                <c:pt idx="175">
                  <c:v>0.28591476639551772</c:v>
                </c:pt>
                <c:pt idx="176">
                  <c:v>-0.57866488491779933</c:v>
                </c:pt>
                <c:pt idx="177">
                  <c:v>-1.3285492559643792</c:v>
                </c:pt>
                <c:pt idx="178">
                  <c:v>0.11599107942572395</c:v>
                </c:pt>
                <c:pt idx="179">
                  <c:v>0.53026546712777645</c:v>
                </c:pt>
                <c:pt idx="180">
                  <c:v>0.67626975050827198</c:v>
                </c:pt>
                <c:pt idx="181">
                  <c:v>-0.6454986611353597</c:v>
                </c:pt>
                <c:pt idx="182">
                  <c:v>0.56210181595453079</c:v>
                </c:pt>
                <c:pt idx="183">
                  <c:v>0.23138400116125091</c:v>
                </c:pt>
                <c:pt idx="184">
                  <c:v>-0.61126386906035002</c:v>
                </c:pt>
                <c:pt idx="185">
                  <c:v>0.93269633880544411</c:v>
                </c:pt>
                <c:pt idx="186">
                  <c:v>-0.3899935806361654</c:v>
                </c:pt>
                <c:pt idx="187">
                  <c:v>-1.3113604348325705</c:v>
                </c:pt>
                <c:pt idx="188">
                  <c:v>0.17558260272363491</c:v>
                </c:pt>
                <c:pt idx="189">
                  <c:v>-1.2872075924079862</c:v>
                </c:pt>
                <c:pt idx="190">
                  <c:v>-0.61420984456015759</c:v>
                </c:pt>
                <c:pt idx="191">
                  <c:v>-1.6178322383164492</c:v>
                </c:pt>
                <c:pt idx="192">
                  <c:v>-0.24711102300990007</c:v>
                </c:pt>
                <c:pt idx="193">
                  <c:v>7.8809604819783274E-2</c:v>
                </c:pt>
                <c:pt idx="194">
                  <c:v>-0.57921921024530576</c:v>
                </c:pt>
                <c:pt idx="195">
                  <c:v>-0.19378304599561602</c:v>
                </c:pt>
                <c:pt idx="196">
                  <c:v>0.5287791720966144</c:v>
                </c:pt>
                <c:pt idx="197">
                  <c:v>-0.97795785219137876</c:v>
                </c:pt>
                <c:pt idx="198">
                  <c:v>-1.087293326351972</c:v>
                </c:pt>
                <c:pt idx="199">
                  <c:v>1.6711350418851012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E-4B5C-89F8-BE18B729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28095"/>
        <c:axId val="1050029055"/>
      </c:scatterChart>
      <c:valAx>
        <c:axId val="105002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Loyalty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50029055"/>
        <c:crosses val="autoZero"/>
        <c:crossBetween val="midCat"/>
      </c:valAx>
      <c:valAx>
        <c:axId val="1050029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5002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Quality^2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'R9-final'!$C$2:$C$201</c:f>
              <c:numCache>
                <c:formatCode>0.0</c:formatCode>
                <c:ptCount val="200"/>
                <c:pt idx="0">
                  <c:v>72.25</c:v>
                </c:pt>
                <c:pt idx="1">
                  <c:v>73.959999999999994</c:v>
                </c:pt>
                <c:pt idx="2">
                  <c:v>44.89</c:v>
                </c:pt>
                <c:pt idx="3">
                  <c:v>43.559999999999995</c:v>
                </c:pt>
                <c:pt idx="4">
                  <c:v>32.49</c:v>
                </c:pt>
                <c:pt idx="5">
                  <c:v>68.890000000000015</c:v>
                </c:pt>
                <c:pt idx="6">
                  <c:v>26.009999999999998</c:v>
                </c:pt>
                <c:pt idx="7">
                  <c:v>72.25</c:v>
                </c:pt>
                <c:pt idx="8">
                  <c:v>49</c:v>
                </c:pt>
                <c:pt idx="9">
                  <c:v>53.29</c:v>
                </c:pt>
                <c:pt idx="10">
                  <c:v>92.16</c:v>
                </c:pt>
                <c:pt idx="11">
                  <c:v>82.809999999999988</c:v>
                </c:pt>
                <c:pt idx="12">
                  <c:v>64</c:v>
                </c:pt>
                <c:pt idx="13">
                  <c:v>40.960000000000008</c:v>
                </c:pt>
                <c:pt idx="14">
                  <c:v>49</c:v>
                </c:pt>
                <c:pt idx="15">
                  <c:v>98.01</c:v>
                </c:pt>
                <c:pt idx="16">
                  <c:v>42.25</c:v>
                </c:pt>
                <c:pt idx="17">
                  <c:v>86.490000000000009</c:v>
                </c:pt>
                <c:pt idx="18">
                  <c:v>65.61</c:v>
                </c:pt>
                <c:pt idx="19">
                  <c:v>59.290000000000006</c:v>
                </c:pt>
                <c:pt idx="20">
                  <c:v>81</c:v>
                </c:pt>
                <c:pt idx="21">
                  <c:v>73.959999999999994</c:v>
                </c:pt>
                <c:pt idx="22">
                  <c:v>37.209999999999994</c:v>
                </c:pt>
                <c:pt idx="23">
                  <c:v>33.64</c:v>
                </c:pt>
                <c:pt idx="24">
                  <c:v>67.239999999999995</c:v>
                </c:pt>
                <c:pt idx="25">
                  <c:v>98.01</c:v>
                </c:pt>
                <c:pt idx="26">
                  <c:v>59.290000000000006</c:v>
                </c:pt>
                <c:pt idx="27">
                  <c:v>68.890000000000015</c:v>
                </c:pt>
                <c:pt idx="28">
                  <c:v>79.210000000000008</c:v>
                </c:pt>
                <c:pt idx="29">
                  <c:v>36</c:v>
                </c:pt>
                <c:pt idx="30">
                  <c:v>59.290000000000006</c:v>
                </c:pt>
                <c:pt idx="31">
                  <c:v>72.25</c:v>
                </c:pt>
                <c:pt idx="32">
                  <c:v>67.239999999999995</c:v>
                </c:pt>
                <c:pt idx="33">
                  <c:v>88.360000000000014</c:v>
                </c:pt>
                <c:pt idx="34">
                  <c:v>32.49</c:v>
                </c:pt>
                <c:pt idx="35">
                  <c:v>94.089999999999989</c:v>
                </c:pt>
                <c:pt idx="36">
                  <c:v>90.25</c:v>
                </c:pt>
                <c:pt idx="37">
                  <c:v>84.639999999999986</c:v>
                </c:pt>
                <c:pt idx="38">
                  <c:v>84.639999999999986</c:v>
                </c:pt>
                <c:pt idx="39">
                  <c:v>62.410000000000004</c:v>
                </c:pt>
                <c:pt idx="40">
                  <c:v>57.76</c:v>
                </c:pt>
                <c:pt idx="41">
                  <c:v>90.25</c:v>
                </c:pt>
                <c:pt idx="42">
                  <c:v>77.440000000000012</c:v>
                </c:pt>
                <c:pt idx="43">
                  <c:v>51.84</c:v>
                </c:pt>
                <c:pt idx="44">
                  <c:v>25</c:v>
                </c:pt>
                <c:pt idx="45">
                  <c:v>43.559999999999995</c:v>
                </c:pt>
                <c:pt idx="46">
                  <c:v>57.76</c:v>
                </c:pt>
                <c:pt idx="47">
                  <c:v>30.25</c:v>
                </c:pt>
                <c:pt idx="48">
                  <c:v>72.25</c:v>
                </c:pt>
                <c:pt idx="49">
                  <c:v>77.440000000000012</c:v>
                </c:pt>
                <c:pt idx="50">
                  <c:v>34.81</c:v>
                </c:pt>
                <c:pt idx="51">
                  <c:v>67.239999999999995</c:v>
                </c:pt>
                <c:pt idx="52">
                  <c:v>94.089999999999989</c:v>
                </c:pt>
                <c:pt idx="53">
                  <c:v>30.25</c:v>
                </c:pt>
                <c:pt idx="54">
                  <c:v>98.01</c:v>
                </c:pt>
                <c:pt idx="55">
                  <c:v>27.040000000000003</c:v>
                </c:pt>
                <c:pt idx="56">
                  <c:v>57.76</c:v>
                </c:pt>
                <c:pt idx="57">
                  <c:v>57.76</c:v>
                </c:pt>
                <c:pt idx="58">
                  <c:v>42.25</c:v>
                </c:pt>
                <c:pt idx="59">
                  <c:v>75.689999999999984</c:v>
                </c:pt>
                <c:pt idx="60">
                  <c:v>53.29</c:v>
                </c:pt>
                <c:pt idx="61">
                  <c:v>94.089999999999989</c:v>
                </c:pt>
                <c:pt idx="62">
                  <c:v>81</c:v>
                </c:pt>
                <c:pt idx="63">
                  <c:v>57.76</c:v>
                </c:pt>
                <c:pt idx="64">
                  <c:v>92.16</c:v>
                </c:pt>
                <c:pt idx="65">
                  <c:v>26.009999999999998</c:v>
                </c:pt>
                <c:pt idx="66">
                  <c:v>34.81</c:v>
                </c:pt>
                <c:pt idx="67">
                  <c:v>57.76</c:v>
                </c:pt>
                <c:pt idx="68">
                  <c:v>98.01</c:v>
                </c:pt>
                <c:pt idx="69">
                  <c:v>67.239999999999995</c:v>
                </c:pt>
                <c:pt idx="70">
                  <c:v>79.210000000000008</c:v>
                </c:pt>
                <c:pt idx="71">
                  <c:v>50.41</c:v>
                </c:pt>
                <c:pt idx="72">
                  <c:v>100</c:v>
                </c:pt>
                <c:pt idx="73">
                  <c:v>94.089999999999989</c:v>
                </c:pt>
                <c:pt idx="74">
                  <c:v>82.809999999999988</c:v>
                </c:pt>
                <c:pt idx="75">
                  <c:v>44.89</c:v>
                </c:pt>
                <c:pt idx="76">
                  <c:v>30.25</c:v>
                </c:pt>
                <c:pt idx="77">
                  <c:v>86.490000000000009</c:v>
                </c:pt>
                <c:pt idx="78">
                  <c:v>100</c:v>
                </c:pt>
                <c:pt idx="79">
                  <c:v>82.809999999999988</c:v>
                </c:pt>
                <c:pt idx="80">
                  <c:v>54.760000000000005</c:v>
                </c:pt>
                <c:pt idx="81">
                  <c:v>73.959999999999994</c:v>
                </c:pt>
                <c:pt idx="82">
                  <c:v>43.559999999999995</c:v>
                </c:pt>
                <c:pt idx="83">
                  <c:v>40.960000000000008</c:v>
                </c:pt>
                <c:pt idx="84">
                  <c:v>77.440000000000012</c:v>
                </c:pt>
                <c:pt idx="85">
                  <c:v>82.809999999999988</c:v>
                </c:pt>
                <c:pt idx="86">
                  <c:v>75.689999999999984</c:v>
                </c:pt>
                <c:pt idx="87">
                  <c:v>94.089999999999989</c:v>
                </c:pt>
                <c:pt idx="88">
                  <c:v>82.809999999999988</c:v>
                </c:pt>
                <c:pt idx="89">
                  <c:v>84.639999999999986</c:v>
                </c:pt>
                <c:pt idx="90">
                  <c:v>40.960000000000008</c:v>
                </c:pt>
                <c:pt idx="91">
                  <c:v>67.239999999999995</c:v>
                </c:pt>
                <c:pt idx="92">
                  <c:v>73.959999999999994</c:v>
                </c:pt>
                <c:pt idx="93">
                  <c:v>86.490000000000009</c:v>
                </c:pt>
                <c:pt idx="94">
                  <c:v>32.49</c:v>
                </c:pt>
                <c:pt idx="95">
                  <c:v>82.809999999999988</c:v>
                </c:pt>
                <c:pt idx="96">
                  <c:v>84.639999999999986</c:v>
                </c:pt>
                <c:pt idx="97">
                  <c:v>39.69</c:v>
                </c:pt>
                <c:pt idx="98">
                  <c:v>98.01</c:v>
                </c:pt>
                <c:pt idx="99">
                  <c:v>88.360000000000014</c:v>
                </c:pt>
                <c:pt idx="100">
                  <c:v>31.359999999999996</c:v>
                </c:pt>
                <c:pt idx="101">
                  <c:v>27.040000000000003</c:v>
                </c:pt>
                <c:pt idx="102">
                  <c:v>86.490000000000009</c:v>
                </c:pt>
                <c:pt idx="103">
                  <c:v>77.440000000000012</c:v>
                </c:pt>
                <c:pt idx="104">
                  <c:v>36</c:v>
                </c:pt>
                <c:pt idx="105">
                  <c:v>57.76</c:v>
                </c:pt>
                <c:pt idx="106">
                  <c:v>56.25</c:v>
                </c:pt>
                <c:pt idx="107">
                  <c:v>62.410000000000004</c:v>
                </c:pt>
                <c:pt idx="108">
                  <c:v>57.76</c:v>
                </c:pt>
                <c:pt idx="109">
                  <c:v>86.490000000000009</c:v>
                </c:pt>
                <c:pt idx="110">
                  <c:v>47.610000000000007</c:v>
                </c:pt>
                <c:pt idx="111">
                  <c:v>75.689999999999984</c:v>
                </c:pt>
                <c:pt idx="112">
                  <c:v>54.760000000000005</c:v>
                </c:pt>
                <c:pt idx="113">
                  <c:v>51.84</c:v>
                </c:pt>
                <c:pt idx="114">
                  <c:v>92.16</c:v>
                </c:pt>
                <c:pt idx="115">
                  <c:v>33.64</c:v>
                </c:pt>
                <c:pt idx="116">
                  <c:v>39.69</c:v>
                </c:pt>
                <c:pt idx="117">
                  <c:v>88.360000000000014</c:v>
                </c:pt>
                <c:pt idx="118">
                  <c:v>86.490000000000009</c:v>
                </c:pt>
                <c:pt idx="119">
                  <c:v>47.610000000000007</c:v>
                </c:pt>
                <c:pt idx="120">
                  <c:v>92.16</c:v>
                </c:pt>
                <c:pt idx="121">
                  <c:v>50.41</c:v>
                </c:pt>
                <c:pt idx="122">
                  <c:v>94.089999999999989</c:v>
                </c:pt>
                <c:pt idx="123">
                  <c:v>86.490000000000009</c:v>
                </c:pt>
                <c:pt idx="124">
                  <c:v>40.960000000000008</c:v>
                </c:pt>
                <c:pt idx="125">
                  <c:v>38.440000000000005</c:v>
                </c:pt>
                <c:pt idx="126">
                  <c:v>30.25</c:v>
                </c:pt>
                <c:pt idx="127">
                  <c:v>39.69</c:v>
                </c:pt>
                <c:pt idx="128">
                  <c:v>68.890000000000015</c:v>
                </c:pt>
                <c:pt idx="129">
                  <c:v>47.610000000000007</c:v>
                </c:pt>
                <c:pt idx="130">
                  <c:v>68.890000000000015</c:v>
                </c:pt>
                <c:pt idx="131">
                  <c:v>81</c:v>
                </c:pt>
                <c:pt idx="132">
                  <c:v>62.410000000000004</c:v>
                </c:pt>
                <c:pt idx="133">
                  <c:v>50.41</c:v>
                </c:pt>
                <c:pt idx="134">
                  <c:v>60.839999999999996</c:v>
                </c:pt>
                <c:pt idx="135">
                  <c:v>73.959999999999994</c:v>
                </c:pt>
                <c:pt idx="136">
                  <c:v>59.290000000000006</c:v>
                </c:pt>
                <c:pt idx="137">
                  <c:v>68.890000000000015</c:v>
                </c:pt>
                <c:pt idx="138">
                  <c:v>62.410000000000004</c:v>
                </c:pt>
                <c:pt idx="139">
                  <c:v>37.209999999999994</c:v>
                </c:pt>
                <c:pt idx="140">
                  <c:v>31.359999999999996</c:v>
                </c:pt>
                <c:pt idx="141">
                  <c:v>84.639999999999986</c:v>
                </c:pt>
                <c:pt idx="142">
                  <c:v>88.360000000000014</c:v>
                </c:pt>
                <c:pt idx="143">
                  <c:v>47.610000000000007</c:v>
                </c:pt>
                <c:pt idx="144">
                  <c:v>98.01</c:v>
                </c:pt>
                <c:pt idx="145">
                  <c:v>59.290000000000006</c:v>
                </c:pt>
                <c:pt idx="146">
                  <c:v>75.689999999999984</c:v>
                </c:pt>
                <c:pt idx="147">
                  <c:v>73.959999999999994</c:v>
                </c:pt>
                <c:pt idx="148">
                  <c:v>44.89</c:v>
                </c:pt>
                <c:pt idx="149">
                  <c:v>75.689999999999984</c:v>
                </c:pt>
                <c:pt idx="150">
                  <c:v>82.809999999999988</c:v>
                </c:pt>
                <c:pt idx="151">
                  <c:v>54.760000000000005</c:v>
                </c:pt>
                <c:pt idx="152">
                  <c:v>68.890000000000015</c:v>
                </c:pt>
                <c:pt idx="153">
                  <c:v>40.960000000000008</c:v>
                </c:pt>
                <c:pt idx="154">
                  <c:v>92.16</c:v>
                </c:pt>
                <c:pt idx="155">
                  <c:v>54.760000000000005</c:v>
                </c:pt>
                <c:pt idx="156">
                  <c:v>44.89</c:v>
                </c:pt>
                <c:pt idx="157">
                  <c:v>94.089999999999989</c:v>
                </c:pt>
                <c:pt idx="158">
                  <c:v>44.89</c:v>
                </c:pt>
                <c:pt idx="159">
                  <c:v>56.25</c:v>
                </c:pt>
                <c:pt idx="160">
                  <c:v>40.960000000000008</c:v>
                </c:pt>
                <c:pt idx="161">
                  <c:v>75.689999999999984</c:v>
                </c:pt>
                <c:pt idx="162">
                  <c:v>82.809999999999988</c:v>
                </c:pt>
                <c:pt idx="163">
                  <c:v>64</c:v>
                </c:pt>
                <c:pt idx="164">
                  <c:v>38.440000000000005</c:v>
                </c:pt>
                <c:pt idx="165">
                  <c:v>81</c:v>
                </c:pt>
                <c:pt idx="166">
                  <c:v>59.290000000000006</c:v>
                </c:pt>
                <c:pt idx="167">
                  <c:v>42.25</c:v>
                </c:pt>
                <c:pt idx="168">
                  <c:v>50.41</c:v>
                </c:pt>
                <c:pt idx="169">
                  <c:v>44.89</c:v>
                </c:pt>
                <c:pt idx="170">
                  <c:v>40.960000000000008</c:v>
                </c:pt>
                <c:pt idx="171">
                  <c:v>67.239999999999995</c:v>
                </c:pt>
                <c:pt idx="172">
                  <c:v>34.81</c:v>
                </c:pt>
                <c:pt idx="173">
                  <c:v>34.81</c:v>
                </c:pt>
                <c:pt idx="174">
                  <c:v>40.960000000000008</c:v>
                </c:pt>
                <c:pt idx="175">
                  <c:v>44.89</c:v>
                </c:pt>
                <c:pt idx="176">
                  <c:v>25</c:v>
                </c:pt>
                <c:pt idx="177">
                  <c:v>92.16</c:v>
                </c:pt>
                <c:pt idx="178">
                  <c:v>64</c:v>
                </c:pt>
                <c:pt idx="179">
                  <c:v>88.360000000000014</c:v>
                </c:pt>
                <c:pt idx="180">
                  <c:v>75.689999999999984</c:v>
                </c:pt>
                <c:pt idx="181">
                  <c:v>39.69</c:v>
                </c:pt>
                <c:pt idx="182">
                  <c:v>65.61</c:v>
                </c:pt>
                <c:pt idx="183">
                  <c:v>98.01</c:v>
                </c:pt>
                <c:pt idx="184">
                  <c:v>60.839999999999996</c:v>
                </c:pt>
                <c:pt idx="185">
                  <c:v>98.01</c:v>
                </c:pt>
                <c:pt idx="186">
                  <c:v>43.559999999999995</c:v>
                </c:pt>
                <c:pt idx="187">
                  <c:v>86.490000000000009</c:v>
                </c:pt>
                <c:pt idx="188">
                  <c:v>75.689999999999984</c:v>
                </c:pt>
                <c:pt idx="189">
                  <c:v>94.089999999999989</c:v>
                </c:pt>
                <c:pt idx="190">
                  <c:v>42.25</c:v>
                </c:pt>
                <c:pt idx="191">
                  <c:v>84.639999999999986</c:v>
                </c:pt>
                <c:pt idx="192">
                  <c:v>88.360000000000014</c:v>
                </c:pt>
                <c:pt idx="193">
                  <c:v>44.89</c:v>
                </c:pt>
                <c:pt idx="194">
                  <c:v>70.56</c:v>
                </c:pt>
                <c:pt idx="195">
                  <c:v>98.01</c:v>
                </c:pt>
                <c:pt idx="196">
                  <c:v>70.56</c:v>
                </c:pt>
                <c:pt idx="197">
                  <c:v>64</c:v>
                </c:pt>
                <c:pt idx="198">
                  <c:v>98.01</c:v>
                </c:pt>
                <c:pt idx="199">
                  <c:v>32.49</c:v>
                </c:pt>
              </c:numCache>
            </c:numRef>
          </c:xVal>
          <c:yVal>
            <c:numRef>
              <c:f>'R9-final'!$M$33:$M$232</c:f>
              <c:numCache>
                <c:formatCode>0.00</c:formatCode>
                <c:ptCount val="200"/>
                <c:pt idx="0">
                  <c:v>-0.68950464709708648</c:v>
                </c:pt>
                <c:pt idx="1">
                  <c:v>0.50955730892964368</c:v>
                </c:pt>
                <c:pt idx="2">
                  <c:v>-0.75002508985533467</c:v>
                </c:pt>
                <c:pt idx="3">
                  <c:v>-0.36060848133281098</c:v>
                </c:pt>
                <c:pt idx="4">
                  <c:v>-0.38676478190685337</c:v>
                </c:pt>
                <c:pt idx="5">
                  <c:v>-7.906891744212885E-2</c:v>
                </c:pt>
                <c:pt idx="6">
                  <c:v>-0.55757199893328391</c:v>
                </c:pt>
                <c:pt idx="7">
                  <c:v>-0.3208111693966238</c:v>
                </c:pt>
                <c:pt idx="8">
                  <c:v>-1.7035906242191974</c:v>
                </c:pt>
                <c:pt idx="9">
                  <c:v>4.9994382244451074E-2</c:v>
                </c:pt>
                <c:pt idx="10">
                  <c:v>0.67096459988226442</c:v>
                </c:pt>
                <c:pt idx="11">
                  <c:v>0.19457772686718222</c:v>
                </c:pt>
                <c:pt idx="12">
                  <c:v>1.7305874741846008</c:v>
                </c:pt>
                <c:pt idx="13">
                  <c:v>0.30932965872773899</c:v>
                </c:pt>
                <c:pt idx="14">
                  <c:v>-1.6479974645156421</c:v>
                </c:pt>
                <c:pt idx="15">
                  <c:v>1.3862691942546199</c:v>
                </c:pt>
                <c:pt idx="16">
                  <c:v>-2.4824968309768547</c:v>
                </c:pt>
                <c:pt idx="17">
                  <c:v>1.0852490210237171</c:v>
                </c:pt>
                <c:pt idx="18">
                  <c:v>-0.63558283591007481</c:v>
                </c:pt>
                <c:pt idx="19">
                  <c:v>1.1155333380147407</c:v>
                </c:pt>
                <c:pt idx="20">
                  <c:v>1.2359472297206988</c:v>
                </c:pt>
                <c:pt idx="21">
                  <c:v>-0.51078910988263182</c:v>
                </c:pt>
                <c:pt idx="22">
                  <c:v>-2.1777819309033095</c:v>
                </c:pt>
                <c:pt idx="23">
                  <c:v>0.41465900247736087</c:v>
                </c:pt>
                <c:pt idx="24">
                  <c:v>-0.40849511565768104</c:v>
                </c:pt>
                <c:pt idx="25">
                  <c:v>1.0895591916758995</c:v>
                </c:pt>
                <c:pt idx="26">
                  <c:v>1.6752321670842747</c:v>
                </c:pt>
                <c:pt idx="27">
                  <c:v>-0.11540404637570489</c:v>
                </c:pt>
                <c:pt idx="28">
                  <c:v>3.1934138390790068E-2</c:v>
                </c:pt>
                <c:pt idx="29">
                  <c:v>-4.663174714793783E-2</c:v>
                </c:pt>
                <c:pt idx="30">
                  <c:v>-0.96136173680258707</c:v>
                </c:pt>
                <c:pt idx="31">
                  <c:v>0.26262971702279359</c:v>
                </c:pt>
                <c:pt idx="32">
                  <c:v>0.76289095593305056</c:v>
                </c:pt>
                <c:pt idx="33">
                  <c:v>1.7760095542218579E-3</c:v>
                </c:pt>
                <c:pt idx="34">
                  <c:v>-0.22330326927360744</c:v>
                </c:pt>
                <c:pt idx="35">
                  <c:v>0.28133585067712019</c:v>
                </c:pt>
                <c:pt idx="36">
                  <c:v>-2.0030106535431802</c:v>
                </c:pt>
                <c:pt idx="37">
                  <c:v>-0.50266381544117245</c:v>
                </c:pt>
                <c:pt idx="38">
                  <c:v>1.083306326399665</c:v>
                </c:pt>
                <c:pt idx="39">
                  <c:v>-7.1061344233875445E-2</c:v>
                </c:pt>
                <c:pt idx="40">
                  <c:v>-0.30370745730051851</c:v>
                </c:pt>
                <c:pt idx="41">
                  <c:v>0.30063959641977789</c:v>
                </c:pt>
                <c:pt idx="42">
                  <c:v>-0.63686182682419457</c:v>
                </c:pt>
                <c:pt idx="43">
                  <c:v>-0.77896763320102735</c:v>
                </c:pt>
                <c:pt idx="44">
                  <c:v>1.8226144887436337</c:v>
                </c:pt>
                <c:pt idx="45">
                  <c:v>0.40288817311864022</c:v>
                </c:pt>
                <c:pt idx="46">
                  <c:v>-1.6515568759154213</c:v>
                </c:pt>
                <c:pt idx="47">
                  <c:v>0.91353171976712488</c:v>
                </c:pt>
                <c:pt idx="48">
                  <c:v>0.73048693699201195</c:v>
                </c:pt>
                <c:pt idx="49">
                  <c:v>0.34055157287790827</c:v>
                </c:pt>
                <c:pt idx="50">
                  <c:v>3.7167919455264098E-2</c:v>
                </c:pt>
                <c:pt idx="51">
                  <c:v>0.24369225264039152</c:v>
                </c:pt>
                <c:pt idx="52">
                  <c:v>-1.5005922213457019</c:v>
                </c:pt>
                <c:pt idx="53">
                  <c:v>0.74279126881248203</c:v>
                </c:pt>
                <c:pt idx="54">
                  <c:v>0.70065218127992779</c:v>
                </c:pt>
                <c:pt idx="55">
                  <c:v>-1.81247787244736E-2</c:v>
                </c:pt>
                <c:pt idx="56">
                  <c:v>0.12022818022768256</c:v>
                </c:pt>
                <c:pt idx="57">
                  <c:v>0.79145987871093837</c:v>
                </c:pt>
                <c:pt idx="58">
                  <c:v>0.70251260648241143</c:v>
                </c:pt>
                <c:pt idx="59">
                  <c:v>-0.35443820288738515</c:v>
                </c:pt>
                <c:pt idx="60">
                  <c:v>0.94602478071924168</c:v>
                </c:pt>
                <c:pt idx="61">
                  <c:v>-1.4959950767069614</c:v>
                </c:pt>
                <c:pt idx="62">
                  <c:v>-0.39293783274450966</c:v>
                </c:pt>
                <c:pt idx="63">
                  <c:v>0.30339831681562401</c:v>
                </c:pt>
                <c:pt idx="64">
                  <c:v>-3.7097401822736131E-2</c:v>
                </c:pt>
                <c:pt idx="65">
                  <c:v>0.2701714131248103</c:v>
                </c:pt>
                <c:pt idx="66">
                  <c:v>0.62804247085116316</c:v>
                </c:pt>
                <c:pt idx="67">
                  <c:v>-0.58096042054774166</c:v>
                </c:pt>
                <c:pt idx="68">
                  <c:v>-0.11378668891201116</c:v>
                </c:pt>
                <c:pt idx="69">
                  <c:v>4.8433532011292968E-2</c:v>
                </c:pt>
                <c:pt idx="70">
                  <c:v>-1.2879525081445049</c:v>
                </c:pt>
                <c:pt idx="71">
                  <c:v>0.44229563988366927</c:v>
                </c:pt>
                <c:pt idx="72">
                  <c:v>-0.89085353108561094</c:v>
                </c:pt>
                <c:pt idx="73">
                  <c:v>0.66930546370010191</c:v>
                </c:pt>
                <c:pt idx="74">
                  <c:v>0.91673869507445538</c:v>
                </c:pt>
                <c:pt idx="75">
                  <c:v>0.31753423788191704</c:v>
                </c:pt>
                <c:pt idx="76">
                  <c:v>1.0861606291723174</c:v>
                </c:pt>
                <c:pt idx="77">
                  <c:v>-0.91988905087242934</c:v>
                </c:pt>
                <c:pt idx="78">
                  <c:v>-0.51087904034966236</c:v>
                </c:pt>
                <c:pt idx="79">
                  <c:v>-0.73031280264401133</c:v>
                </c:pt>
                <c:pt idx="80">
                  <c:v>0.19680769978992885</c:v>
                </c:pt>
                <c:pt idx="81">
                  <c:v>1.6205756386063221</c:v>
                </c:pt>
                <c:pt idx="82">
                  <c:v>-1.0875109634840143</c:v>
                </c:pt>
                <c:pt idx="83">
                  <c:v>0.12164203186158851</c:v>
                </c:pt>
                <c:pt idx="84">
                  <c:v>-0.84477506251232803</c:v>
                </c:pt>
                <c:pt idx="85">
                  <c:v>8.729536981353192E-2</c:v>
                </c:pt>
                <c:pt idx="86">
                  <c:v>0.69381076331818647</c:v>
                </c:pt>
                <c:pt idx="87">
                  <c:v>0.19688285352480683</c:v>
                </c:pt>
                <c:pt idx="88">
                  <c:v>-1.1913441417626345</c:v>
                </c:pt>
                <c:pt idx="89">
                  <c:v>0.38963870286752211</c:v>
                </c:pt>
                <c:pt idx="90">
                  <c:v>-1.1887807629781069</c:v>
                </c:pt>
                <c:pt idx="91">
                  <c:v>-5.8916684120621454E-2</c:v>
                </c:pt>
                <c:pt idx="92">
                  <c:v>-0.18493792743103121</c:v>
                </c:pt>
                <c:pt idx="93">
                  <c:v>7.4500821905029824E-2</c:v>
                </c:pt>
                <c:pt idx="94">
                  <c:v>-1.1254311374581381</c:v>
                </c:pt>
                <c:pt idx="95">
                  <c:v>0.19777570183007143</c:v>
                </c:pt>
                <c:pt idx="96">
                  <c:v>0.23438291360155539</c:v>
                </c:pt>
                <c:pt idx="97">
                  <c:v>-1.4961262043938</c:v>
                </c:pt>
                <c:pt idx="98">
                  <c:v>4.5958907469255905E-2</c:v>
                </c:pt>
                <c:pt idx="99">
                  <c:v>1.6002631514443308</c:v>
                </c:pt>
                <c:pt idx="100">
                  <c:v>0.40969474450099597</c:v>
                </c:pt>
                <c:pt idx="101">
                  <c:v>0.9927700333767806</c:v>
                </c:pt>
                <c:pt idx="102">
                  <c:v>0.74273832505761028</c:v>
                </c:pt>
                <c:pt idx="103">
                  <c:v>0.51341361397734708</c:v>
                </c:pt>
                <c:pt idx="104">
                  <c:v>-1.8894875252389856</c:v>
                </c:pt>
                <c:pt idx="105">
                  <c:v>1.1613975802726042</c:v>
                </c:pt>
                <c:pt idx="106">
                  <c:v>-1.1683241098570711</c:v>
                </c:pt>
                <c:pt idx="107">
                  <c:v>3.4596387267702866E-2</c:v>
                </c:pt>
                <c:pt idx="108">
                  <c:v>0.10324514797275874</c:v>
                </c:pt>
                <c:pt idx="109">
                  <c:v>0.46780472831076025</c:v>
                </c:pt>
                <c:pt idx="110">
                  <c:v>1.0778967302652607</c:v>
                </c:pt>
                <c:pt idx="111">
                  <c:v>-4.0906776205797968E-3</c:v>
                </c:pt>
                <c:pt idx="112">
                  <c:v>0.14961281290728046</c:v>
                </c:pt>
                <c:pt idx="113">
                  <c:v>0.82911066516159337</c:v>
                </c:pt>
                <c:pt idx="114">
                  <c:v>-0.28863768630288789</c:v>
                </c:pt>
                <c:pt idx="115">
                  <c:v>0.61002596121602259</c:v>
                </c:pt>
                <c:pt idx="116">
                  <c:v>0.15202664772476737</c:v>
                </c:pt>
                <c:pt idx="117">
                  <c:v>-0.59406910027057513</c:v>
                </c:pt>
                <c:pt idx="118">
                  <c:v>0.33240860783578441</c:v>
                </c:pt>
                <c:pt idx="119">
                  <c:v>0.84497950947526768</c:v>
                </c:pt>
                <c:pt idx="120">
                  <c:v>0.25993021604315203</c:v>
                </c:pt>
                <c:pt idx="121">
                  <c:v>0.82735009019562966</c:v>
                </c:pt>
                <c:pt idx="122">
                  <c:v>0.40218922632358023</c:v>
                </c:pt>
                <c:pt idx="123">
                  <c:v>0.6795977700966187</c:v>
                </c:pt>
                <c:pt idx="124">
                  <c:v>0.71051772961240545</c:v>
                </c:pt>
                <c:pt idx="125">
                  <c:v>-0.3676163409149904</c:v>
                </c:pt>
                <c:pt idx="126">
                  <c:v>-0.30358905950452097</c:v>
                </c:pt>
                <c:pt idx="127">
                  <c:v>-0.120864999866372</c:v>
                </c:pt>
                <c:pt idx="128">
                  <c:v>-0.23423053980000219</c:v>
                </c:pt>
                <c:pt idx="129">
                  <c:v>-0.17033746413260076</c:v>
                </c:pt>
                <c:pt idx="130">
                  <c:v>-0.82159494461286187</c:v>
                </c:pt>
                <c:pt idx="131">
                  <c:v>-8.6936981986225348E-2</c:v>
                </c:pt>
                <c:pt idx="132">
                  <c:v>0.73387006106989183</c:v>
                </c:pt>
                <c:pt idx="133">
                  <c:v>1.1904176010956373</c:v>
                </c:pt>
                <c:pt idx="134">
                  <c:v>-8.8479956595145737E-2</c:v>
                </c:pt>
                <c:pt idx="135">
                  <c:v>0.34912196566971154</c:v>
                </c:pt>
                <c:pt idx="136">
                  <c:v>2.1863600534434369E-2</c:v>
                </c:pt>
                <c:pt idx="137">
                  <c:v>-0.37079904162361288</c:v>
                </c:pt>
                <c:pt idx="138">
                  <c:v>-0.40804644440790838</c:v>
                </c:pt>
                <c:pt idx="139">
                  <c:v>-0.6470634019296444</c:v>
                </c:pt>
                <c:pt idx="140">
                  <c:v>0.15653214763456624</c:v>
                </c:pt>
                <c:pt idx="141">
                  <c:v>0.47190239601431472</c:v>
                </c:pt>
                <c:pt idx="142">
                  <c:v>3.8932843146669782E-2</c:v>
                </c:pt>
                <c:pt idx="143">
                  <c:v>-0.3493759904178777</c:v>
                </c:pt>
                <c:pt idx="144">
                  <c:v>0.55440556492881221</c:v>
                </c:pt>
                <c:pt idx="145">
                  <c:v>0.34511111906154035</c:v>
                </c:pt>
                <c:pt idx="146">
                  <c:v>-0.15465256700547947</c:v>
                </c:pt>
                <c:pt idx="147">
                  <c:v>-0.62112654425902747</c:v>
                </c:pt>
                <c:pt idx="148">
                  <c:v>0.16911501678439045</c:v>
                </c:pt>
                <c:pt idx="149">
                  <c:v>-0.17792566544478206</c:v>
                </c:pt>
                <c:pt idx="150">
                  <c:v>-0.33375849991107742</c:v>
                </c:pt>
                <c:pt idx="151">
                  <c:v>-8.3398277350177352E-4</c:v>
                </c:pt>
                <c:pt idx="152">
                  <c:v>1.0789302826959073</c:v>
                </c:pt>
                <c:pt idx="153">
                  <c:v>-0.16788481524118382</c:v>
                </c:pt>
                <c:pt idx="154">
                  <c:v>1.5340383995881712</c:v>
                </c:pt>
                <c:pt idx="155">
                  <c:v>0.57983950231140291</c:v>
                </c:pt>
                <c:pt idx="156">
                  <c:v>0.30811218632672777</c:v>
                </c:pt>
                <c:pt idx="157">
                  <c:v>0.18121381114352531</c:v>
                </c:pt>
                <c:pt idx="158">
                  <c:v>0.1289784038781292</c:v>
                </c:pt>
                <c:pt idx="159">
                  <c:v>-8.3689279465287925E-2</c:v>
                </c:pt>
                <c:pt idx="160">
                  <c:v>-1.0390969701374075</c:v>
                </c:pt>
                <c:pt idx="161">
                  <c:v>-0.71885391499003859</c:v>
                </c:pt>
                <c:pt idx="162">
                  <c:v>0.23336374522392056</c:v>
                </c:pt>
                <c:pt idx="163">
                  <c:v>-0.35582936856188674</c:v>
                </c:pt>
                <c:pt idx="164">
                  <c:v>0.54254027461688281</c:v>
                </c:pt>
                <c:pt idx="165">
                  <c:v>-0.47402289814811382</c:v>
                </c:pt>
                <c:pt idx="166">
                  <c:v>-0.43490492210674425</c:v>
                </c:pt>
                <c:pt idx="167">
                  <c:v>-0.35245169292697653</c:v>
                </c:pt>
                <c:pt idx="168">
                  <c:v>-0.42865421993522546</c:v>
                </c:pt>
                <c:pt idx="169">
                  <c:v>0.30314966730898441</c:v>
                </c:pt>
                <c:pt idx="170">
                  <c:v>0.74680802711367633</c:v>
                </c:pt>
                <c:pt idx="171">
                  <c:v>0.225227758393169</c:v>
                </c:pt>
                <c:pt idx="172">
                  <c:v>9.6511894204885706E-2</c:v>
                </c:pt>
                <c:pt idx="173">
                  <c:v>1.426565745901712</c:v>
                </c:pt>
                <c:pt idx="174">
                  <c:v>-0.59054171637221131</c:v>
                </c:pt>
                <c:pt idx="175">
                  <c:v>0.28591476639551772</c:v>
                </c:pt>
                <c:pt idx="176">
                  <c:v>-0.57866488491779933</c:v>
                </c:pt>
                <c:pt idx="177">
                  <c:v>-1.3285492559643792</c:v>
                </c:pt>
                <c:pt idx="178">
                  <c:v>0.11599107942572395</c:v>
                </c:pt>
                <c:pt idx="179">
                  <c:v>0.53026546712777645</c:v>
                </c:pt>
                <c:pt idx="180">
                  <c:v>0.67626975050827198</c:v>
                </c:pt>
                <c:pt idx="181">
                  <c:v>-0.6454986611353597</c:v>
                </c:pt>
                <c:pt idx="182">
                  <c:v>0.56210181595453079</c:v>
                </c:pt>
                <c:pt idx="183">
                  <c:v>0.23138400116125091</c:v>
                </c:pt>
                <c:pt idx="184">
                  <c:v>-0.61126386906035002</c:v>
                </c:pt>
                <c:pt idx="185">
                  <c:v>0.93269633880544411</c:v>
                </c:pt>
                <c:pt idx="186">
                  <c:v>-0.3899935806361654</c:v>
                </c:pt>
                <c:pt idx="187">
                  <c:v>-1.3113604348325705</c:v>
                </c:pt>
                <c:pt idx="188">
                  <c:v>0.17558260272363491</c:v>
                </c:pt>
                <c:pt idx="189">
                  <c:v>-1.2872075924079862</c:v>
                </c:pt>
                <c:pt idx="190">
                  <c:v>-0.61420984456015759</c:v>
                </c:pt>
                <c:pt idx="191">
                  <c:v>-1.6178322383164492</c:v>
                </c:pt>
                <c:pt idx="192">
                  <c:v>-0.24711102300990007</c:v>
                </c:pt>
                <c:pt idx="193">
                  <c:v>7.8809604819783274E-2</c:v>
                </c:pt>
                <c:pt idx="194">
                  <c:v>-0.57921921024530576</c:v>
                </c:pt>
                <c:pt idx="195">
                  <c:v>-0.19378304599561602</c:v>
                </c:pt>
                <c:pt idx="196">
                  <c:v>0.5287791720966144</c:v>
                </c:pt>
                <c:pt idx="197">
                  <c:v>-0.97795785219137876</c:v>
                </c:pt>
                <c:pt idx="198">
                  <c:v>-1.087293326351972</c:v>
                </c:pt>
                <c:pt idx="199">
                  <c:v>1.6711350418851012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A-40ED-8C89-EAEDF0D0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3343"/>
        <c:axId val="211681423"/>
      </c:scatterChart>
      <c:valAx>
        <c:axId val="21168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Quality^2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681423"/>
        <c:crosses val="autoZero"/>
        <c:crossBetween val="midCat"/>
      </c:valAx>
      <c:valAx>
        <c:axId val="211681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683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SM_Presence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'R9-final'!$D$2:$D$201</c:f>
              <c:numCache>
                <c:formatCode>General</c:formatCode>
                <c:ptCount val="200"/>
                <c:pt idx="0">
                  <c:v>3</c:v>
                </c:pt>
                <c:pt idx="1">
                  <c:v>6.3</c:v>
                </c:pt>
                <c:pt idx="2">
                  <c:v>4</c:v>
                </c:pt>
                <c:pt idx="3">
                  <c:v>3.6</c:v>
                </c:pt>
                <c:pt idx="4">
                  <c:v>3.8</c:v>
                </c:pt>
                <c:pt idx="5">
                  <c:v>5.2</c:v>
                </c:pt>
                <c:pt idx="6">
                  <c:v>6.6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5.6</c:v>
                </c:pt>
                <c:pt idx="11">
                  <c:v>3.6</c:v>
                </c:pt>
                <c:pt idx="12">
                  <c:v>4.8</c:v>
                </c:pt>
                <c:pt idx="13">
                  <c:v>3.6</c:v>
                </c:pt>
                <c:pt idx="14">
                  <c:v>3.3</c:v>
                </c:pt>
                <c:pt idx="15">
                  <c:v>4.5</c:v>
                </c:pt>
                <c:pt idx="16">
                  <c:v>2.8</c:v>
                </c:pt>
                <c:pt idx="17">
                  <c:v>3.9</c:v>
                </c:pt>
                <c:pt idx="18">
                  <c:v>2.5</c:v>
                </c:pt>
                <c:pt idx="19">
                  <c:v>3.7</c:v>
                </c:pt>
                <c:pt idx="20">
                  <c:v>4.9000000000000004</c:v>
                </c:pt>
                <c:pt idx="21">
                  <c:v>2.9</c:v>
                </c:pt>
                <c:pt idx="22">
                  <c:v>4.9000000000000004</c:v>
                </c:pt>
                <c:pt idx="23">
                  <c:v>3.6</c:v>
                </c:pt>
                <c:pt idx="24">
                  <c:v>2.7</c:v>
                </c:pt>
                <c:pt idx="25">
                  <c:v>5.2</c:v>
                </c:pt>
                <c:pt idx="26">
                  <c:v>2.2000000000000002</c:v>
                </c:pt>
                <c:pt idx="27">
                  <c:v>2.8</c:v>
                </c:pt>
                <c:pt idx="28">
                  <c:v>5.8</c:v>
                </c:pt>
                <c:pt idx="29">
                  <c:v>4.0999999999999996</c:v>
                </c:pt>
                <c:pt idx="30">
                  <c:v>4.7</c:v>
                </c:pt>
                <c:pt idx="31">
                  <c:v>5.4</c:v>
                </c:pt>
                <c:pt idx="32">
                  <c:v>5.0999999999999996</c:v>
                </c:pt>
                <c:pt idx="33">
                  <c:v>5.6</c:v>
                </c:pt>
                <c:pt idx="34">
                  <c:v>4</c:v>
                </c:pt>
                <c:pt idx="35">
                  <c:v>4.3</c:v>
                </c:pt>
                <c:pt idx="36">
                  <c:v>7.1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3</c:v>
                </c:pt>
                <c:pt idx="40">
                  <c:v>2.5</c:v>
                </c:pt>
                <c:pt idx="41">
                  <c:v>7.1</c:v>
                </c:pt>
                <c:pt idx="42">
                  <c:v>5</c:v>
                </c:pt>
                <c:pt idx="43">
                  <c:v>4.3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3.7</c:v>
                </c:pt>
                <c:pt idx="48">
                  <c:v>5.4</c:v>
                </c:pt>
                <c:pt idx="49">
                  <c:v>3.5</c:v>
                </c:pt>
                <c:pt idx="50">
                  <c:v>5.5</c:v>
                </c:pt>
                <c:pt idx="51">
                  <c:v>3.6</c:v>
                </c:pt>
                <c:pt idx="52">
                  <c:v>6.5</c:v>
                </c:pt>
                <c:pt idx="53">
                  <c:v>7</c:v>
                </c:pt>
                <c:pt idx="54">
                  <c:v>5.2</c:v>
                </c:pt>
                <c:pt idx="55">
                  <c:v>3.8</c:v>
                </c:pt>
                <c:pt idx="56">
                  <c:v>4</c:v>
                </c:pt>
                <c:pt idx="57">
                  <c:v>5.0999999999999996</c:v>
                </c:pt>
                <c:pt idx="58">
                  <c:v>5.8</c:v>
                </c:pt>
                <c:pt idx="59">
                  <c:v>3.2</c:v>
                </c:pt>
                <c:pt idx="60">
                  <c:v>3.6</c:v>
                </c:pt>
                <c:pt idx="61">
                  <c:v>6.5</c:v>
                </c:pt>
                <c:pt idx="62">
                  <c:v>3.4</c:v>
                </c:pt>
                <c:pt idx="63">
                  <c:v>3.6</c:v>
                </c:pt>
                <c:pt idx="64">
                  <c:v>7.2</c:v>
                </c:pt>
                <c:pt idx="65">
                  <c:v>6.6</c:v>
                </c:pt>
                <c:pt idx="66">
                  <c:v>5.6</c:v>
                </c:pt>
                <c:pt idx="67">
                  <c:v>3.6</c:v>
                </c:pt>
                <c:pt idx="68">
                  <c:v>3.7</c:v>
                </c:pt>
                <c:pt idx="69">
                  <c:v>4.2</c:v>
                </c:pt>
                <c:pt idx="70">
                  <c:v>5.8</c:v>
                </c:pt>
                <c:pt idx="71">
                  <c:v>4.2</c:v>
                </c:pt>
                <c:pt idx="72">
                  <c:v>5.8</c:v>
                </c:pt>
                <c:pt idx="73">
                  <c:v>2.8</c:v>
                </c:pt>
                <c:pt idx="74">
                  <c:v>5.3</c:v>
                </c:pt>
                <c:pt idx="75">
                  <c:v>3.7</c:v>
                </c:pt>
                <c:pt idx="76">
                  <c:v>5.2</c:v>
                </c:pt>
                <c:pt idx="77">
                  <c:v>5</c:v>
                </c:pt>
                <c:pt idx="78">
                  <c:v>4.3</c:v>
                </c:pt>
                <c:pt idx="79">
                  <c:v>3.8</c:v>
                </c:pt>
                <c:pt idx="80">
                  <c:v>3.4</c:v>
                </c:pt>
                <c:pt idx="81">
                  <c:v>4.4000000000000004</c:v>
                </c:pt>
                <c:pt idx="82">
                  <c:v>3.8</c:v>
                </c:pt>
                <c:pt idx="83">
                  <c:v>3.2</c:v>
                </c:pt>
                <c:pt idx="84">
                  <c:v>3.9</c:v>
                </c:pt>
                <c:pt idx="85">
                  <c:v>5.2</c:v>
                </c:pt>
                <c:pt idx="86">
                  <c:v>4.7</c:v>
                </c:pt>
                <c:pt idx="87">
                  <c:v>4.0999999999999996</c:v>
                </c:pt>
                <c:pt idx="88">
                  <c:v>6</c:v>
                </c:pt>
                <c:pt idx="89">
                  <c:v>5.4</c:v>
                </c:pt>
                <c:pt idx="90">
                  <c:v>4.5</c:v>
                </c:pt>
                <c:pt idx="91">
                  <c:v>3.6</c:v>
                </c:pt>
                <c:pt idx="92">
                  <c:v>5.0999999999999996</c:v>
                </c:pt>
                <c:pt idx="93">
                  <c:v>3.9</c:v>
                </c:pt>
                <c:pt idx="94">
                  <c:v>4</c:v>
                </c:pt>
                <c:pt idx="95">
                  <c:v>5.0999999999999996</c:v>
                </c:pt>
                <c:pt idx="96">
                  <c:v>5.4</c:v>
                </c:pt>
                <c:pt idx="97">
                  <c:v>5.0999999999999996</c:v>
                </c:pt>
                <c:pt idx="98">
                  <c:v>4.3</c:v>
                </c:pt>
                <c:pt idx="99">
                  <c:v>4</c:v>
                </c:pt>
                <c:pt idx="100">
                  <c:v>4.9000000000000004</c:v>
                </c:pt>
                <c:pt idx="101">
                  <c:v>3.8</c:v>
                </c:pt>
                <c:pt idx="102">
                  <c:v>5.3</c:v>
                </c:pt>
                <c:pt idx="103">
                  <c:v>5.4</c:v>
                </c:pt>
                <c:pt idx="104">
                  <c:v>4.0999999999999996</c:v>
                </c:pt>
                <c:pt idx="105">
                  <c:v>3.6</c:v>
                </c:pt>
                <c:pt idx="106">
                  <c:v>3.5</c:v>
                </c:pt>
                <c:pt idx="107">
                  <c:v>3.9</c:v>
                </c:pt>
                <c:pt idx="108">
                  <c:v>3.6</c:v>
                </c:pt>
                <c:pt idx="109">
                  <c:v>5.3</c:v>
                </c:pt>
                <c:pt idx="110">
                  <c:v>3.7</c:v>
                </c:pt>
                <c:pt idx="111">
                  <c:v>3.2</c:v>
                </c:pt>
                <c:pt idx="112">
                  <c:v>3.4</c:v>
                </c:pt>
                <c:pt idx="113">
                  <c:v>4.3</c:v>
                </c:pt>
                <c:pt idx="114">
                  <c:v>7.2</c:v>
                </c:pt>
                <c:pt idx="115">
                  <c:v>5.0999999999999996</c:v>
                </c:pt>
                <c:pt idx="116">
                  <c:v>6</c:v>
                </c:pt>
                <c:pt idx="117">
                  <c:v>4.0999999999999996</c:v>
                </c:pt>
                <c:pt idx="118">
                  <c:v>5</c:v>
                </c:pt>
                <c:pt idx="119">
                  <c:v>3.7</c:v>
                </c:pt>
                <c:pt idx="120">
                  <c:v>7.2</c:v>
                </c:pt>
                <c:pt idx="121">
                  <c:v>3.4</c:v>
                </c:pt>
                <c:pt idx="122">
                  <c:v>2.6</c:v>
                </c:pt>
                <c:pt idx="123">
                  <c:v>6.6</c:v>
                </c:pt>
                <c:pt idx="124">
                  <c:v>3.3</c:v>
                </c:pt>
                <c:pt idx="125">
                  <c:v>3.3</c:v>
                </c:pt>
                <c:pt idx="126">
                  <c:v>5.5</c:v>
                </c:pt>
                <c:pt idx="127">
                  <c:v>5.0999999999999996</c:v>
                </c:pt>
                <c:pt idx="128">
                  <c:v>3.4</c:v>
                </c:pt>
                <c:pt idx="129">
                  <c:v>3.4</c:v>
                </c:pt>
                <c:pt idx="130">
                  <c:v>2.8</c:v>
                </c:pt>
                <c:pt idx="131">
                  <c:v>5.6</c:v>
                </c:pt>
                <c:pt idx="132">
                  <c:v>4.5</c:v>
                </c:pt>
                <c:pt idx="133">
                  <c:v>3.4</c:v>
                </c:pt>
                <c:pt idx="134">
                  <c:v>4.9000000000000004</c:v>
                </c:pt>
                <c:pt idx="135">
                  <c:v>5.0999999999999996</c:v>
                </c:pt>
                <c:pt idx="136">
                  <c:v>4.0999999999999996</c:v>
                </c:pt>
                <c:pt idx="137">
                  <c:v>3.7</c:v>
                </c:pt>
                <c:pt idx="138">
                  <c:v>5.4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6.5</c:v>
                </c:pt>
                <c:pt idx="142">
                  <c:v>5.3</c:v>
                </c:pt>
                <c:pt idx="143">
                  <c:v>3.4</c:v>
                </c:pt>
                <c:pt idx="144">
                  <c:v>4.3</c:v>
                </c:pt>
                <c:pt idx="145">
                  <c:v>4.0999999999999996</c:v>
                </c:pt>
                <c:pt idx="146">
                  <c:v>4.7</c:v>
                </c:pt>
                <c:pt idx="147">
                  <c:v>6.3</c:v>
                </c:pt>
                <c:pt idx="148">
                  <c:v>3.2</c:v>
                </c:pt>
                <c:pt idx="149">
                  <c:v>3.7</c:v>
                </c:pt>
                <c:pt idx="150">
                  <c:v>5.2</c:v>
                </c:pt>
                <c:pt idx="151">
                  <c:v>6.6</c:v>
                </c:pt>
                <c:pt idx="152">
                  <c:v>4.9000000000000004</c:v>
                </c:pt>
                <c:pt idx="153">
                  <c:v>3.2</c:v>
                </c:pt>
                <c:pt idx="154">
                  <c:v>5.6</c:v>
                </c:pt>
                <c:pt idx="155">
                  <c:v>6.6</c:v>
                </c:pt>
                <c:pt idx="156">
                  <c:v>3.6</c:v>
                </c:pt>
                <c:pt idx="157">
                  <c:v>6.5</c:v>
                </c:pt>
                <c:pt idx="158">
                  <c:v>3.7</c:v>
                </c:pt>
                <c:pt idx="159">
                  <c:v>3.5</c:v>
                </c:pt>
                <c:pt idx="160">
                  <c:v>4.5</c:v>
                </c:pt>
                <c:pt idx="161">
                  <c:v>3.7</c:v>
                </c:pt>
                <c:pt idx="162">
                  <c:v>6</c:v>
                </c:pt>
                <c:pt idx="163">
                  <c:v>2.5</c:v>
                </c:pt>
                <c:pt idx="164">
                  <c:v>4.8</c:v>
                </c:pt>
                <c:pt idx="165">
                  <c:v>5.6</c:v>
                </c:pt>
                <c:pt idx="166">
                  <c:v>4.7</c:v>
                </c:pt>
                <c:pt idx="167">
                  <c:v>5.8</c:v>
                </c:pt>
                <c:pt idx="168">
                  <c:v>4.2</c:v>
                </c:pt>
                <c:pt idx="169">
                  <c:v>3.2</c:v>
                </c:pt>
                <c:pt idx="170">
                  <c:v>5.0999999999999996</c:v>
                </c:pt>
                <c:pt idx="171">
                  <c:v>3.6</c:v>
                </c:pt>
                <c:pt idx="172">
                  <c:v>5.6</c:v>
                </c:pt>
                <c:pt idx="173">
                  <c:v>5.5</c:v>
                </c:pt>
                <c:pt idx="174">
                  <c:v>3.3</c:v>
                </c:pt>
                <c:pt idx="175">
                  <c:v>4</c:v>
                </c:pt>
                <c:pt idx="176">
                  <c:v>3.6</c:v>
                </c:pt>
                <c:pt idx="177">
                  <c:v>7.2</c:v>
                </c:pt>
                <c:pt idx="178">
                  <c:v>4.8</c:v>
                </c:pt>
                <c:pt idx="179">
                  <c:v>4</c:v>
                </c:pt>
                <c:pt idx="180">
                  <c:v>4.7</c:v>
                </c:pt>
                <c:pt idx="181">
                  <c:v>4.5</c:v>
                </c:pt>
                <c:pt idx="182">
                  <c:v>2.5</c:v>
                </c:pt>
                <c:pt idx="183">
                  <c:v>5.7</c:v>
                </c:pt>
                <c:pt idx="184">
                  <c:v>4.9000000000000004</c:v>
                </c:pt>
                <c:pt idx="185">
                  <c:v>4.5</c:v>
                </c:pt>
                <c:pt idx="186">
                  <c:v>3.8</c:v>
                </c:pt>
                <c:pt idx="187">
                  <c:v>5.0999999999999996</c:v>
                </c:pt>
                <c:pt idx="188">
                  <c:v>3.2</c:v>
                </c:pt>
                <c:pt idx="189">
                  <c:v>6.5</c:v>
                </c:pt>
                <c:pt idx="190">
                  <c:v>2.8</c:v>
                </c:pt>
                <c:pt idx="191">
                  <c:v>5</c:v>
                </c:pt>
                <c:pt idx="192">
                  <c:v>5.3</c:v>
                </c:pt>
                <c:pt idx="193">
                  <c:v>3.6</c:v>
                </c:pt>
                <c:pt idx="194">
                  <c:v>5.3</c:v>
                </c:pt>
                <c:pt idx="195">
                  <c:v>5.2</c:v>
                </c:pt>
                <c:pt idx="196">
                  <c:v>5.3</c:v>
                </c:pt>
                <c:pt idx="197">
                  <c:v>2.5</c:v>
                </c:pt>
                <c:pt idx="198">
                  <c:v>5.7</c:v>
                </c:pt>
                <c:pt idx="199">
                  <c:v>5.3</c:v>
                </c:pt>
              </c:numCache>
            </c:numRef>
          </c:xVal>
          <c:yVal>
            <c:numRef>
              <c:f>'R9-final'!$M$33:$M$232</c:f>
              <c:numCache>
                <c:formatCode>0.00</c:formatCode>
                <c:ptCount val="200"/>
                <c:pt idx="0">
                  <c:v>-0.68950464709708648</c:v>
                </c:pt>
                <c:pt idx="1">
                  <c:v>0.50955730892964368</c:v>
                </c:pt>
                <c:pt idx="2">
                  <c:v>-0.75002508985533467</c:v>
                </c:pt>
                <c:pt idx="3">
                  <c:v>-0.36060848133281098</c:v>
                </c:pt>
                <c:pt idx="4">
                  <c:v>-0.38676478190685337</c:v>
                </c:pt>
                <c:pt idx="5">
                  <c:v>-7.906891744212885E-2</c:v>
                </c:pt>
                <c:pt idx="6">
                  <c:v>-0.55757199893328391</c:v>
                </c:pt>
                <c:pt idx="7">
                  <c:v>-0.3208111693966238</c:v>
                </c:pt>
                <c:pt idx="8">
                  <c:v>-1.7035906242191974</c:v>
                </c:pt>
                <c:pt idx="9">
                  <c:v>4.9994382244451074E-2</c:v>
                </c:pt>
                <c:pt idx="10">
                  <c:v>0.67096459988226442</c:v>
                </c:pt>
                <c:pt idx="11">
                  <c:v>0.19457772686718222</c:v>
                </c:pt>
                <c:pt idx="12">
                  <c:v>1.7305874741846008</c:v>
                </c:pt>
                <c:pt idx="13">
                  <c:v>0.30932965872773899</c:v>
                </c:pt>
                <c:pt idx="14">
                  <c:v>-1.6479974645156421</c:v>
                </c:pt>
                <c:pt idx="15">
                  <c:v>1.3862691942546199</c:v>
                </c:pt>
                <c:pt idx="16">
                  <c:v>-2.4824968309768547</c:v>
                </c:pt>
                <c:pt idx="17">
                  <c:v>1.0852490210237171</c:v>
                </c:pt>
                <c:pt idx="18">
                  <c:v>-0.63558283591007481</c:v>
                </c:pt>
                <c:pt idx="19">
                  <c:v>1.1155333380147407</c:v>
                </c:pt>
                <c:pt idx="20">
                  <c:v>1.2359472297206988</c:v>
                </c:pt>
                <c:pt idx="21">
                  <c:v>-0.51078910988263182</c:v>
                </c:pt>
                <c:pt idx="22">
                  <c:v>-2.1777819309033095</c:v>
                </c:pt>
                <c:pt idx="23">
                  <c:v>0.41465900247736087</c:v>
                </c:pt>
                <c:pt idx="24">
                  <c:v>-0.40849511565768104</c:v>
                </c:pt>
                <c:pt idx="25">
                  <c:v>1.0895591916758995</c:v>
                </c:pt>
                <c:pt idx="26">
                  <c:v>1.6752321670842747</c:v>
                </c:pt>
                <c:pt idx="27">
                  <c:v>-0.11540404637570489</c:v>
                </c:pt>
                <c:pt idx="28">
                  <c:v>3.1934138390790068E-2</c:v>
                </c:pt>
                <c:pt idx="29">
                  <c:v>-4.663174714793783E-2</c:v>
                </c:pt>
                <c:pt idx="30">
                  <c:v>-0.96136173680258707</c:v>
                </c:pt>
                <c:pt idx="31">
                  <c:v>0.26262971702279359</c:v>
                </c:pt>
                <c:pt idx="32">
                  <c:v>0.76289095593305056</c:v>
                </c:pt>
                <c:pt idx="33">
                  <c:v>1.7760095542218579E-3</c:v>
                </c:pt>
                <c:pt idx="34">
                  <c:v>-0.22330326927360744</c:v>
                </c:pt>
                <c:pt idx="35">
                  <c:v>0.28133585067712019</c:v>
                </c:pt>
                <c:pt idx="36">
                  <c:v>-2.0030106535431802</c:v>
                </c:pt>
                <c:pt idx="37">
                  <c:v>-0.50266381544117245</c:v>
                </c:pt>
                <c:pt idx="38">
                  <c:v>1.083306326399665</c:v>
                </c:pt>
                <c:pt idx="39">
                  <c:v>-7.1061344233875445E-2</c:v>
                </c:pt>
                <c:pt idx="40">
                  <c:v>-0.30370745730051851</c:v>
                </c:pt>
                <c:pt idx="41">
                  <c:v>0.30063959641977789</c:v>
                </c:pt>
                <c:pt idx="42">
                  <c:v>-0.63686182682419457</c:v>
                </c:pt>
                <c:pt idx="43">
                  <c:v>-0.77896763320102735</c:v>
                </c:pt>
                <c:pt idx="44">
                  <c:v>1.8226144887436337</c:v>
                </c:pt>
                <c:pt idx="45">
                  <c:v>0.40288817311864022</c:v>
                </c:pt>
                <c:pt idx="46">
                  <c:v>-1.6515568759154213</c:v>
                </c:pt>
                <c:pt idx="47">
                  <c:v>0.91353171976712488</c:v>
                </c:pt>
                <c:pt idx="48">
                  <c:v>0.73048693699201195</c:v>
                </c:pt>
                <c:pt idx="49">
                  <c:v>0.34055157287790827</c:v>
                </c:pt>
                <c:pt idx="50">
                  <c:v>3.7167919455264098E-2</c:v>
                </c:pt>
                <c:pt idx="51">
                  <c:v>0.24369225264039152</c:v>
                </c:pt>
                <c:pt idx="52">
                  <c:v>-1.5005922213457019</c:v>
                </c:pt>
                <c:pt idx="53">
                  <c:v>0.74279126881248203</c:v>
                </c:pt>
                <c:pt idx="54">
                  <c:v>0.70065218127992779</c:v>
                </c:pt>
                <c:pt idx="55">
                  <c:v>-1.81247787244736E-2</c:v>
                </c:pt>
                <c:pt idx="56">
                  <c:v>0.12022818022768256</c:v>
                </c:pt>
                <c:pt idx="57">
                  <c:v>0.79145987871093837</c:v>
                </c:pt>
                <c:pt idx="58">
                  <c:v>0.70251260648241143</c:v>
                </c:pt>
                <c:pt idx="59">
                  <c:v>-0.35443820288738515</c:v>
                </c:pt>
                <c:pt idx="60">
                  <c:v>0.94602478071924168</c:v>
                </c:pt>
                <c:pt idx="61">
                  <c:v>-1.4959950767069614</c:v>
                </c:pt>
                <c:pt idx="62">
                  <c:v>-0.39293783274450966</c:v>
                </c:pt>
                <c:pt idx="63">
                  <c:v>0.30339831681562401</c:v>
                </c:pt>
                <c:pt idx="64">
                  <c:v>-3.7097401822736131E-2</c:v>
                </c:pt>
                <c:pt idx="65">
                  <c:v>0.2701714131248103</c:v>
                </c:pt>
                <c:pt idx="66">
                  <c:v>0.62804247085116316</c:v>
                </c:pt>
                <c:pt idx="67">
                  <c:v>-0.58096042054774166</c:v>
                </c:pt>
                <c:pt idx="68">
                  <c:v>-0.11378668891201116</c:v>
                </c:pt>
                <c:pt idx="69">
                  <c:v>4.8433532011292968E-2</c:v>
                </c:pt>
                <c:pt idx="70">
                  <c:v>-1.2879525081445049</c:v>
                </c:pt>
                <c:pt idx="71">
                  <c:v>0.44229563988366927</c:v>
                </c:pt>
                <c:pt idx="72">
                  <c:v>-0.89085353108561094</c:v>
                </c:pt>
                <c:pt idx="73">
                  <c:v>0.66930546370010191</c:v>
                </c:pt>
                <c:pt idx="74">
                  <c:v>0.91673869507445538</c:v>
                </c:pt>
                <c:pt idx="75">
                  <c:v>0.31753423788191704</c:v>
                </c:pt>
                <c:pt idx="76">
                  <c:v>1.0861606291723174</c:v>
                </c:pt>
                <c:pt idx="77">
                  <c:v>-0.91988905087242934</c:v>
                </c:pt>
                <c:pt idx="78">
                  <c:v>-0.51087904034966236</c:v>
                </c:pt>
                <c:pt idx="79">
                  <c:v>-0.73031280264401133</c:v>
                </c:pt>
                <c:pt idx="80">
                  <c:v>0.19680769978992885</c:v>
                </c:pt>
                <c:pt idx="81">
                  <c:v>1.6205756386063221</c:v>
                </c:pt>
                <c:pt idx="82">
                  <c:v>-1.0875109634840143</c:v>
                </c:pt>
                <c:pt idx="83">
                  <c:v>0.12164203186158851</c:v>
                </c:pt>
                <c:pt idx="84">
                  <c:v>-0.84477506251232803</c:v>
                </c:pt>
                <c:pt idx="85">
                  <c:v>8.729536981353192E-2</c:v>
                </c:pt>
                <c:pt idx="86">
                  <c:v>0.69381076331818647</c:v>
                </c:pt>
                <c:pt idx="87">
                  <c:v>0.19688285352480683</c:v>
                </c:pt>
                <c:pt idx="88">
                  <c:v>-1.1913441417626345</c:v>
                </c:pt>
                <c:pt idx="89">
                  <c:v>0.38963870286752211</c:v>
                </c:pt>
                <c:pt idx="90">
                  <c:v>-1.1887807629781069</c:v>
                </c:pt>
                <c:pt idx="91">
                  <c:v>-5.8916684120621454E-2</c:v>
                </c:pt>
                <c:pt idx="92">
                  <c:v>-0.18493792743103121</c:v>
                </c:pt>
                <c:pt idx="93">
                  <c:v>7.4500821905029824E-2</c:v>
                </c:pt>
                <c:pt idx="94">
                  <c:v>-1.1254311374581381</c:v>
                </c:pt>
                <c:pt idx="95">
                  <c:v>0.19777570183007143</c:v>
                </c:pt>
                <c:pt idx="96">
                  <c:v>0.23438291360155539</c:v>
                </c:pt>
                <c:pt idx="97">
                  <c:v>-1.4961262043938</c:v>
                </c:pt>
                <c:pt idx="98">
                  <c:v>4.5958907469255905E-2</c:v>
                </c:pt>
                <c:pt idx="99">
                  <c:v>1.6002631514443308</c:v>
                </c:pt>
                <c:pt idx="100">
                  <c:v>0.40969474450099597</c:v>
                </c:pt>
                <c:pt idx="101">
                  <c:v>0.9927700333767806</c:v>
                </c:pt>
                <c:pt idx="102">
                  <c:v>0.74273832505761028</c:v>
                </c:pt>
                <c:pt idx="103">
                  <c:v>0.51341361397734708</c:v>
                </c:pt>
                <c:pt idx="104">
                  <c:v>-1.8894875252389856</c:v>
                </c:pt>
                <c:pt idx="105">
                  <c:v>1.1613975802726042</c:v>
                </c:pt>
                <c:pt idx="106">
                  <c:v>-1.1683241098570711</c:v>
                </c:pt>
                <c:pt idx="107">
                  <c:v>3.4596387267702866E-2</c:v>
                </c:pt>
                <c:pt idx="108">
                  <c:v>0.10324514797275874</c:v>
                </c:pt>
                <c:pt idx="109">
                  <c:v>0.46780472831076025</c:v>
                </c:pt>
                <c:pt idx="110">
                  <c:v>1.0778967302652607</c:v>
                </c:pt>
                <c:pt idx="111">
                  <c:v>-4.0906776205797968E-3</c:v>
                </c:pt>
                <c:pt idx="112">
                  <c:v>0.14961281290728046</c:v>
                </c:pt>
                <c:pt idx="113">
                  <c:v>0.82911066516159337</c:v>
                </c:pt>
                <c:pt idx="114">
                  <c:v>-0.28863768630288789</c:v>
                </c:pt>
                <c:pt idx="115">
                  <c:v>0.61002596121602259</c:v>
                </c:pt>
                <c:pt idx="116">
                  <c:v>0.15202664772476737</c:v>
                </c:pt>
                <c:pt idx="117">
                  <c:v>-0.59406910027057513</c:v>
                </c:pt>
                <c:pt idx="118">
                  <c:v>0.33240860783578441</c:v>
                </c:pt>
                <c:pt idx="119">
                  <c:v>0.84497950947526768</c:v>
                </c:pt>
                <c:pt idx="120">
                  <c:v>0.25993021604315203</c:v>
                </c:pt>
                <c:pt idx="121">
                  <c:v>0.82735009019562966</c:v>
                </c:pt>
                <c:pt idx="122">
                  <c:v>0.40218922632358023</c:v>
                </c:pt>
                <c:pt idx="123">
                  <c:v>0.6795977700966187</c:v>
                </c:pt>
                <c:pt idx="124">
                  <c:v>0.71051772961240545</c:v>
                </c:pt>
                <c:pt idx="125">
                  <c:v>-0.3676163409149904</c:v>
                </c:pt>
                <c:pt idx="126">
                  <c:v>-0.30358905950452097</c:v>
                </c:pt>
                <c:pt idx="127">
                  <c:v>-0.120864999866372</c:v>
                </c:pt>
                <c:pt idx="128">
                  <c:v>-0.23423053980000219</c:v>
                </c:pt>
                <c:pt idx="129">
                  <c:v>-0.17033746413260076</c:v>
                </c:pt>
                <c:pt idx="130">
                  <c:v>-0.82159494461286187</c:v>
                </c:pt>
                <c:pt idx="131">
                  <c:v>-8.6936981986225348E-2</c:v>
                </c:pt>
                <c:pt idx="132">
                  <c:v>0.73387006106989183</c:v>
                </c:pt>
                <c:pt idx="133">
                  <c:v>1.1904176010956373</c:v>
                </c:pt>
                <c:pt idx="134">
                  <c:v>-8.8479956595145737E-2</c:v>
                </c:pt>
                <c:pt idx="135">
                  <c:v>0.34912196566971154</c:v>
                </c:pt>
                <c:pt idx="136">
                  <c:v>2.1863600534434369E-2</c:v>
                </c:pt>
                <c:pt idx="137">
                  <c:v>-0.37079904162361288</c:v>
                </c:pt>
                <c:pt idx="138">
                  <c:v>-0.40804644440790838</c:v>
                </c:pt>
                <c:pt idx="139">
                  <c:v>-0.6470634019296444</c:v>
                </c:pt>
                <c:pt idx="140">
                  <c:v>0.15653214763456624</c:v>
                </c:pt>
                <c:pt idx="141">
                  <c:v>0.47190239601431472</c:v>
                </c:pt>
                <c:pt idx="142">
                  <c:v>3.8932843146669782E-2</c:v>
                </c:pt>
                <c:pt idx="143">
                  <c:v>-0.3493759904178777</c:v>
                </c:pt>
                <c:pt idx="144">
                  <c:v>0.55440556492881221</c:v>
                </c:pt>
                <c:pt idx="145">
                  <c:v>0.34511111906154035</c:v>
                </c:pt>
                <c:pt idx="146">
                  <c:v>-0.15465256700547947</c:v>
                </c:pt>
                <c:pt idx="147">
                  <c:v>-0.62112654425902747</c:v>
                </c:pt>
                <c:pt idx="148">
                  <c:v>0.16911501678439045</c:v>
                </c:pt>
                <c:pt idx="149">
                  <c:v>-0.17792566544478206</c:v>
                </c:pt>
                <c:pt idx="150">
                  <c:v>-0.33375849991107742</c:v>
                </c:pt>
                <c:pt idx="151">
                  <c:v>-8.3398277350177352E-4</c:v>
                </c:pt>
                <c:pt idx="152">
                  <c:v>1.0789302826959073</c:v>
                </c:pt>
                <c:pt idx="153">
                  <c:v>-0.16788481524118382</c:v>
                </c:pt>
                <c:pt idx="154">
                  <c:v>1.5340383995881712</c:v>
                </c:pt>
                <c:pt idx="155">
                  <c:v>0.57983950231140291</c:v>
                </c:pt>
                <c:pt idx="156">
                  <c:v>0.30811218632672777</c:v>
                </c:pt>
                <c:pt idx="157">
                  <c:v>0.18121381114352531</c:v>
                </c:pt>
                <c:pt idx="158">
                  <c:v>0.1289784038781292</c:v>
                </c:pt>
                <c:pt idx="159">
                  <c:v>-8.3689279465287925E-2</c:v>
                </c:pt>
                <c:pt idx="160">
                  <c:v>-1.0390969701374075</c:v>
                </c:pt>
                <c:pt idx="161">
                  <c:v>-0.71885391499003859</c:v>
                </c:pt>
                <c:pt idx="162">
                  <c:v>0.23336374522392056</c:v>
                </c:pt>
                <c:pt idx="163">
                  <c:v>-0.35582936856188674</c:v>
                </c:pt>
                <c:pt idx="164">
                  <c:v>0.54254027461688281</c:v>
                </c:pt>
                <c:pt idx="165">
                  <c:v>-0.47402289814811382</c:v>
                </c:pt>
                <c:pt idx="166">
                  <c:v>-0.43490492210674425</c:v>
                </c:pt>
                <c:pt idx="167">
                  <c:v>-0.35245169292697653</c:v>
                </c:pt>
                <c:pt idx="168">
                  <c:v>-0.42865421993522546</c:v>
                </c:pt>
                <c:pt idx="169">
                  <c:v>0.30314966730898441</c:v>
                </c:pt>
                <c:pt idx="170">
                  <c:v>0.74680802711367633</c:v>
                </c:pt>
                <c:pt idx="171">
                  <c:v>0.225227758393169</c:v>
                </c:pt>
                <c:pt idx="172">
                  <c:v>9.6511894204885706E-2</c:v>
                </c:pt>
                <c:pt idx="173">
                  <c:v>1.426565745901712</c:v>
                </c:pt>
                <c:pt idx="174">
                  <c:v>-0.59054171637221131</c:v>
                </c:pt>
                <c:pt idx="175">
                  <c:v>0.28591476639551772</c:v>
                </c:pt>
                <c:pt idx="176">
                  <c:v>-0.57866488491779933</c:v>
                </c:pt>
                <c:pt idx="177">
                  <c:v>-1.3285492559643792</c:v>
                </c:pt>
                <c:pt idx="178">
                  <c:v>0.11599107942572395</c:v>
                </c:pt>
                <c:pt idx="179">
                  <c:v>0.53026546712777645</c:v>
                </c:pt>
                <c:pt idx="180">
                  <c:v>0.67626975050827198</c:v>
                </c:pt>
                <c:pt idx="181">
                  <c:v>-0.6454986611353597</c:v>
                </c:pt>
                <c:pt idx="182">
                  <c:v>0.56210181595453079</c:v>
                </c:pt>
                <c:pt idx="183">
                  <c:v>0.23138400116125091</c:v>
                </c:pt>
                <c:pt idx="184">
                  <c:v>-0.61126386906035002</c:v>
                </c:pt>
                <c:pt idx="185">
                  <c:v>0.93269633880544411</c:v>
                </c:pt>
                <c:pt idx="186">
                  <c:v>-0.3899935806361654</c:v>
                </c:pt>
                <c:pt idx="187">
                  <c:v>-1.3113604348325705</c:v>
                </c:pt>
                <c:pt idx="188">
                  <c:v>0.17558260272363491</c:v>
                </c:pt>
                <c:pt idx="189">
                  <c:v>-1.2872075924079862</c:v>
                </c:pt>
                <c:pt idx="190">
                  <c:v>-0.61420984456015759</c:v>
                </c:pt>
                <c:pt idx="191">
                  <c:v>-1.6178322383164492</c:v>
                </c:pt>
                <c:pt idx="192">
                  <c:v>-0.24711102300990007</c:v>
                </c:pt>
                <c:pt idx="193">
                  <c:v>7.8809604819783274E-2</c:v>
                </c:pt>
                <c:pt idx="194">
                  <c:v>-0.57921921024530576</c:v>
                </c:pt>
                <c:pt idx="195">
                  <c:v>-0.19378304599561602</c:v>
                </c:pt>
                <c:pt idx="196">
                  <c:v>0.5287791720966144</c:v>
                </c:pt>
                <c:pt idx="197">
                  <c:v>-0.97795785219137876</c:v>
                </c:pt>
                <c:pt idx="198">
                  <c:v>-1.087293326351972</c:v>
                </c:pt>
                <c:pt idx="199">
                  <c:v>1.6711350418851012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4-4274-9DF5-1567F899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1647"/>
        <c:axId val="211422127"/>
      </c:scatterChart>
      <c:valAx>
        <c:axId val="21142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SM_Presence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22127"/>
        <c:crosses val="autoZero"/>
        <c:crossBetween val="midCat"/>
      </c:valAx>
      <c:valAx>
        <c:axId val="21142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421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Comp_Pricing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'R9-final'!$E$2:$E$201</c:f>
              <c:numCache>
                <c:formatCode>0.0</c:formatCode>
                <c:ptCount val="200"/>
                <c:pt idx="0">
                  <c:v>4.8</c:v>
                </c:pt>
                <c:pt idx="1">
                  <c:v>6.7</c:v>
                </c:pt>
                <c:pt idx="2">
                  <c:v>8.4</c:v>
                </c:pt>
                <c:pt idx="3">
                  <c:v>7.2</c:v>
                </c:pt>
                <c:pt idx="4">
                  <c:v>8.1999999999999993</c:v>
                </c:pt>
                <c:pt idx="5">
                  <c:v>5.3</c:v>
                </c:pt>
                <c:pt idx="6">
                  <c:v>5.9</c:v>
                </c:pt>
                <c:pt idx="7">
                  <c:v>4.8</c:v>
                </c:pt>
                <c:pt idx="8">
                  <c:v>9</c:v>
                </c:pt>
                <c:pt idx="9">
                  <c:v>8</c:v>
                </c:pt>
                <c:pt idx="10">
                  <c:v>7.7</c:v>
                </c:pt>
                <c:pt idx="11">
                  <c:v>8.3000000000000007</c:v>
                </c:pt>
                <c:pt idx="12">
                  <c:v>8.6999999999999993</c:v>
                </c:pt>
                <c:pt idx="13">
                  <c:v>7.1</c:v>
                </c:pt>
                <c:pt idx="14">
                  <c:v>9</c:v>
                </c:pt>
                <c:pt idx="15">
                  <c:v>4.9000000000000004</c:v>
                </c:pt>
                <c:pt idx="16">
                  <c:v>8.5</c:v>
                </c:pt>
                <c:pt idx="17">
                  <c:v>6.2</c:v>
                </c:pt>
                <c:pt idx="18">
                  <c:v>6.6</c:v>
                </c:pt>
                <c:pt idx="19">
                  <c:v>6.2</c:v>
                </c:pt>
                <c:pt idx="20">
                  <c:v>6.8</c:v>
                </c:pt>
                <c:pt idx="21">
                  <c:v>6.3</c:v>
                </c:pt>
                <c:pt idx="22">
                  <c:v>8.1999999999999993</c:v>
                </c:pt>
                <c:pt idx="23">
                  <c:v>9.3000000000000007</c:v>
                </c:pt>
                <c:pt idx="24">
                  <c:v>5.3</c:v>
                </c:pt>
                <c:pt idx="25">
                  <c:v>6.8</c:v>
                </c:pt>
                <c:pt idx="26">
                  <c:v>6.2</c:v>
                </c:pt>
                <c:pt idx="27">
                  <c:v>5.2</c:v>
                </c:pt>
                <c:pt idx="28">
                  <c:v>8.1999999999999993</c:v>
                </c:pt>
                <c:pt idx="29">
                  <c:v>8</c:v>
                </c:pt>
                <c:pt idx="30">
                  <c:v>7.7</c:v>
                </c:pt>
                <c:pt idx="31">
                  <c:v>6.8</c:v>
                </c:pt>
                <c:pt idx="32">
                  <c:v>5.2</c:v>
                </c:pt>
                <c:pt idx="33">
                  <c:v>7.6</c:v>
                </c:pt>
                <c:pt idx="34">
                  <c:v>6.2</c:v>
                </c:pt>
                <c:pt idx="35">
                  <c:v>4.8</c:v>
                </c:pt>
                <c:pt idx="36">
                  <c:v>7.6</c:v>
                </c:pt>
                <c:pt idx="37">
                  <c:v>4.5</c:v>
                </c:pt>
                <c:pt idx="38">
                  <c:v>4.5</c:v>
                </c:pt>
                <c:pt idx="39">
                  <c:v>9.6999999999999993</c:v>
                </c:pt>
                <c:pt idx="40">
                  <c:v>5.8</c:v>
                </c:pt>
                <c:pt idx="41">
                  <c:v>7.6</c:v>
                </c:pt>
                <c:pt idx="42">
                  <c:v>6.7</c:v>
                </c:pt>
                <c:pt idx="43">
                  <c:v>10</c:v>
                </c:pt>
                <c:pt idx="44">
                  <c:v>8.1999999999999993</c:v>
                </c:pt>
                <c:pt idx="45">
                  <c:v>7.2</c:v>
                </c:pt>
                <c:pt idx="46">
                  <c:v>7.7</c:v>
                </c:pt>
                <c:pt idx="47">
                  <c:v>6</c:v>
                </c:pt>
                <c:pt idx="48">
                  <c:v>6.8</c:v>
                </c:pt>
                <c:pt idx="49">
                  <c:v>6.7</c:v>
                </c:pt>
                <c:pt idx="50">
                  <c:v>8.4</c:v>
                </c:pt>
                <c:pt idx="51">
                  <c:v>5.2</c:v>
                </c:pt>
                <c:pt idx="52">
                  <c:v>6.8</c:v>
                </c:pt>
                <c:pt idx="53">
                  <c:v>6.3</c:v>
                </c:pt>
                <c:pt idx="54">
                  <c:v>6.8</c:v>
                </c:pt>
                <c:pt idx="55">
                  <c:v>8.4</c:v>
                </c:pt>
                <c:pt idx="56">
                  <c:v>5.8</c:v>
                </c:pt>
                <c:pt idx="57">
                  <c:v>4.4000000000000004</c:v>
                </c:pt>
                <c:pt idx="58">
                  <c:v>8.6999999999999993</c:v>
                </c:pt>
                <c:pt idx="59">
                  <c:v>4.9000000000000004</c:v>
                </c:pt>
                <c:pt idx="60">
                  <c:v>8</c:v>
                </c:pt>
                <c:pt idx="61">
                  <c:v>6.7</c:v>
                </c:pt>
                <c:pt idx="62">
                  <c:v>6.8</c:v>
                </c:pt>
                <c:pt idx="63">
                  <c:v>4.4000000000000004</c:v>
                </c:pt>
                <c:pt idx="64">
                  <c:v>4.5</c:v>
                </c:pt>
                <c:pt idx="65">
                  <c:v>5.9</c:v>
                </c:pt>
                <c:pt idx="66">
                  <c:v>8.4</c:v>
                </c:pt>
                <c:pt idx="67">
                  <c:v>7.7</c:v>
                </c:pt>
                <c:pt idx="68">
                  <c:v>6.8</c:v>
                </c:pt>
                <c:pt idx="69">
                  <c:v>5.3</c:v>
                </c:pt>
                <c:pt idx="70">
                  <c:v>8.1999999999999993</c:v>
                </c:pt>
                <c:pt idx="71">
                  <c:v>9.9</c:v>
                </c:pt>
                <c:pt idx="72">
                  <c:v>3.8</c:v>
                </c:pt>
                <c:pt idx="73">
                  <c:v>4.8</c:v>
                </c:pt>
                <c:pt idx="74">
                  <c:v>7.3</c:v>
                </c:pt>
                <c:pt idx="75">
                  <c:v>9.1999999999999993</c:v>
                </c:pt>
                <c:pt idx="76">
                  <c:v>6</c:v>
                </c:pt>
                <c:pt idx="77">
                  <c:v>4.5999999999999996</c:v>
                </c:pt>
                <c:pt idx="78">
                  <c:v>3.8</c:v>
                </c:pt>
                <c:pt idx="79">
                  <c:v>7.3</c:v>
                </c:pt>
                <c:pt idx="80">
                  <c:v>7.2</c:v>
                </c:pt>
                <c:pt idx="81">
                  <c:v>6.3</c:v>
                </c:pt>
                <c:pt idx="82">
                  <c:v>8.1999999999999993</c:v>
                </c:pt>
                <c:pt idx="83">
                  <c:v>8.4</c:v>
                </c:pt>
                <c:pt idx="84">
                  <c:v>5.8</c:v>
                </c:pt>
                <c:pt idx="85">
                  <c:v>7.3</c:v>
                </c:pt>
                <c:pt idx="86">
                  <c:v>6.8</c:v>
                </c:pt>
                <c:pt idx="87">
                  <c:v>5.2</c:v>
                </c:pt>
                <c:pt idx="88">
                  <c:v>8.4</c:v>
                </c:pt>
                <c:pt idx="89">
                  <c:v>7.1</c:v>
                </c:pt>
                <c:pt idx="90">
                  <c:v>8.4</c:v>
                </c:pt>
                <c:pt idx="91">
                  <c:v>9</c:v>
                </c:pt>
                <c:pt idx="92">
                  <c:v>3.7</c:v>
                </c:pt>
                <c:pt idx="93">
                  <c:v>6.2</c:v>
                </c:pt>
                <c:pt idx="94">
                  <c:v>6.2</c:v>
                </c:pt>
                <c:pt idx="95">
                  <c:v>8.3000000000000007</c:v>
                </c:pt>
                <c:pt idx="96">
                  <c:v>7.1</c:v>
                </c:pt>
                <c:pt idx="97">
                  <c:v>8.4</c:v>
                </c:pt>
                <c:pt idx="98">
                  <c:v>5.4</c:v>
                </c:pt>
                <c:pt idx="99">
                  <c:v>6.3</c:v>
                </c:pt>
                <c:pt idx="100">
                  <c:v>9.1</c:v>
                </c:pt>
                <c:pt idx="101">
                  <c:v>8.4</c:v>
                </c:pt>
                <c:pt idx="102">
                  <c:v>7.4</c:v>
                </c:pt>
                <c:pt idx="103">
                  <c:v>5.8</c:v>
                </c:pt>
                <c:pt idx="104">
                  <c:v>8</c:v>
                </c:pt>
                <c:pt idx="105">
                  <c:v>7.4</c:v>
                </c:pt>
                <c:pt idx="106">
                  <c:v>7.6</c:v>
                </c:pt>
                <c:pt idx="107">
                  <c:v>4.7</c:v>
                </c:pt>
                <c:pt idx="108">
                  <c:v>7.4</c:v>
                </c:pt>
                <c:pt idx="109">
                  <c:v>7.4</c:v>
                </c:pt>
                <c:pt idx="110">
                  <c:v>8.9</c:v>
                </c:pt>
                <c:pt idx="111">
                  <c:v>4.9000000000000004</c:v>
                </c:pt>
                <c:pt idx="112">
                  <c:v>7.2</c:v>
                </c:pt>
                <c:pt idx="113">
                  <c:v>10</c:v>
                </c:pt>
                <c:pt idx="114">
                  <c:v>4.5</c:v>
                </c:pt>
                <c:pt idx="115">
                  <c:v>9.3000000000000007</c:v>
                </c:pt>
                <c:pt idx="116">
                  <c:v>8.8000000000000007</c:v>
                </c:pt>
                <c:pt idx="117">
                  <c:v>7.6</c:v>
                </c:pt>
                <c:pt idx="118">
                  <c:v>4.5999999999999996</c:v>
                </c:pt>
                <c:pt idx="119">
                  <c:v>8.9</c:v>
                </c:pt>
                <c:pt idx="120">
                  <c:v>4.5</c:v>
                </c:pt>
                <c:pt idx="121">
                  <c:v>7.8</c:v>
                </c:pt>
                <c:pt idx="122">
                  <c:v>5.2</c:v>
                </c:pt>
                <c:pt idx="123">
                  <c:v>7.4</c:v>
                </c:pt>
                <c:pt idx="124">
                  <c:v>8.8000000000000007</c:v>
                </c:pt>
                <c:pt idx="125">
                  <c:v>6.9</c:v>
                </c:pt>
                <c:pt idx="126">
                  <c:v>6.3</c:v>
                </c:pt>
                <c:pt idx="127">
                  <c:v>8.4</c:v>
                </c:pt>
                <c:pt idx="128">
                  <c:v>9.1</c:v>
                </c:pt>
                <c:pt idx="129">
                  <c:v>5.2</c:v>
                </c:pt>
                <c:pt idx="130">
                  <c:v>5.2</c:v>
                </c:pt>
                <c:pt idx="131">
                  <c:v>6</c:v>
                </c:pt>
                <c:pt idx="132">
                  <c:v>9.6999999999999993</c:v>
                </c:pt>
                <c:pt idx="133">
                  <c:v>7.8</c:v>
                </c:pt>
                <c:pt idx="134">
                  <c:v>7.9</c:v>
                </c:pt>
                <c:pt idx="135">
                  <c:v>3.7</c:v>
                </c:pt>
                <c:pt idx="136">
                  <c:v>5.9</c:v>
                </c:pt>
                <c:pt idx="137">
                  <c:v>5.3</c:v>
                </c:pt>
                <c:pt idx="138">
                  <c:v>4.7</c:v>
                </c:pt>
                <c:pt idx="139">
                  <c:v>8.1999999999999993</c:v>
                </c:pt>
                <c:pt idx="140">
                  <c:v>9.1</c:v>
                </c:pt>
                <c:pt idx="141">
                  <c:v>7.3</c:v>
                </c:pt>
                <c:pt idx="142">
                  <c:v>8.5</c:v>
                </c:pt>
                <c:pt idx="143">
                  <c:v>5.2</c:v>
                </c:pt>
                <c:pt idx="144">
                  <c:v>5.4</c:v>
                </c:pt>
                <c:pt idx="145">
                  <c:v>5.9</c:v>
                </c:pt>
                <c:pt idx="146">
                  <c:v>5.6</c:v>
                </c:pt>
                <c:pt idx="147">
                  <c:v>6.7</c:v>
                </c:pt>
                <c:pt idx="148">
                  <c:v>5</c:v>
                </c:pt>
                <c:pt idx="149">
                  <c:v>3.8</c:v>
                </c:pt>
                <c:pt idx="150">
                  <c:v>7.3</c:v>
                </c:pt>
                <c:pt idx="151">
                  <c:v>9.6</c:v>
                </c:pt>
                <c:pt idx="152">
                  <c:v>9.1</c:v>
                </c:pt>
                <c:pt idx="153">
                  <c:v>8.4</c:v>
                </c:pt>
                <c:pt idx="154">
                  <c:v>7.7</c:v>
                </c:pt>
                <c:pt idx="155">
                  <c:v>9.6</c:v>
                </c:pt>
                <c:pt idx="156">
                  <c:v>7.2</c:v>
                </c:pt>
                <c:pt idx="157">
                  <c:v>6.8</c:v>
                </c:pt>
                <c:pt idx="158">
                  <c:v>9.1999999999999993</c:v>
                </c:pt>
                <c:pt idx="159">
                  <c:v>7.6</c:v>
                </c:pt>
                <c:pt idx="160">
                  <c:v>8.4</c:v>
                </c:pt>
                <c:pt idx="161">
                  <c:v>3.8</c:v>
                </c:pt>
                <c:pt idx="162">
                  <c:v>8.4</c:v>
                </c:pt>
                <c:pt idx="163">
                  <c:v>5.2</c:v>
                </c:pt>
                <c:pt idx="164">
                  <c:v>6.9</c:v>
                </c:pt>
                <c:pt idx="165">
                  <c:v>6</c:v>
                </c:pt>
                <c:pt idx="166">
                  <c:v>7.7</c:v>
                </c:pt>
                <c:pt idx="167">
                  <c:v>8.6999999999999993</c:v>
                </c:pt>
                <c:pt idx="168">
                  <c:v>9.9</c:v>
                </c:pt>
                <c:pt idx="169">
                  <c:v>5</c:v>
                </c:pt>
                <c:pt idx="170">
                  <c:v>7.1</c:v>
                </c:pt>
                <c:pt idx="171">
                  <c:v>9</c:v>
                </c:pt>
                <c:pt idx="172">
                  <c:v>8.4</c:v>
                </c:pt>
                <c:pt idx="173">
                  <c:v>8.4</c:v>
                </c:pt>
                <c:pt idx="174">
                  <c:v>8.8000000000000007</c:v>
                </c:pt>
                <c:pt idx="175">
                  <c:v>8.4</c:v>
                </c:pt>
                <c:pt idx="176">
                  <c:v>8.1999999999999993</c:v>
                </c:pt>
                <c:pt idx="177">
                  <c:v>4.5</c:v>
                </c:pt>
                <c:pt idx="178">
                  <c:v>8.6999999999999993</c:v>
                </c:pt>
                <c:pt idx="179">
                  <c:v>6.3</c:v>
                </c:pt>
                <c:pt idx="180">
                  <c:v>6.8</c:v>
                </c:pt>
                <c:pt idx="181">
                  <c:v>8.8000000000000007</c:v>
                </c:pt>
                <c:pt idx="182">
                  <c:v>6.6</c:v>
                </c:pt>
                <c:pt idx="183">
                  <c:v>3.8</c:v>
                </c:pt>
                <c:pt idx="184">
                  <c:v>7.9</c:v>
                </c:pt>
                <c:pt idx="185">
                  <c:v>4.9000000000000004</c:v>
                </c:pt>
                <c:pt idx="186">
                  <c:v>8.1999999999999993</c:v>
                </c:pt>
                <c:pt idx="187">
                  <c:v>7.4</c:v>
                </c:pt>
                <c:pt idx="188">
                  <c:v>5.6</c:v>
                </c:pt>
                <c:pt idx="189">
                  <c:v>6.7</c:v>
                </c:pt>
                <c:pt idx="190">
                  <c:v>8.5</c:v>
                </c:pt>
                <c:pt idx="191">
                  <c:v>7.3</c:v>
                </c:pt>
                <c:pt idx="192">
                  <c:v>8.5</c:v>
                </c:pt>
                <c:pt idx="193">
                  <c:v>7.2</c:v>
                </c:pt>
                <c:pt idx="194">
                  <c:v>6.7</c:v>
                </c:pt>
                <c:pt idx="195">
                  <c:v>6.8</c:v>
                </c:pt>
                <c:pt idx="196">
                  <c:v>6.7</c:v>
                </c:pt>
                <c:pt idx="197">
                  <c:v>5.2</c:v>
                </c:pt>
                <c:pt idx="198">
                  <c:v>3.8</c:v>
                </c:pt>
                <c:pt idx="199">
                  <c:v>8.1999999999999993</c:v>
                </c:pt>
              </c:numCache>
            </c:numRef>
          </c:xVal>
          <c:yVal>
            <c:numRef>
              <c:f>'R9-final'!$M$33:$M$232</c:f>
              <c:numCache>
                <c:formatCode>0.00</c:formatCode>
                <c:ptCount val="200"/>
                <c:pt idx="0">
                  <c:v>-0.68950464709708648</c:v>
                </c:pt>
                <c:pt idx="1">
                  <c:v>0.50955730892964368</c:v>
                </c:pt>
                <c:pt idx="2">
                  <c:v>-0.75002508985533467</c:v>
                </c:pt>
                <c:pt idx="3">
                  <c:v>-0.36060848133281098</c:v>
                </c:pt>
                <c:pt idx="4">
                  <c:v>-0.38676478190685337</c:v>
                </c:pt>
                <c:pt idx="5">
                  <c:v>-7.906891744212885E-2</c:v>
                </c:pt>
                <c:pt idx="6">
                  <c:v>-0.55757199893328391</c:v>
                </c:pt>
                <c:pt idx="7">
                  <c:v>-0.3208111693966238</c:v>
                </c:pt>
                <c:pt idx="8">
                  <c:v>-1.7035906242191974</c:v>
                </c:pt>
                <c:pt idx="9">
                  <c:v>4.9994382244451074E-2</c:v>
                </c:pt>
                <c:pt idx="10">
                  <c:v>0.67096459988226442</c:v>
                </c:pt>
                <c:pt idx="11">
                  <c:v>0.19457772686718222</c:v>
                </c:pt>
                <c:pt idx="12">
                  <c:v>1.7305874741846008</c:v>
                </c:pt>
                <c:pt idx="13">
                  <c:v>0.30932965872773899</c:v>
                </c:pt>
                <c:pt idx="14">
                  <c:v>-1.6479974645156421</c:v>
                </c:pt>
                <c:pt idx="15">
                  <c:v>1.3862691942546199</c:v>
                </c:pt>
                <c:pt idx="16">
                  <c:v>-2.4824968309768547</c:v>
                </c:pt>
                <c:pt idx="17">
                  <c:v>1.0852490210237171</c:v>
                </c:pt>
                <c:pt idx="18">
                  <c:v>-0.63558283591007481</c:v>
                </c:pt>
                <c:pt idx="19">
                  <c:v>1.1155333380147407</c:v>
                </c:pt>
                <c:pt idx="20">
                  <c:v>1.2359472297206988</c:v>
                </c:pt>
                <c:pt idx="21">
                  <c:v>-0.51078910988263182</c:v>
                </c:pt>
                <c:pt idx="22">
                  <c:v>-2.1777819309033095</c:v>
                </c:pt>
                <c:pt idx="23">
                  <c:v>0.41465900247736087</c:v>
                </c:pt>
                <c:pt idx="24">
                  <c:v>-0.40849511565768104</c:v>
                </c:pt>
                <c:pt idx="25">
                  <c:v>1.0895591916758995</c:v>
                </c:pt>
                <c:pt idx="26">
                  <c:v>1.6752321670842747</c:v>
                </c:pt>
                <c:pt idx="27">
                  <c:v>-0.11540404637570489</c:v>
                </c:pt>
                <c:pt idx="28">
                  <c:v>3.1934138390790068E-2</c:v>
                </c:pt>
                <c:pt idx="29">
                  <c:v>-4.663174714793783E-2</c:v>
                </c:pt>
                <c:pt idx="30">
                  <c:v>-0.96136173680258707</c:v>
                </c:pt>
                <c:pt idx="31">
                  <c:v>0.26262971702279359</c:v>
                </c:pt>
                <c:pt idx="32">
                  <c:v>0.76289095593305056</c:v>
                </c:pt>
                <c:pt idx="33">
                  <c:v>1.7760095542218579E-3</c:v>
                </c:pt>
                <c:pt idx="34">
                  <c:v>-0.22330326927360744</c:v>
                </c:pt>
                <c:pt idx="35">
                  <c:v>0.28133585067712019</c:v>
                </c:pt>
                <c:pt idx="36">
                  <c:v>-2.0030106535431802</c:v>
                </c:pt>
                <c:pt idx="37">
                  <c:v>-0.50266381544117245</c:v>
                </c:pt>
                <c:pt idx="38">
                  <c:v>1.083306326399665</c:v>
                </c:pt>
                <c:pt idx="39">
                  <c:v>-7.1061344233875445E-2</c:v>
                </c:pt>
                <c:pt idx="40">
                  <c:v>-0.30370745730051851</c:v>
                </c:pt>
                <c:pt idx="41">
                  <c:v>0.30063959641977789</c:v>
                </c:pt>
                <c:pt idx="42">
                  <c:v>-0.63686182682419457</c:v>
                </c:pt>
                <c:pt idx="43">
                  <c:v>-0.77896763320102735</c:v>
                </c:pt>
                <c:pt idx="44">
                  <c:v>1.8226144887436337</c:v>
                </c:pt>
                <c:pt idx="45">
                  <c:v>0.40288817311864022</c:v>
                </c:pt>
                <c:pt idx="46">
                  <c:v>-1.6515568759154213</c:v>
                </c:pt>
                <c:pt idx="47">
                  <c:v>0.91353171976712488</c:v>
                </c:pt>
                <c:pt idx="48">
                  <c:v>0.73048693699201195</c:v>
                </c:pt>
                <c:pt idx="49">
                  <c:v>0.34055157287790827</c:v>
                </c:pt>
                <c:pt idx="50">
                  <c:v>3.7167919455264098E-2</c:v>
                </c:pt>
                <c:pt idx="51">
                  <c:v>0.24369225264039152</c:v>
                </c:pt>
                <c:pt idx="52">
                  <c:v>-1.5005922213457019</c:v>
                </c:pt>
                <c:pt idx="53">
                  <c:v>0.74279126881248203</c:v>
                </c:pt>
                <c:pt idx="54">
                  <c:v>0.70065218127992779</c:v>
                </c:pt>
                <c:pt idx="55">
                  <c:v>-1.81247787244736E-2</c:v>
                </c:pt>
                <c:pt idx="56">
                  <c:v>0.12022818022768256</c:v>
                </c:pt>
                <c:pt idx="57">
                  <c:v>0.79145987871093837</c:v>
                </c:pt>
                <c:pt idx="58">
                  <c:v>0.70251260648241143</c:v>
                </c:pt>
                <c:pt idx="59">
                  <c:v>-0.35443820288738515</c:v>
                </c:pt>
                <c:pt idx="60">
                  <c:v>0.94602478071924168</c:v>
                </c:pt>
                <c:pt idx="61">
                  <c:v>-1.4959950767069614</c:v>
                </c:pt>
                <c:pt idx="62">
                  <c:v>-0.39293783274450966</c:v>
                </c:pt>
                <c:pt idx="63">
                  <c:v>0.30339831681562401</c:v>
                </c:pt>
                <c:pt idx="64">
                  <c:v>-3.7097401822736131E-2</c:v>
                </c:pt>
                <c:pt idx="65">
                  <c:v>0.2701714131248103</c:v>
                </c:pt>
                <c:pt idx="66">
                  <c:v>0.62804247085116316</c:v>
                </c:pt>
                <c:pt idx="67">
                  <c:v>-0.58096042054774166</c:v>
                </c:pt>
                <c:pt idx="68">
                  <c:v>-0.11378668891201116</c:v>
                </c:pt>
                <c:pt idx="69">
                  <c:v>4.8433532011292968E-2</c:v>
                </c:pt>
                <c:pt idx="70">
                  <c:v>-1.2879525081445049</c:v>
                </c:pt>
                <c:pt idx="71">
                  <c:v>0.44229563988366927</c:v>
                </c:pt>
                <c:pt idx="72">
                  <c:v>-0.89085353108561094</c:v>
                </c:pt>
                <c:pt idx="73">
                  <c:v>0.66930546370010191</c:v>
                </c:pt>
                <c:pt idx="74">
                  <c:v>0.91673869507445538</c:v>
                </c:pt>
                <c:pt idx="75">
                  <c:v>0.31753423788191704</c:v>
                </c:pt>
                <c:pt idx="76">
                  <c:v>1.0861606291723174</c:v>
                </c:pt>
                <c:pt idx="77">
                  <c:v>-0.91988905087242934</c:v>
                </c:pt>
                <c:pt idx="78">
                  <c:v>-0.51087904034966236</c:v>
                </c:pt>
                <c:pt idx="79">
                  <c:v>-0.73031280264401133</c:v>
                </c:pt>
                <c:pt idx="80">
                  <c:v>0.19680769978992885</c:v>
                </c:pt>
                <c:pt idx="81">
                  <c:v>1.6205756386063221</c:v>
                </c:pt>
                <c:pt idx="82">
                  <c:v>-1.0875109634840143</c:v>
                </c:pt>
                <c:pt idx="83">
                  <c:v>0.12164203186158851</c:v>
                </c:pt>
                <c:pt idx="84">
                  <c:v>-0.84477506251232803</c:v>
                </c:pt>
                <c:pt idx="85">
                  <c:v>8.729536981353192E-2</c:v>
                </c:pt>
                <c:pt idx="86">
                  <c:v>0.69381076331818647</c:v>
                </c:pt>
                <c:pt idx="87">
                  <c:v>0.19688285352480683</c:v>
                </c:pt>
                <c:pt idx="88">
                  <c:v>-1.1913441417626345</c:v>
                </c:pt>
                <c:pt idx="89">
                  <c:v>0.38963870286752211</c:v>
                </c:pt>
                <c:pt idx="90">
                  <c:v>-1.1887807629781069</c:v>
                </c:pt>
                <c:pt idx="91">
                  <c:v>-5.8916684120621454E-2</c:v>
                </c:pt>
                <c:pt idx="92">
                  <c:v>-0.18493792743103121</c:v>
                </c:pt>
                <c:pt idx="93">
                  <c:v>7.4500821905029824E-2</c:v>
                </c:pt>
                <c:pt idx="94">
                  <c:v>-1.1254311374581381</c:v>
                </c:pt>
                <c:pt idx="95">
                  <c:v>0.19777570183007143</c:v>
                </c:pt>
                <c:pt idx="96">
                  <c:v>0.23438291360155539</c:v>
                </c:pt>
                <c:pt idx="97">
                  <c:v>-1.4961262043938</c:v>
                </c:pt>
                <c:pt idx="98">
                  <c:v>4.5958907469255905E-2</c:v>
                </c:pt>
                <c:pt idx="99">
                  <c:v>1.6002631514443308</c:v>
                </c:pt>
                <c:pt idx="100">
                  <c:v>0.40969474450099597</c:v>
                </c:pt>
                <c:pt idx="101">
                  <c:v>0.9927700333767806</c:v>
                </c:pt>
                <c:pt idx="102">
                  <c:v>0.74273832505761028</c:v>
                </c:pt>
                <c:pt idx="103">
                  <c:v>0.51341361397734708</c:v>
                </c:pt>
                <c:pt idx="104">
                  <c:v>-1.8894875252389856</c:v>
                </c:pt>
                <c:pt idx="105">
                  <c:v>1.1613975802726042</c:v>
                </c:pt>
                <c:pt idx="106">
                  <c:v>-1.1683241098570711</c:v>
                </c:pt>
                <c:pt idx="107">
                  <c:v>3.4596387267702866E-2</c:v>
                </c:pt>
                <c:pt idx="108">
                  <c:v>0.10324514797275874</c:v>
                </c:pt>
                <c:pt idx="109">
                  <c:v>0.46780472831076025</c:v>
                </c:pt>
                <c:pt idx="110">
                  <c:v>1.0778967302652607</c:v>
                </c:pt>
                <c:pt idx="111">
                  <c:v>-4.0906776205797968E-3</c:v>
                </c:pt>
                <c:pt idx="112">
                  <c:v>0.14961281290728046</c:v>
                </c:pt>
                <c:pt idx="113">
                  <c:v>0.82911066516159337</c:v>
                </c:pt>
                <c:pt idx="114">
                  <c:v>-0.28863768630288789</c:v>
                </c:pt>
                <c:pt idx="115">
                  <c:v>0.61002596121602259</c:v>
                </c:pt>
                <c:pt idx="116">
                  <c:v>0.15202664772476737</c:v>
                </c:pt>
                <c:pt idx="117">
                  <c:v>-0.59406910027057513</c:v>
                </c:pt>
                <c:pt idx="118">
                  <c:v>0.33240860783578441</c:v>
                </c:pt>
                <c:pt idx="119">
                  <c:v>0.84497950947526768</c:v>
                </c:pt>
                <c:pt idx="120">
                  <c:v>0.25993021604315203</c:v>
                </c:pt>
                <c:pt idx="121">
                  <c:v>0.82735009019562966</c:v>
                </c:pt>
                <c:pt idx="122">
                  <c:v>0.40218922632358023</c:v>
                </c:pt>
                <c:pt idx="123">
                  <c:v>0.6795977700966187</c:v>
                </c:pt>
                <c:pt idx="124">
                  <c:v>0.71051772961240545</c:v>
                </c:pt>
                <c:pt idx="125">
                  <c:v>-0.3676163409149904</c:v>
                </c:pt>
                <c:pt idx="126">
                  <c:v>-0.30358905950452097</c:v>
                </c:pt>
                <c:pt idx="127">
                  <c:v>-0.120864999866372</c:v>
                </c:pt>
                <c:pt idx="128">
                  <c:v>-0.23423053980000219</c:v>
                </c:pt>
                <c:pt idx="129">
                  <c:v>-0.17033746413260076</c:v>
                </c:pt>
                <c:pt idx="130">
                  <c:v>-0.82159494461286187</c:v>
                </c:pt>
                <c:pt idx="131">
                  <c:v>-8.6936981986225348E-2</c:v>
                </c:pt>
                <c:pt idx="132">
                  <c:v>0.73387006106989183</c:v>
                </c:pt>
                <c:pt idx="133">
                  <c:v>1.1904176010956373</c:v>
                </c:pt>
                <c:pt idx="134">
                  <c:v>-8.8479956595145737E-2</c:v>
                </c:pt>
                <c:pt idx="135">
                  <c:v>0.34912196566971154</c:v>
                </c:pt>
                <c:pt idx="136">
                  <c:v>2.1863600534434369E-2</c:v>
                </c:pt>
                <c:pt idx="137">
                  <c:v>-0.37079904162361288</c:v>
                </c:pt>
                <c:pt idx="138">
                  <c:v>-0.40804644440790838</c:v>
                </c:pt>
                <c:pt idx="139">
                  <c:v>-0.6470634019296444</c:v>
                </c:pt>
                <c:pt idx="140">
                  <c:v>0.15653214763456624</c:v>
                </c:pt>
                <c:pt idx="141">
                  <c:v>0.47190239601431472</c:v>
                </c:pt>
                <c:pt idx="142">
                  <c:v>3.8932843146669782E-2</c:v>
                </c:pt>
                <c:pt idx="143">
                  <c:v>-0.3493759904178777</c:v>
                </c:pt>
                <c:pt idx="144">
                  <c:v>0.55440556492881221</c:v>
                </c:pt>
                <c:pt idx="145">
                  <c:v>0.34511111906154035</c:v>
                </c:pt>
                <c:pt idx="146">
                  <c:v>-0.15465256700547947</c:v>
                </c:pt>
                <c:pt idx="147">
                  <c:v>-0.62112654425902747</c:v>
                </c:pt>
                <c:pt idx="148">
                  <c:v>0.16911501678439045</c:v>
                </c:pt>
                <c:pt idx="149">
                  <c:v>-0.17792566544478206</c:v>
                </c:pt>
                <c:pt idx="150">
                  <c:v>-0.33375849991107742</c:v>
                </c:pt>
                <c:pt idx="151">
                  <c:v>-8.3398277350177352E-4</c:v>
                </c:pt>
                <c:pt idx="152">
                  <c:v>1.0789302826959073</c:v>
                </c:pt>
                <c:pt idx="153">
                  <c:v>-0.16788481524118382</c:v>
                </c:pt>
                <c:pt idx="154">
                  <c:v>1.5340383995881712</c:v>
                </c:pt>
                <c:pt idx="155">
                  <c:v>0.57983950231140291</c:v>
                </c:pt>
                <c:pt idx="156">
                  <c:v>0.30811218632672777</c:v>
                </c:pt>
                <c:pt idx="157">
                  <c:v>0.18121381114352531</c:v>
                </c:pt>
                <c:pt idx="158">
                  <c:v>0.1289784038781292</c:v>
                </c:pt>
                <c:pt idx="159">
                  <c:v>-8.3689279465287925E-2</c:v>
                </c:pt>
                <c:pt idx="160">
                  <c:v>-1.0390969701374075</c:v>
                </c:pt>
                <c:pt idx="161">
                  <c:v>-0.71885391499003859</c:v>
                </c:pt>
                <c:pt idx="162">
                  <c:v>0.23336374522392056</c:v>
                </c:pt>
                <c:pt idx="163">
                  <c:v>-0.35582936856188674</c:v>
                </c:pt>
                <c:pt idx="164">
                  <c:v>0.54254027461688281</c:v>
                </c:pt>
                <c:pt idx="165">
                  <c:v>-0.47402289814811382</c:v>
                </c:pt>
                <c:pt idx="166">
                  <c:v>-0.43490492210674425</c:v>
                </c:pt>
                <c:pt idx="167">
                  <c:v>-0.35245169292697653</c:v>
                </c:pt>
                <c:pt idx="168">
                  <c:v>-0.42865421993522546</c:v>
                </c:pt>
                <c:pt idx="169">
                  <c:v>0.30314966730898441</c:v>
                </c:pt>
                <c:pt idx="170">
                  <c:v>0.74680802711367633</c:v>
                </c:pt>
                <c:pt idx="171">
                  <c:v>0.225227758393169</c:v>
                </c:pt>
                <c:pt idx="172">
                  <c:v>9.6511894204885706E-2</c:v>
                </c:pt>
                <c:pt idx="173">
                  <c:v>1.426565745901712</c:v>
                </c:pt>
                <c:pt idx="174">
                  <c:v>-0.59054171637221131</c:v>
                </c:pt>
                <c:pt idx="175">
                  <c:v>0.28591476639551772</c:v>
                </c:pt>
                <c:pt idx="176">
                  <c:v>-0.57866488491779933</c:v>
                </c:pt>
                <c:pt idx="177">
                  <c:v>-1.3285492559643792</c:v>
                </c:pt>
                <c:pt idx="178">
                  <c:v>0.11599107942572395</c:v>
                </c:pt>
                <c:pt idx="179">
                  <c:v>0.53026546712777645</c:v>
                </c:pt>
                <c:pt idx="180">
                  <c:v>0.67626975050827198</c:v>
                </c:pt>
                <c:pt idx="181">
                  <c:v>-0.6454986611353597</c:v>
                </c:pt>
                <c:pt idx="182">
                  <c:v>0.56210181595453079</c:v>
                </c:pt>
                <c:pt idx="183">
                  <c:v>0.23138400116125091</c:v>
                </c:pt>
                <c:pt idx="184">
                  <c:v>-0.61126386906035002</c:v>
                </c:pt>
                <c:pt idx="185">
                  <c:v>0.93269633880544411</c:v>
                </c:pt>
                <c:pt idx="186">
                  <c:v>-0.3899935806361654</c:v>
                </c:pt>
                <c:pt idx="187">
                  <c:v>-1.3113604348325705</c:v>
                </c:pt>
                <c:pt idx="188">
                  <c:v>0.17558260272363491</c:v>
                </c:pt>
                <c:pt idx="189">
                  <c:v>-1.2872075924079862</c:v>
                </c:pt>
                <c:pt idx="190">
                  <c:v>-0.61420984456015759</c:v>
                </c:pt>
                <c:pt idx="191">
                  <c:v>-1.6178322383164492</c:v>
                </c:pt>
                <c:pt idx="192">
                  <c:v>-0.24711102300990007</c:v>
                </c:pt>
                <c:pt idx="193">
                  <c:v>7.8809604819783274E-2</c:v>
                </c:pt>
                <c:pt idx="194">
                  <c:v>-0.57921921024530576</c:v>
                </c:pt>
                <c:pt idx="195">
                  <c:v>-0.19378304599561602</c:v>
                </c:pt>
                <c:pt idx="196">
                  <c:v>0.5287791720966144</c:v>
                </c:pt>
                <c:pt idx="197">
                  <c:v>-0.97795785219137876</c:v>
                </c:pt>
                <c:pt idx="198">
                  <c:v>-1.087293326351972</c:v>
                </c:pt>
                <c:pt idx="199">
                  <c:v>1.6711350418851012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5-43D5-9A97-5278A980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91119"/>
        <c:axId val="302491599"/>
      </c:scatterChart>
      <c:valAx>
        <c:axId val="30249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Comp_Pricing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2491599"/>
        <c:crosses val="autoZero"/>
        <c:crossBetween val="midCat"/>
      </c:valAx>
      <c:valAx>
        <c:axId val="302491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2491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Order_Fulfillment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'R9-final'!$F$2:$F$201</c:f>
              <c:numCache>
                <c:formatCode>0.0</c:formatCode>
                <c:ptCount val="200"/>
                <c:pt idx="0">
                  <c:v>5.3</c:v>
                </c:pt>
                <c:pt idx="1">
                  <c:v>4.8</c:v>
                </c:pt>
                <c:pt idx="2">
                  <c:v>2.5</c:v>
                </c:pt>
                <c:pt idx="3">
                  <c:v>3.2</c:v>
                </c:pt>
                <c:pt idx="4">
                  <c:v>6.5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5.7</c:v>
                </c:pt>
                <c:pt idx="8">
                  <c:v>4.3</c:v>
                </c:pt>
                <c:pt idx="9">
                  <c:v>3.3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5.6</c:v>
                </c:pt>
                <c:pt idx="14">
                  <c:v>3.3</c:v>
                </c:pt>
                <c:pt idx="15">
                  <c:v>3.1</c:v>
                </c:pt>
                <c:pt idx="16">
                  <c:v>4.3</c:v>
                </c:pt>
                <c:pt idx="17">
                  <c:v>4</c:v>
                </c:pt>
                <c:pt idx="18">
                  <c:v>3</c:v>
                </c:pt>
                <c:pt idx="19">
                  <c:v>3.3</c:v>
                </c:pt>
                <c:pt idx="20">
                  <c:v>4.5</c:v>
                </c:pt>
                <c:pt idx="21">
                  <c:v>4</c:v>
                </c:pt>
                <c:pt idx="22">
                  <c:v>4.5</c:v>
                </c:pt>
                <c:pt idx="23">
                  <c:v>5.9</c:v>
                </c:pt>
                <c:pt idx="24">
                  <c:v>3.9</c:v>
                </c:pt>
                <c:pt idx="25">
                  <c:v>4.0999999999999996</c:v>
                </c:pt>
                <c:pt idx="26">
                  <c:v>3.2</c:v>
                </c:pt>
                <c:pt idx="27">
                  <c:v>1.8</c:v>
                </c:pt>
                <c:pt idx="28">
                  <c:v>5</c:v>
                </c:pt>
                <c:pt idx="29">
                  <c:v>4.3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4.7</c:v>
                </c:pt>
                <c:pt idx="33">
                  <c:v>4.7</c:v>
                </c:pt>
                <c:pt idx="34">
                  <c:v>4.2</c:v>
                </c:pt>
                <c:pt idx="35">
                  <c:v>4</c:v>
                </c:pt>
                <c:pt idx="36">
                  <c:v>5.0999999999999996</c:v>
                </c:pt>
                <c:pt idx="37">
                  <c:v>4.2</c:v>
                </c:pt>
                <c:pt idx="38">
                  <c:v>5.4</c:v>
                </c:pt>
                <c:pt idx="39">
                  <c:v>3.4</c:v>
                </c:pt>
                <c:pt idx="40">
                  <c:v>4.4000000000000004</c:v>
                </c:pt>
                <c:pt idx="41">
                  <c:v>5.6</c:v>
                </c:pt>
                <c:pt idx="42">
                  <c:v>4</c:v>
                </c:pt>
                <c:pt idx="43">
                  <c:v>3.2</c:v>
                </c:pt>
                <c:pt idx="44">
                  <c:v>3.7</c:v>
                </c:pt>
                <c:pt idx="45">
                  <c:v>3.5</c:v>
                </c:pt>
                <c:pt idx="46">
                  <c:v>3.1</c:v>
                </c:pt>
                <c:pt idx="47">
                  <c:v>4.3</c:v>
                </c:pt>
                <c:pt idx="48">
                  <c:v>5</c:v>
                </c:pt>
                <c:pt idx="49">
                  <c:v>4.0999999999999996</c:v>
                </c:pt>
                <c:pt idx="50">
                  <c:v>5.8</c:v>
                </c:pt>
                <c:pt idx="51">
                  <c:v>4</c:v>
                </c:pt>
                <c:pt idx="52">
                  <c:v>4.4000000000000004</c:v>
                </c:pt>
                <c:pt idx="53">
                  <c:v>5.5</c:v>
                </c:pt>
                <c:pt idx="54">
                  <c:v>4.3</c:v>
                </c:pt>
                <c:pt idx="55">
                  <c:v>3.3</c:v>
                </c:pt>
                <c:pt idx="56">
                  <c:v>3.6</c:v>
                </c:pt>
                <c:pt idx="57">
                  <c:v>4.4000000000000004</c:v>
                </c:pt>
                <c:pt idx="58">
                  <c:v>5</c:v>
                </c:pt>
                <c:pt idx="59">
                  <c:v>4.3</c:v>
                </c:pt>
                <c:pt idx="60">
                  <c:v>2.8</c:v>
                </c:pt>
                <c:pt idx="61">
                  <c:v>3.7</c:v>
                </c:pt>
                <c:pt idx="62">
                  <c:v>3.9</c:v>
                </c:pt>
                <c:pt idx="63">
                  <c:v>4.5999999999999996</c:v>
                </c:pt>
                <c:pt idx="64">
                  <c:v>4.4000000000000004</c:v>
                </c:pt>
                <c:pt idx="65">
                  <c:v>5.0999999999999996</c:v>
                </c:pt>
                <c:pt idx="66">
                  <c:v>5.7</c:v>
                </c:pt>
                <c:pt idx="67">
                  <c:v>4.7</c:v>
                </c:pt>
                <c:pt idx="68">
                  <c:v>5</c:v>
                </c:pt>
                <c:pt idx="69">
                  <c:v>4.5</c:v>
                </c:pt>
                <c:pt idx="70">
                  <c:v>4.2</c:v>
                </c:pt>
                <c:pt idx="71">
                  <c:v>2.8</c:v>
                </c:pt>
                <c:pt idx="72">
                  <c:v>5</c:v>
                </c:pt>
                <c:pt idx="73">
                  <c:v>4.7</c:v>
                </c:pt>
                <c:pt idx="74">
                  <c:v>4.5</c:v>
                </c:pt>
                <c:pt idx="75">
                  <c:v>3.5</c:v>
                </c:pt>
                <c:pt idx="76">
                  <c:v>4.5</c:v>
                </c:pt>
                <c:pt idx="77">
                  <c:v>5.2</c:v>
                </c:pt>
                <c:pt idx="78">
                  <c:v>3.7</c:v>
                </c:pt>
                <c:pt idx="79">
                  <c:v>6</c:v>
                </c:pt>
                <c:pt idx="80">
                  <c:v>4</c:v>
                </c:pt>
                <c:pt idx="81">
                  <c:v>2.7</c:v>
                </c:pt>
                <c:pt idx="82">
                  <c:v>4.5999999999999996</c:v>
                </c:pt>
                <c:pt idx="83">
                  <c:v>2.4</c:v>
                </c:pt>
                <c:pt idx="84">
                  <c:v>3.8</c:v>
                </c:pt>
                <c:pt idx="85">
                  <c:v>3.7</c:v>
                </c:pt>
                <c:pt idx="86">
                  <c:v>4.3</c:v>
                </c:pt>
                <c:pt idx="87">
                  <c:v>4.5999999999999996</c:v>
                </c:pt>
                <c:pt idx="88">
                  <c:v>5.4</c:v>
                </c:pt>
                <c:pt idx="89">
                  <c:v>4.5</c:v>
                </c:pt>
                <c:pt idx="90">
                  <c:v>4.0999999999999996</c:v>
                </c:pt>
                <c:pt idx="91">
                  <c:v>4.5</c:v>
                </c:pt>
                <c:pt idx="92">
                  <c:v>5</c:v>
                </c:pt>
                <c:pt idx="93">
                  <c:v>6.7</c:v>
                </c:pt>
                <c:pt idx="94">
                  <c:v>5</c:v>
                </c:pt>
                <c:pt idx="95">
                  <c:v>4.5999999999999996</c:v>
                </c:pt>
                <c:pt idx="96">
                  <c:v>4.4000000000000004</c:v>
                </c:pt>
                <c:pt idx="97">
                  <c:v>2.8</c:v>
                </c:pt>
                <c:pt idx="98">
                  <c:v>4</c:v>
                </c:pt>
                <c:pt idx="99">
                  <c:v>4.7</c:v>
                </c:pt>
                <c:pt idx="100">
                  <c:v>4.5</c:v>
                </c:pt>
                <c:pt idx="101">
                  <c:v>4.3</c:v>
                </c:pt>
                <c:pt idx="102">
                  <c:v>4.0999999999999996</c:v>
                </c:pt>
                <c:pt idx="103">
                  <c:v>4.4000000000000004</c:v>
                </c:pt>
                <c:pt idx="104">
                  <c:v>4.7</c:v>
                </c:pt>
                <c:pt idx="105">
                  <c:v>4.5</c:v>
                </c:pt>
                <c:pt idx="106">
                  <c:v>4</c:v>
                </c:pt>
                <c:pt idx="107">
                  <c:v>4.0999999999999996</c:v>
                </c:pt>
                <c:pt idx="108">
                  <c:v>4.4000000000000004</c:v>
                </c:pt>
                <c:pt idx="109">
                  <c:v>3.6</c:v>
                </c:pt>
                <c:pt idx="110">
                  <c:v>2.7</c:v>
                </c:pt>
                <c:pt idx="111">
                  <c:v>5.4</c:v>
                </c:pt>
                <c:pt idx="112">
                  <c:v>4.2</c:v>
                </c:pt>
                <c:pt idx="113">
                  <c:v>3</c:v>
                </c:pt>
                <c:pt idx="114">
                  <c:v>4.5999999999999996</c:v>
                </c:pt>
                <c:pt idx="115">
                  <c:v>4.4000000000000004</c:v>
                </c:pt>
                <c:pt idx="116">
                  <c:v>6.4</c:v>
                </c:pt>
                <c:pt idx="117">
                  <c:v>5.0999999999999996</c:v>
                </c:pt>
                <c:pt idx="118">
                  <c:v>4.8</c:v>
                </c:pt>
                <c:pt idx="119">
                  <c:v>2.1</c:v>
                </c:pt>
                <c:pt idx="120">
                  <c:v>4.3</c:v>
                </c:pt>
                <c:pt idx="121">
                  <c:v>2.6</c:v>
                </c:pt>
                <c:pt idx="122">
                  <c:v>4.5</c:v>
                </c:pt>
                <c:pt idx="123">
                  <c:v>4.4000000000000004</c:v>
                </c:pt>
                <c:pt idx="124">
                  <c:v>4.3</c:v>
                </c:pt>
                <c:pt idx="125">
                  <c:v>4</c:v>
                </c:pt>
                <c:pt idx="126">
                  <c:v>5.9</c:v>
                </c:pt>
                <c:pt idx="127">
                  <c:v>4.4000000000000004</c:v>
                </c:pt>
                <c:pt idx="128">
                  <c:v>4.2</c:v>
                </c:pt>
                <c:pt idx="129">
                  <c:v>3.7</c:v>
                </c:pt>
                <c:pt idx="130">
                  <c:v>1.2</c:v>
                </c:pt>
                <c:pt idx="131">
                  <c:v>4.3</c:v>
                </c:pt>
                <c:pt idx="132">
                  <c:v>4.8</c:v>
                </c:pt>
                <c:pt idx="133">
                  <c:v>3.6</c:v>
                </c:pt>
                <c:pt idx="134">
                  <c:v>4.3</c:v>
                </c:pt>
                <c:pt idx="135">
                  <c:v>4.8</c:v>
                </c:pt>
                <c:pt idx="136">
                  <c:v>4.7</c:v>
                </c:pt>
                <c:pt idx="137">
                  <c:v>3.6</c:v>
                </c:pt>
                <c:pt idx="138">
                  <c:v>4.5999999999999996</c:v>
                </c:pt>
                <c:pt idx="139">
                  <c:v>3</c:v>
                </c:pt>
                <c:pt idx="140">
                  <c:v>5</c:v>
                </c:pt>
                <c:pt idx="141">
                  <c:v>4.2</c:v>
                </c:pt>
                <c:pt idx="142">
                  <c:v>4.0999999999999996</c:v>
                </c:pt>
                <c:pt idx="143">
                  <c:v>3.2</c:v>
                </c:pt>
                <c:pt idx="144">
                  <c:v>5.6</c:v>
                </c:pt>
                <c:pt idx="145">
                  <c:v>5.0999999999999996</c:v>
                </c:pt>
                <c:pt idx="146">
                  <c:v>3.1</c:v>
                </c:pt>
                <c:pt idx="147">
                  <c:v>4.9000000000000004</c:v>
                </c:pt>
                <c:pt idx="148">
                  <c:v>2.9</c:v>
                </c:pt>
                <c:pt idx="149">
                  <c:v>4.5999999999999996</c:v>
                </c:pt>
                <c:pt idx="150">
                  <c:v>4.4000000000000004</c:v>
                </c:pt>
                <c:pt idx="151">
                  <c:v>5.7</c:v>
                </c:pt>
                <c:pt idx="152">
                  <c:v>4.5999999999999996</c:v>
                </c:pt>
                <c:pt idx="153">
                  <c:v>2</c:v>
                </c:pt>
                <c:pt idx="154">
                  <c:v>5.2</c:v>
                </c:pt>
                <c:pt idx="155">
                  <c:v>5.7</c:v>
                </c:pt>
                <c:pt idx="156">
                  <c:v>2.9</c:v>
                </c:pt>
                <c:pt idx="157">
                  <c:v>4.3</c:v>
                </c:pt>
                <c:pt idx="158">
                  <c:v>3.7</c:v>
                </c:pt>
                <c:pt idx="159">
                  <c:v>3.4</c:v>
                </c:pt>
                <c:pt idx="160">
                  <c:v>4</c:v>
                </c:pt>
                <c:pt idx="161">
                  <c:v>5.5</c:v>
                </c:pt>
                <c:pt idx="162">
                  <c:v>4.5</c:v>
                </c:pt>
                <c:pt idx="163">
                  <c:v>4.5999999999999996</c:v>
                </c:pt>
                <c:pt idx="164">
                  <c:v>4.3</c:v>
                </c:pt>
                <c:pt idx="165">
                  <c:v>3.3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2</c:v>
                </c:pt>
                <c:pt idx="169">
                  <c:v>3.8</c:v>
                </c:pt>
                <c:pt idx="170">
                  <c:v>4.7</c:v>
                </c:pt>
                <c:pt idx="171">
                  <c:v>4.7</c:v>
                </c:pt>
                <c:pt idx="172">
                  <c:v>5.2</c:v>
                </c:pt>
                <c:pt idx="173">
                  <c:v>6</c:v>
                </c:pt>
                <c:pt idx="174">
                  <c:v>3.6</c:v>
                </c:pt>
                <c:pt idx="175">
                  <c:v>3.8</c:v>
                </c:pt>
                <c:pt idx="176">
                  <c:v>2.4</c:v>
                </c:pt>
                <c:pt idx="177">
                  <c:v>4</c:v>
                </c:pt>
                <c:pt idx="178">
                  <c:v>4.9000000000000004</c:v>
                </c:pt>
                <c:pt idx="179">
                  <c:v>5.8</c:v>
                </c:pt>
                <c:pt idx="180">
                  <c:v>3.8</c:v>
                </c:pt>
                <c:pt idx="181">
                  <c:v>4.8</c:v>
                </c:pt>
                <c:pt idx="182">
                  <c:v>2.6</c:v>
                </c:pt>
                <c:pt idx="183">
                  <c:v>3.8</c:v>
                </c:pt>
                <c:pt idx="184">
                  <c:v>4.0999999999999996</c:v>
                </c:pt>
                <c:pt idx="185">
                  <c:v>3.2</c:v>
                </c:pt>
                <c:pt idx="186">
                  <c:v>4.3</c:v>
                </c:pt>
                <c:pt idx="187">
                  <c:v>4.5999999999999996</c:v>
                </c:pt>
                <c:pt idx="188">
                  <c:v>3.1</c:v>
                </c:pt>
                <c:pt idx="189">
                  <c:v>4.9000000000000004</c:v>
                </c:pt>
                <c:pt idx="190">
                  <c:v>3.6</c:v>
                </c:pt>
                <c:pt idx="191">
                  <c:v>5.0999999999999996</c:v>
                </c:pt>
                <c:pt idx="192">
                  <c:v>4.3</c:v>
                </c:pt>
                <c:pt idx="193">
                  <c:v>4</c:v>
                </c:pt>
                <c:pt idx="194">
                  <c:v>4</c:v>
                </c:pt>
                <c:pt idx="195">
                  <c:v>4.5</c:v>
                </c:pt>
                <c:pt idx="196">
                  <c:v>2.7</c:v>
                </c:pt>
                <c:pt idx="197">
                  <c:v>4.3</c:v>
                </c:pt>
                <c:pt idx="198">
                  <c:v>4.0999999999999996</c:v>
                </c:pt>
                <c:pt idx="199">
                  <c:v>4.7</c:v>
                </c:pt>
              </c:numCache>
            </c:numRef>
          </c:xVal>
          <c:yVal>
            <c:numRef>
              <c:f>'R9-final'!$M$33:$M$232</c:f>
              <c:numCache>
                <c:formatCode>0.00</c:formatCode>
                <c:ptCount val="200"/>
                <c:pt idx="0">
                  <c:v>-0.68950464709708648</c:v>
                </c:pt>
                <c:pt idx="1">
                  <c:v>0.50955730892964368</c:v>
                </c:pt>
                <c:pt idx="2">
                  <c:v>-0.75002508985533467</c:v>
                </c:pt>
                <c:pt idx="3">
                  <c:v>-0.36060848133281098</c:v>
                </c:pt>
                <c:pt idx="4">
                  <c:v>-0.38676478190685337</c:v>
                </c:pt>
                <c:pt idx="5">
                  <c:v>-7.906891744212885E-2</c:v>
                </c:pt>
                <c:pt idx="6">
                  <c:v>-0.55757199893328391</c:v>
                </c:pt>
                <c:pt idx="7">
                  <c:v>-0.3208111693966238</c:v>
                </c:pt>
                <c:pt idx="8">
                  <c:v>-1.7035906242191974</c:v>
                </c:pt>
                <c:pt idx="9">
                  <c:v>4.9994382244451074E-2</c:v>
                </c:pt>
                <c:pt idx="10">
                  <c:v>0.67096459988226442</c:v>
                </c:pt>
                <c:pt idx="11">
                  <c:v>0.19457772686718222</c:v>
                </c:pt>
                <c:pt idx="12">
                  <c:v>1.7305874741846008</c:v>
                </c:pt>
                <c:pt idx="13">
                  <c:v>0.30932965872773899</c:v>
                </c:pt>
                <c:pt idx="14">
                  <c:v>-1.6479974645156421</c:v>
                </c:pt>
                <c:pt idx="15">
                  <c:v>1.3862691942546199</c:v>
                </c:pt>
                <c:pt idx="16">
                  <c:v>-2.4824968309768547</c:v>
                </c:pt>
                <c:pt idx="17">
                  <c:v>1.0852490210237171</c:v>
                </c:pt>
                <c:pt idx="18">
                  <c:v>-0.63558283591007481</c:v>
                </c:pt>
                <c:pt idx="19">
                  <c:v>1.1155333380147407</c:v>
                </c:pt>
                <c:pt idx="20">
                  <c:v>1.2359472297206988</c:v>
                </c:pt>
                <c:pt idx="21">
                  <c:v>-0.51078910988263182</c:v>
                </c:pt>
                <c:pt idx="22">
                  <c:v>-2.1777819309033095</c:v>
                </c:pt>
                <c:pt idx="23">
                  <c:v>0.41465900247736087</c:v>
                </c:pt>
                <c:pt idx="24">
                  <c:v>-0.40849511565768104</c:v>
                </c:pt>
                <c:pt idx="25">
                  <c:v>1.0895591916758995</c:v>
                </c:pt>
                <c:pt idx="26">
                  <c:v>1.6752321670842747</c:v>
                </c:pt>
                <c:pt idx="27">
                  <c:v>-0.11540404637570489</c:v>
                </c:pt>
                <c:pt idx="28">
                  <c:v>3.1934138390790068E-2</c:v>
                </c:pt>
                <c:pt idx="29">
                  <c:v>-4.663174714793783E-2</c:v>
                </c:pt>
                <c:pt idx="30">
                  <c:v>-0.96136173680258707</c:v>
                </c:pt>
                <c:pt idx="31">
                  <c:v>0.26262971702279359</c:v>
                </c:pt>
                <c:pt idx="32">
                  <c:v>0.76289095593305056</c:v>
                </c:pt>
                <c:pt idx="33">
                  <c:v>1.7760095542218579E-3</c:v>
                </c:pt>
                <c:pt idx="34">
                  <c:v>-0.22330326927360744</c:v>
                </c:pt>
                <c:pt idx="35">
                  <c:v>0.28133585067712019</c:v>
                </c:pt>
                <c:pt idx="36">
                  <c:v>-2.0030106535431802</c:v>
                </c:pt>
                <c:pt idx="37">
                  <c:v>-0.50266381544117245</c:v>
                </c:pt>
                <c:pt idx="38">
                  <c:v>1.083306326399665</c:v>
                </c:pt>
                <c:pt idx="39">
                  <c:v>-7.1061344233875445E-2</c:v>
                </c:pt>
                <c:pt idx="40">
                  <c:v>-0.30370745730051851</c:v>
                </c:pt>
                <c:pt idx="41">
                  <c:v>0.30063959641977789</c:v>
                </c:pt>
                <c:pt idx="42">
                  <c:v>-0.63686182682419457</c:v>
                </c:pt>
                <c:pt idx="43">
                  <c:v>-0.77896763320102735</c:v>
                </c:pt>
                <c:pt idx="44">
                  <c:v>1.8226144887436337</c:v>
                </c:pt>
                <c:pt idx="45">
                  <c:v>0.40288817311864022</c:v>
                </c:pt>
                <c:pt idx="46">
                  <c:v>-1.6515568759154213</c:v>
                </c:pt>
                <c:pt idx="47">
                  <c:v>0.91353171976712488</c:v>
                </c:pt>
                <c:pt idx="48">
                  <c:v>0.73048693699201195</c:v>
                </c:pt>
                <c:pt idx="49">
                  <c:v>0.34055157287790827</c:v>
                </c:pt>
                <c:pt idx="50">
                  <c:v>3.7167919455264098E-2</c:v>
                </c:pt>
                <c:pt idx="51">
                  <c:v>0.24369225264039152</c:v>
                </c:pt>
                <c:pt idx="52">
                  <c:v>-1.5005922213457019</c:v>
                </c:pt>
                <c:pt idx="53">
                  <c:v>0.74279126881248203</c:v>
                </c:pt>
                <c:pt idx="54">
                  <c:v>0.70065218127992779</c:v>
                </c:pt>
                <c:pt idx="55">
                  <c:v>-1.81247787244736E-2</c:v>
                </c:pt>
                <c:pt idx="56">
                  <c:v>0.12022818022768256</c:v>
                </c:pt>
                <c:pt idx="57">
                  <c:v>0.79145987871093837</c:v>
                </c:pt>
                <c:pt idx="58">
                  <c:v>0.70251260648241143</c:v>
                </c:pt>
                <c:pt idx="59">
                  <c:v>-0.35443820288738515</c:v>
                </c:pt>
                <c:pt idx="60">
                  <c:v>0.94602478071924168</c:v>
                </c:pt>
                <c:pt idx="61">
                  <c:v>-1.4959950767069614</c:v>
                </c:pt>
                <c:pt idx="62">
                  <c:v>-0.39293783274450966</c:v>
                </c:pt>
                <c:pt idx="63">
                  <c:v>0.30339831681562401</c:v>
                </c:pt>
                <c:pt idx="64">
                  <c:v>-3.7097401822736131E-2</c:v>
                </c:pt>
                <c:pt idx="65">
                  <c:v>0.2701714131248103</c:v>
                </c:pt>
                <c:pt idx="66">
                  <c:v>0.62804247085116316</c:v>
                </c:pt>
                <c:pt idx="67">
                  <c:v>-0.58096042054774166</c:v>
                </c:pt>
                <c:pt idx="68">
                  <c:v>-0.11378668891201116</c:v>
                </c:pt>
                <c:pt idx="69">
                  <c:v>4.8433532011292968E-2</c:v>
                </c:pt>
                <c:pt idx="70">
                  <c:v>-1.2879525081445049</c:v>
                </c:pt>
                <c:pt idx="71">
                  <c:v>0.44229563988366927</c:v>
                </c:pt>
                <c:pt idx="72">
                  <c:v>-0.89085353108561094</c:v>
                </c:pt>
                <c:pt idx="73">
                  <c:v>0.66930546370010191</c:v>
                </c:pt>
                <c:pt idx="74">
                  <c:v>0.91673869507445538</c:v>
                </c:pt>
                <c:pt idx="75">
                  <c:v>0.31753423788191704</c:v>
                </c:pt>
                <c:pt idx="76">
                  <c:v>1.0861606291723174</c:v>
                </c:pt>
                <c:pt idx="77">
                  <c:v>-0.91988905087242934</c:v>
                </c:pt>
                <c:pt idx="78">
                  <c:v>-0.51087904034966236</c:v>
                </c:pt>
                <c:pt idx="79">
                  <c:v>-0.73031280264401133</c:v>
                </c:pt>
                <c:pt idx="80">
                  <c:v>0.19680769978992885</c:v>
                </c:pt>
                <c:pt idx="81">
                  <c:v>1.6205756386063221</c:v>
                </c:pt>
                <c:pt idx="82">
                  <c:v>-1.0875109634840143</c:v>
                </c:pt>
                <c:pt idx="83">
                  <c:v>0.12164203186158851</c:v>
                </c:pt>
                <c:pt idx="84">
                  <c:v>-0.84477506251232803</c:v>
                </c:pt>
                <c:pt idx="85">
                  <c:v>8.729536981353192E-2</c:v>
                </c:pt>
                <c:pt idx="86">
                  <c:v>0.69381076331818647</c:v>
                </c:pt>
                <c:pt idx="87">
                  <c:v>0.19688285352480683</c:v>
                </c:pt>
                <c:pt idx="88">
                  <c:v>-1.1913441417626345</c:v>
                </c:pt>
                <c:pt idx="89">
                  <c:v>0.38963870286752211</c:v>
                </c:pt>
                <c:pt idx="90">
                  <c:v>-1.1887807629781069</c:v>
                </c:pt>
                <c:pt idx="91">
                  <c:v>-5.8916684120621454E-2</c:v>
                </c:pt>
                <c:pt idx="92">
                  <c:v>-0.18493792743103121</c:v>
                </c:pt>
                <c:pt idx="93">
                  <c:v>7.4500821905029824E-2</c:v>
                </c:pt>
                <c:pt idx="94">
                  <c:v>-1.1254311374581381</c:v>
                </c:pt>
                <c:pt idx="95">
                  <c:v>0.19777570183007143</c:v>
                </c:pt>
                <c:pt idx="96">
                  <c:v>0.23438291360155539</c:v>
                </c:pt>
                <c:pt idx="97">
                  <c:v>-1.4961262043938</c:v>
                </c:pt>
                <c:pt idx="98">
                  <c:v>4.5958907469255905E-2</c:v>
                </c:pt>
                <c:pt idx="99">
                  <c:v>1.6002631514443308</c:v>
                </c:pt>
                <c:pt idx="100">
                  <c:v>0.40969474450099597</c:v>
                </c:pt>
                <c:pt idx="101">
                  <c:v>0.9927700333767806</c:v>
                </c:pt>
                <c:pt idx="102">
                  <c:v>0.74273832505761028</c:v>
                </c:pt>
                <c:pt idx="103">
                  <c:v>0.51341361397734708</c:v>
                </c:pt>
                <c:pt idx="104">
                  <c:v>-1.8894875252389856</c:v>
                </c:pt>
                <c:pt idx="105">
                  <c:v>1.1613975802726042</c:v>
                </c:pt>
                <c:pt idx="106">
                  <c:v>-1.1683241098570711</c:v>
                </c:pt>
                <c:pt idx="107">
                  <c:v>3.4596387267702866E-2</c:v>
                </c:pt>
                <c:pt idx="108">
                  <c:v>0.10324514797275874</c:v>
                </c:pt>
                <c:pt idx="109">
                  <c:v>0.46780472831076025</c:v>
                </c:pt>
                <c:pt idx="110">
                  <c:v>1.0778967302652607</c:v>
                </c:pt>
                <c:pt idx="111">
                  <c:v>-4.0906776205797968E-3</c:v>
                </c:pt>
                <c:pt idx="112">
                  <c:v>0.14961281290728046</c:v>
                </c:pt>
                <c:pt idx="113">
                  <c:v>0.82911066516159337</c:v>
                </c:pt>
                <c:pt idx="114">
                  <c:v>-0.28863768630288789</c:v>
                </c:pt>
                <c:pt idx="115">
                  <c:v>0.61002596121602259</c:v>
                </c:pt>
                <c:pt idx="116">
                  <c:v>0.15202664772476737</c:v>
                </c:pt>
                <c:pt idx="117">
                  <c:v>-0.59406910027057513</c:v>
                </c:pt>
                <c:pt idx="118">
                  <c:v>0.33240860783578441</c:v>
                </c:pt>
                <c:pt idx="119">
                  <c:v>0.84497950947526768</c:v>
                </c:pt>
                <c:pt idx="120">
                  <c:v>0.25993021604315203</c:v>
                </c:pt>
                <c:pt idx="121">
                  <c:v>0.82735009019562966</c:v>
                </c:pt>
                <c:pt idx="122">
                  <c:v>0.40218922632358023</c:v>
                </c:pt>
                <c:pt idx="123">
                  <c:v>0.6795977700966187</c:v>
                </c:pt>
                <c:pt idx="124">
                  <c:v>0.71051772961240545</c:v>
                </c:pt>
                <c:pt idx="125">
                  <c:v>-0.3676163409149904</c:v>
                </c:pt>
                <c:pt idx="126">
                  <c:v>-0.30358905950452097</c:v>
                </c:pt>
                <c:pt idx="127">
                  <c:v>-0.120864999866372</c:v>
                </c:pt>
                <c:pt idx="128">
                  <c:v>-0.23423053980000219</c:v>
                </c:pt>
                <c:pt idx="129">
                  <c:v>-0.17033746413260076</c:v>
                </c:pt>
                <c:pt idx="130">
                  <c:v>-0.82159494461286187</c:v>
                </c:pt>
                <c:pt idx="131">
                  <c:v>-8.6936981986225348E-2</c:v>
                </c:pt>
                <c:pt idx="132">
                  <c:v>0.73387006106989183</c:v>
                </c:pt>
                <c:pt idx="133">
                  <c:v>1.1904176010956373</c:v>
                </c:pt>
                <c:pt idx="134">
                  <c:v>-8.8479956595145737E-2</c:v>
                </c:pt>
                <c:pt idx="135">
                  <c:v>0.34912196566971154</c:v>
                </c:pt>
                <c:pt idx="136">
                  <c:v>2.1863600534434369E-2</c:v>
                </c:pt>
                <c:pt idx="137">
                  <c:v>-0.37079904162361288</c:v>
                </c:pt>
                <c:pt idx="138">
                  <c:v>-0.40804644440790838</c:v>
                </c:pt>
                <c:pt idx="139">
                  <c:v>-0.6470634019296444</c:v>
                </c:pt>
                <c:pt idx="140">
                  <c:v>0.15653214763456624</c:v>
                </c:pt>
                <c:pt idx="141">
                  <c:v>0.47190239601431472</c:v>
                </c:pt>
                <c:pt idx="142">
                  <c:v>3.8932843146669782E-2</c:v>
                </c:pt>
                <c:pt idx="143">
                  <c:v>-0.3493759904178777</c:v>
                </c:pt>
                <c:pt idx="144">
                  <c:v>0.55440556492881221</c:v>
                </c:pt>
                <c:pt idx="145">
                  <c:v>0.34511111906154035</c:v>
                </c:pt>
                <c:pt idx="146">
                  <c:v>-0.15465256700547947</c:v>
                </c:pt>
                <c:pt idx="147">
                  <c:v>-0.62112654425902747</c:v>
                </c:pt>
                <c:pt idx="148">
                  <c:v>0.16911501678439045</c:v>
                </c:pt>
                <c:pt idx="149">
                  <c:v>-0.17792566544478206</c:v>
                </c:pt>
                <c:pt idx="150">
                  <c:v>-0.33375849991107742</c:v>
                </c:pt>
                <c:pt idx="151">
                  <c:v>-8.3398277350177352E-4</c:v>
                </c:pt>
                <c:pt idx="152">
                  <c:v>1.0789302826959073</c:v>
                </c:pt>
                <c:pt idx="153">
                  <c:v>-0.16788481524118382</c:v>
                </c:pt>
                <c:pt idx="154">
                  <c:v>1.5340383995881712</c:v>
                </c:pt>
                <c:pt idx="155">
                  <c:v>0.57983950231140291</c:v>
                </c:pt>
                <c:pt idx="156">
                  <c:v>0.30811218632672777</c:v>
                </c:pt>
                <c:pt idx="157">
                  <c:v>0.18121381114352531</c:v>
                </c:pt>
                <c:pt idx="158">
                  <c:v>0.1289784038781292</c:v>
                </c:pt>
                <c:pt idx="159">
                  <c:v>-8.3689279465287925E-2</c:v>
                </c:pt>
                <c:pt idx="160">
                  <c:v>-1.0390969701374075</c:v>
                </c:pt>
                <c:pt idx="161">
                  <c:v>-0.71885391499003859</c:v>
                </c:pt>
                <c:pt idx="162">
                  <c:v>0.23336374522392056</c:v>
                </c:pt>
                <c:pt idx="163">
                  <c:v>-0.35582936856188674</c:v>
                </c:pt>
                <c:pt idx="164">
                  <c:v>0.54254027461688281</c:v>
                </c:pt>
                <c:pt idx="165">
                  <c:v>-0.47402289814811382</c:v>
                </c:pt>
                <c:pt idx="166">
                  <c:v>-0.43490492210674425</c:v>
                </c:pt>
                <c:pt idx="167">
                  <c:v>-0.35245169292697653</c:v>
                </c:pt>
                <c:pt idx="168">
                  <c:v>-0.42865421993522546</c:v>
                </c:pt>
                <c:pt idx="169">
                  <c:v>0.30314966730898441</c:v>
                </c:pt>
                <c:pt idx="170">
                  <c:v>0.74680802711367633</c:v>
                </c:pt>
                <c:pt idx="171">
                  <c:v>0.225227758393169</c:v>
                </c:pt>
                <c:pt idx="172">
                  <c:v>9.6511894204885706E-2</c:v>
                </c:pt>
                <c:pt idx="173">
                  <c:v>1.426565745901712</c:v>
                </c:pt>
                <c:pt idx="174">
                  <c:v>-0.59054171637221131</c:v>
                </c:pt>
                <c:pt idx="175">
                  <c:v>0.28591476639551772</c:v>
                </c:pt>
                <c:pt idx="176">
                  <c:v>-0.57866488491779933</c:v>
                </c:pt>
                <c:pt idx="177">
                  <c:v>-1.3285492559643792</c:v>
                </c:pt>
                <c:pt idx="178">
                  <c:v>0.11599107942572395</c:v>
                </c:pt>
                <c:pt idx="179">
                  <c:v>0.53026546712777645</c:v>
                </c:pt>
                <c:pt idx="180">
                  <c:v>0.67626975050827198</c:v>
                </c:pt>
                <c:pt idx="181">
                  <c:v>-0.6454986611353597</c:v>
                </c:pt>
                <c:pt idx="182">
                  <c:v>0.56210181595453079</c:v>
                </c:pt>
                <c:pt idx="183">
                  <c:v>0.23138400116125091</c:v>
                </c:pt>
                <c:pt idx="184">
                  <c:v>-0.61126386906035002</c:v>
                </c:pt>
                <c:pt idx="185">
                  <c:v>0.93269633880544411</c:v>
                </c:pt>
                <c:pt idx="186">
                  <c:v>-0.3899935806361654</c:v>
                </c:pt>
                <c:pt idx="187">
                  <c:v>-1.3113604348325705</c:v>
                </c:pt>
                <c:pt idx="188">
                  <c:v>0.17558260272363491</c:v>
                </c:pt>
                <c:pt idx="189">
                  <c:v>-1.2872075924079862</c:v>
                </c:pt>
                <c:pt idx="190">
                  <c:v>-0.61420984456015759</c:v>
                </c:pt>
                <c:pt idx="191">
                  <c:v>-1.6178322383164492</c:v>
                </c:pt>
                <c:pt idx="192">
                  <c:v>-0.24711102300990007</c:v>
                </c:pt>
                <c:pt idx="193">
                  <c:v>7.8809604819783274E-2</c:v>
                </c:pt>
                <c:pt idx="194">
                  <c:v>-0.57921921024530576</c:v>
                </c:pt>
                <c:pt idx="195">
                  <c:v>-0.19378304599561602</c:v>
                </c:pt>
                <c:pt idx="196">
                  <c:v>0.5287791720966144</c:v>
                </c:pt>
                <c:pt idx="197">
                  <c:v>-0.97795785219137876</c:v>
                </c:pt>
                <c:pt idx="198">
                  <c:v>-1.087293326351972</c:v>
                </c:pt>
                <c:pt idx="199">
                  <c:v>1.6711350418851012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5-4C1C-B5C2-07F1848F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4047"/>
        <c:axId val="211421647"/>
      </c:scatterChart>
      <c:valAx>
        <c:axId val="21142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Order_Fulfillment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421647"/>
        <c:crosses val="autoZero"/>
        <c:crossBetween val="midCat"/>
      </c:valAx>
      <c:valAx>
        <c:axId val="21142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424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Shipping_Cost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'R9-final'!$G$2:$G$201</c:f>
              <c:numCache>
                <c:formatCode>0.0</c:formatCode>
                <c:ptCount val="200"/>
                <c:pt idx="0">
                  <c:v>5.8</c:v>
                </c:pt>
                <c:pt idx="1">
                  <c:v>4.2</c:v>
                </c:pt>
                <c:pt idx="2">
                  <c:v>5</c:v>
                </c:pt>
                <c:pt idx="3">
                  <c:v>4</c:v>
                </c:pt>
                <c:pt idx="4">
                  <c:v>7.5</c:v>
                </c:pt>
                <c:pt idx="5">
                  <c:v>4</c:v>
                </c:pt>
                <c:pt idx="6">
                  <c:v>6.9</c:v>
                </c:pt>
                <c:pt idx="7">
                  <c:v>6</c:v>
                </c:pt>
                <c:pt idx="8">
                  <c:v>5.5</c:v>
                </c:pt>
                <c:pt idx="9">
                  <c:v>4</c:v>
                </c:pt>
                <c:pt idx="10">
                  <c:v>6.5</c:v>
                </c:pt>
                <c:pt idx="11">
                  <c:v>5.4</c:v>
                </c:pt>
                <c:pt idx="12">
                  <c:v>5.7</c:v>
                </c:pt>
                <c:pt idx="13">
                  <c:v>6.1</c:v>
                </c:pt>
                <c:pt idx="14">
                  <c:v>5.6</c:v>
                </c:pt>
                <c:pt idx="15">
                  <c:v>5</c:v>
                </c:pt>
                <c:pt idx="16">
                  <c:v>3.3</c:v>
                </c:pt>
                <c:pt idx="17">
                  <c:v>5.8</c:v>
                </c:pt>
                <c:pt idx="18">
                  <c:v>4.5</c:v>
                </c:pt>
                <c:pt idx="19">
                  <c:v>4.5</c:v>
                </c:pt>
                <c:pt idx="20">
                  <c:v>6.9</c:v>
                </c:pt>
                <c:pt idx="21">
                  <c:v>4</c:v>
                </c:pt>
                <c:pt idx="22">
                  <c:v>4.8</c:v>
                </c:pt>
                <c:pt idx="23">
                  <c:v>6.6</c:v>
                </c:pt>
                <c:pt idx="24">
                  <c:v>7.2</c:v>
                </c:pt>
                <c:pt idx="25">
                  <c:v>7.6</c:v>
                </c:pt>
                <c:pt idx="26">
                  <c:v>3.4</c:v>
                </c:pt>
                <c:pt idx="27">
                  <c:v>3.1</c:v>
                </c:pt>
                <c:pt idx="28">
                  <c:v>5.7</c:v>
                </c:pt>
                <c:pt idx="29">
                  <c:v>5.8</c:v>
                </c:pt>
                <c:pt idx="30">
                  <c:v>5.4</c:v>
                </c:pt>
                <c:pt idx="31">
                  <c:v>5.5</c:v>
                </c:pt>
                <c:pt idx="32">
                  <c:v>4</c:v>
                </c:pt>
                <c:pt idx="33">
                  <c:v>6.4</c:v>
                </c:pt>
                <c:pt idx="34">
                  <c:v>6</c:v>
                </c:pt>
                <c:pt idx="35">
                  <c:v>5.8</c:v>
                </c:pt>
                <c:pt idx="36">
                  <c:v>6.9</c:v>
                </c:pt>
                <c:pt idx="37">
                  <c:v>6.9</c:v>
                </c:pt>
                <c:pt idx="38">
                  <c:v>5.6</c:v>
                </c:pt>
                <c:pt idx="39">
                  <c:v>5.0999999999999996</c:v>
                </c:pt>
                <c:pt idx="40">
                  <c:v>6.3</c:v>
                </c:pt>
                <c:pt idx="41">
                  <c:v>5.5</c:v>
                </c:pt>
                <c:pt idx="42">
                  <c:v>6.6</c:v>
                </c:pt>
                <c:pt idx="43">
                  <c:v>4.2</c:v>
                </c:pt>
                <c:pt idx="44">
                  <c:v>4.4000000000000004</c:v>
                </c:pt>
                <c:pt idx="45">
                  <c:v>4.0999999999999996</c:v>
                </c:pt>
                <c:pt idx="46">
                  <c:v>4.9000000000000004</c:v>
                </c:pt>
                <c:pt idx="47">
                  <c:v>5.7</c:v>
                </c:pt>
                <c:pt idx="48">
                  <c:v>5.9</c:v>
                </c:pt>
                <c:pt idx="49">
                  <c:v>5.4</c:v>
                </c:pt>
                <c:pt idx="50">
                  <c:v>8.6999999999999993</c:v>
                </c:pt>
                <c:pt idx="51">
                  <c:v>4</c:v>
                </c:pt>
                <c:pt idx="52">
                  <c:v>6.3</c:v>
                </c:pt>
                <c:pt idx="53">
                  <c:v>7</c:v>
                </c:pt>
                <c:pt idx="54">
                  <c:v>4.2</c:v>
                </c:pt>
                <c:pt idx="55">
                  <c:v>5.2</c:v>
                </c:pt>
                <c:pt idx="56">
                  <c:v>6</c:v>
                </c:pt>
                <c:pt idx="57">
                  <c:v>5.2</c:v>
                </c:pt>
                <c:pt idx="58">
                  <c:v>6.8</c:v>
                </c:pt>
                <c:pt idx="59">
                  <c:v>6.8</c:v>
                </c:pt>
                <c:pt idx="60">
                  <c:v>4.0999999999999996</c:v>
                </c:pt>
                <c:pt idx="61">
                  <c:v>7.1</c:v>
                </c:pt>
                <c:pt idx="62">
                  <c:v>4.5999999999999996</c:v>
                </c:pt>
                <c:pt idx="63">
                  <c:v>5.8</c:v>
                </c:pt>
                <c:pt idx="64">
                  <c:v>6.2</c:v>
                </c:pt>
                <c:pt idx="65">
                  <c:v>6.2</c:v>
                </c:pt>
                <c:pt idx="66">
                  <c:v>7.2</c:v>
                </c:pt>
                <c:pt idx="67">
                  <c:v>4</c:v>
                </c:pt>
                <c:pt idx="68">
                  <c:v>5.3</c:v>
                </c:pt>
                <c:pt idx="69">
                  <c:v>7.4</c:v>
                </c:pt>
                <c:pt idx="70">
                  <c:v>5.6</c:v>
                </c:pt>
                <c:pt idx="71">
                  <c:v>3.3</c:v>
                </c:pt>
                <c:pt idx="72">
                  <c:v>6.3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5.3</c:v>
                </c:pt>
                <c:pt idx="76">
                  <c:v>5.4</c:v>
                </c:pt>
                <c:pt idx="77">
                  <c:v>7.6</c:v>
                </c:pt>
                <c:pt idx="78">
                  <c:v>3.7</c:v>
                </c:pt>
                <c:pt idx="79">
                  <c:v>6.3</c:v>
                </c:pt>
                <c:pt idx="80">
                  <c:v>4.3</c:v>
                </c:pt>
                <c:pt idx="81">
                  <c:v>3.9</c:v>
                </c:pt>
                <c:pt idx="82">
                  <c:v>4.7</c:v>
                </c:pt>
                <c:pt idx="83">
                  <c:v>3.6</c:v>
                </c:pt>
                <c:pt idx="84">
                  <c:v>4.2</c:v>
                </c:pt>
                <c:pt idx="85">
                  <c:v>4.7</c:v>
                </c:pt>
                <c:pt idx="86">
                  <c:v>4.9000000000000004</c:v>
                </c:pt>
                <c:pt idx="87">
                  <c:v>5.3</c:v>
                </c:pt>
                <c:pt idx="88">
                  <c:v>5.9</c:v>
                </c:pt>
                <c:pt idx="89">
                  <c:v>5.5</c:v>
                </c:pt>
                <c:pt idx="90">
                  <c:v>6.1</c:v>
                </c:pt>
                <c:pt idx="91">
                  <c:v>5.2</c:v>
                </c:pt>
                <c:pt idx="92">
                  <c:v>6.1</c:v>
                </c:pt>
                <c:pt idx="93">
                  <c:v>7.2</c:v>
                </c:pt>
                <c:pt idx="94">
                  <c:v>5.5</c:v>
                </c:pt>
                <c:pt idx="95">
                  <c:v>4.8</c:v>
                </c:pt>
                <c:pt idx="96">
                  <c:v>5.3</c:v>
                </c:pt>
                <c:pt idx="97">
                  <c:v>4.7</c:v>
                </c:pt>
                <c:pt idx="98">
                  <c:v>5.8</c:v>
                </c:pt>
                <c:pt idx="99">
                  <c:v>6.1</c:v>
                </c:pt>
                <c:pt idx="100">
                  <c:v>6.3</c:v>
                </c:pt>
                <c:pt idx="101">
                  <c:v>4.7</c:v>
                </c:pt>
                <c:pt idx="102">
                  <c:v>5.7</c:v>
                </c:pt>
                <c:pt idx="103">
                  <c:v>5.0999999999999996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3.5</c:v>
                </c:pt>
                <c:pt idx="107">
                  <c:v>5.8</c:v>
                </c:pt>
                <c:pt idx="108">
                  <c:v>4.8</c:v>
                </c:pt>
                <c:pt idx="109">
                  <c:v>4.5999999999999996</c:v>
                </c:pt>
                <c:pt idx="110">
                  <c:v>3.4</c:v>
                </c:pt>
                <c:pt idx="111">
                  <c:v>6.1</c:v>
                </c:pt>
                <c:pt idx="112">
                  <c:v>5</c:v>
                </c:pt>
                <c:pt idx="113">
                  <c:v>3.8</c:v>
                </c:pt>
                <c:pt idx="114">
                  <c:v>6.7</c:v>
                </c:pt>
                <c:pt idx="115">
                  <c:v>6.7</c:v>
                </c:pt>
                <c:pt idx="116">
                  <c:v>6.4</c:v>
                </c:pt>
                <c:pt idx="117">
                  <c:v>5.6</c:v>
                </c:pt>
                <c:pt idx="118">
                  <c:v>7</c:v>
                </c:pt>
                <c:pt idx="119">
                  <c:v>2.6</c:v>
                </c:pt>
                <c:pt idx="120">
                  <c:v>7.7</c:v>
                </c:pt>
                <c:pt idx="121">
                  <c:v>4.0999999999999996</c:v>
                </c:pt>
                <c:pt idx="122">
                  <c:v>5.8</c:v>
                </c:pt>
                <c:pt idx="123">
                  <c:v>5.8</c:v>
                </c:pt>
                <c:pt idx="124">
                  <c:v>3.7</c:v>
                </c:pt>
                <c:pt idx="125">
                  <c:v>5.4</c:v>
                </c:pt>
                <c:pt idx="126">
                  <c:v>6.6</c:v>
                </c:pt>
                <c:pt idx="127">
                  <c:v>5.3</c:v>
                </c:pt>
                <c:pt idx="128">
                  <c:v>5.9</c:v>
                </c:pt>
                <c:pt idx="129">
                  <c:v>4.3</c:v>
                </c:pt>
                <c:pt idx="130">
                  <c:v>2.6</c:v>
                </c:pt>
                <c:pt idx="131">
                  <c:v>4.4000000000000004</c:v>
                </c:pt>
                <c:pt idx="132">
                  <c:v>6.2</c:v>
                </c:pt>
                <c:pt idx="133">
                  <c:v>3.7</c:v>
                </c:pt>
                <c:pt idx="134">
                  <c:v>5.3</c:v>
                </c:pt>
                <c:pt idx="135">
                  <c:v>5.0999999999999996</c:v>
                </c:pt>
                <c:pt idx="136">
                  <c:v>6.6</c:v>
                </c:pt>
                <c:pt idx="137">
                  <c:v>4.9000000000000004</c:v>
                </c:pt>
                <c:pt idx="138">
                  <c:v>6.6</c:v>
                </c:pt>
                <c:pt idx="139">
                  <c:v>3.9</c:v>
                </c:pt>
                <c:pt idx="140">
                  <c:v>6.4</c:v>
                </c:pt>
                <c:pt idx="141">
                  <c:v>7.7</c:v>
                </c:pt>
                <c:pt idx="142">
                  <c:v>5.4</c:v>
                </c:pt>
                <c:pt idx="143">
                  <c:v>4.4000000000000004</c:v>
                </c:pt>
                <c:pt idx="144">
                  <c:v>6.9</c:v>
                </c:pt>
                <c:pt idx="145">
                  <c:v>6.7</c:v>
                </c:pt>
                <c:pt idx="146">
                  <c:v>3.2</c:v>
                </c:pt>
                <c:pt idx="147">
                  <c:v>5.3</c:v>
                </c:pt>
                <c:pt idx="148">
                  <c:v>3.7</c:v>
                </c:pt>
                <c:pt idx="149">
                  <c:v>5.5</c:v>
                </c:pt>
                <c:pt idx="150">
                  <c:v>4.0999999999999996</c:v>
                </c:pt>
                <c:pt idx="151">
                  <c:v>7.7</c:v>
                </c:pt>
                <c:pt idx="152">
                  <c:v>5.5</c:v>
                </c:pt>
                <c:pt idx="153">
                  <c:v>3.6</c:v>
                </c:pt>
                <c:pt idx="154">
                  <c:v>8.1</c:v>
                </c:pt>
                <c:pt idx="155">
                  <c:v>7</c:v>
                </c:pt>
                <c:pt idx="156">
                  <c:v>3.2</c:v>
                </c:pt>
                <c:pt idx="157">
                  <c:v>5.9</c:v>
                </c:pt>
                <c:pt idx="158">
                  <c:v>4.9000000000000004</c:v>
                </c:pt>
                <c:pt idx="159">
                  <c:v>4.5</c:v>
                </c:pt>
                <c:pt idx="160">
                  <c:v>5.8</c:v>
                </c:pt>
                <c:pt idx="161">
                  <c:v>5.6</c:v>
                </c:pt>
                <c:pt idx="162">
                  <c:v>6</c:v>
                </c:pt>
                <c:pt idx="163">
                  <c:v>6.9</c:v>
                </c:pt>
                <c:pt idx="164">
                  <c:v>4.8</c:v>
                </c:pt>
                <c:pt idx="165">
                  <c:v>4.2</c:v>
                </c:pt>
                <c:pt idx="166">
                  <c:v>4.7</c:v>
                </c:pt>
                <c:pt idx="167">
                  <c:v>6.6</c:v>
                </c:pt>
                <c:pt idx="168">
                  <c:v>2.6</c:v>
                </c:pt>
                <c:pt idx="169">
                  <c:v>5.5</c:v>
                </c:pt>
                <c:pt idx="170">
                  <c:v>5.3</c:v>
                </c:pt>
                <c:pt idx="171">
                  <c:v>6.2</c:v>
                </c:pt>
                <c:pt idx="172">
                  <c:v>5.9</c:v>
                </c:pt>
                <c:pt idx="173">
                  <c:v>6</c:v>
                </c:pt>
                <c:pt idx="174">
                  <c:v>4</c:v>
                </c:pt>
                <c:pt idx="175">
                  <c:v>4.3</c:v>
                </c:pt>
                <c:pt idx="176">
                  <c:v>3</c:v>
                </c:pt>
                <c:pt idx="177">
                  <c:v>6.1</c:v>
                </c:pt>
                <c:pt idx="178">
                  <c:v>5.8</c:v>
                </c:pt>
                <c:pt idx="179">
                  <c:v>7</c:v>
                </c:pt>
                <c:pt idx="180">
                  <c:v>4.8</c:v>
                </c:pt>
                <c:pt idx="181">
                  <c:v>6.9</c:v>
                </c:pt>
                <c:pt idx="182">
                  <c:v>3.9</c:v>
                </c:pt>
                <c:pt idx="183">
                  <c:v>5.4</c:v>
                </c:pt>
                <c:pt idx="184">
                  <c:v>5.7</c:v>
                </c:pt>
                <c:pt idx="185">
                  <c:v>4.8</c:v>
                </c:pt>
                <c:pt idx="186">
                  <c:v>6.3</c:v>
                </c:pt>
                <c:pt idx="187">
                  <c:v>6.8</c:v>
                </c:pt>
                <c:pt idx="188">
                  <c:v>4.3</c:v>
                </c:pt>
                <c:pt idx="189">
                  <c:v>5.8</c:v>
                </c:pt>
                <c:pt idx="190">
                  <c:v>4.0999999999999996</c:v>
                </c:pt>
                <c:pt idx="191">
                  <c:v>5.2</c:v>
                </c:pt>
                <c:pt idx="192">
                  <c:v>6.2</c:v>
                </c:pt>
                <c:pt idx="193">
                  <c:v>4.2</c:v>
                </c:pt>
                <c:pt idx="194">
                  <c:v>4.9000000000000004</c:v>
                </c:pt>
                <c:pt idx="195">
                  <c:v>6.1</c:v>
                </c:pt>
                <c:pt idx="196">
                  <c:v>5</c:v>
                </c:pt>
                <c:pt idx="197">
                  <c:v>6.5</c:v>
                </c:pt>
                <c:pt idx="198">
                  <c:v>4.0999999999999996</c:v>
                </c:pt>
                <c:pt idx="199">
                  <c:v>6.7</c:v>
                </c:pt>
              </c:numCache>
            </c:numRef>
          </c:xVal>
          <c:yVal>
            <c:numRef>
              <c:f>'R9-final'!$M$33:$M$232</c:f>
              <c:numCache>
                <c:formatCode>0.00</c:formatCode>
                <c:ptCount val="200"/>
                <c:pt idx="0">
                  <c:v>-0.68950464709708648</c:v>
                </c:pt>
                <c:pt idx="1">
                  <c:v>0.50955730892964368</c:v>
                </c:pt>
                <c:pt idx="2">
                  <c:v>-0.75002508985533467</c:v>
                </c:pt>
                <c:pt idx="3">
                  <c:v>-0.36060848133281098</c:v>
                </c:pt>
                <c:pt idx="4">
                  <c:v>-0.38676478190685337</c:v>
                </c:pt>
                <c:pt idx="5">
                  <c:v>-7.906891744212885E-2</c:v>
                </c:pt>
                <c:pt idx="6">
                  <c:v>-0.55757199893328391</c:v>
                </c:pt>
                <c:pt idx="7">
                  <c:v>-0.3208111693966238</c:v>
                </c:pt>
                <c:pt idx="8">
                  <c:v>-1.7035906242191974</c:v>
                </c:pt>
                <c:pt idx="9">
                  <c:v>4.9994382244451074E-2</c:v>
                </c:pt>
                <c:pt idx="10">
                  <c:v>0.67096459988226442</c:v>
                </c:pt>
                <c:pt idx="11">
                  <c:v>0.19457772686718222</c:v>
                </c:pt>
                <c:pt idx="12">
                  <c:v>1.7305874741846008</c:v>
                </c:pt>
                <c:pt idx="13">
                  <c:v>0.30932965872773899</c:v>
                </c:pt>
                <c:pt idx="14">
                  <c:v>-1.6479974645156421</c:v>
                </c:pt>
                <c:pt idx="15">
                  <c:v>1.3862691942546199</c:v>
                </c:pt>
                <c:pt idx="16">
                  <c:v>-2.4824968309768547</c:v>
                </c:pt>
                <c:pt idx="17">
                  <c:v>1.0852490210237171</c:v>
                </c:pt>
                <c:pt idx="18">
                  <c:v>-0.63558283591007481</c:v>
                </c:pt>
                <c:pt idx="19">
                  <c:v>1.1155333380147407</c:v>
                </c:pt>
                <c:pt idx="20">
                  <c:v>1.2359472297206988</c:v>
                </c:pt>
                <c:pt idx="21">
                  <c:v>-0.51078910988263182</c:v>
                </c:pt>
                <c:pt idx="22">
                  <c:v>-2.1777819309033095</c:v>
                </c:pt>
                <c:pt idx="23">
                  <c:v>0.41465900247736087</c:v>
                </c:pt>
                <c:pt idx="24">
                  <c:v>-0.40849511565768104</c:v>
                </c:pt>
                <c:pt idx="25">
                  <c:v>1.0895591916758995</c:v>
                </c:pt>
                <c:pt idx="26">
                  <c:v>1.6752321670842747</c:v>
                </c:pt>
                <c:pt idx="27">
                  <c:v>-0.11540404637570489</c:v>
                </c:pt>
                <c:pt idx="28">
                  <c:v>3.1934138390790068E-2</c:v>
                </c:pt>
                <c:pt idx="29">
                  <c:v>-4.663174714793783E-2</c:v>
                </c:pt>
                <c:pt idx="30">
                  <c:v>-0.96136173680258707</c:v>
                </c:pt>
                <c:pt idx="31">
                  <c:v>0.26262971702279359</c:v>
                </c:pt>
                <c:pt idx="32">
                  <c:v>0.76289095593305056</c:v>
                </c:pt>
                <c:pt idx="33">
                  <c:v>1.7760095542218579E-3</c:v>
                </c:pt>
                <c:pt idx="34">
                  <c:v>-0.22330326927360744</c:v>
                </c:pt>
                <c:pt idx="35">
                  <c:v>0.28133585067712019</c:v>
                </c:pt>
                <c:pt idx="36">
                  <c:v>-2.0030106535431802</c:v>
                </c:pt>
                <c:pt idx="37">
                  <c:v>-0.50266381544117245</c:v>
                </c:pt>
                <c:pt idx="38">
                  <c:v>1.083306326399665</c:v>
                </c:pt>
                <c:pt idx="39">
                  <c:v>-7.1061344233875445E-2</c:v>
                </c:pt>
                <c:pt idx="40">
                  <c:v>-0.30370745730051851</c:v>
                </c:pt>
                <c:pt idx="41">
                  <c:v>0.30063959641977789</c:v>
                </c:pt>
                <c:pt idx="42">
                  <c:v>-0.63686182682419457</c:v>
                </c:pt>
                <c:pt idx="43">
                  <c:v>-0.77896763320102735</c:v>
                </c:pt>
                <c:pt idx="44">
                  <c:v>1.8226144887436337</c:v>
                </c:pt>
                <c:pt idx="45">
                  <c:v>0.40288817311864022</c:v>
                </c:pt>
                <c:pt idx="46">
                  <c:v>-1.6515568759154213</c:v>
                </c:pt>
                <c:pt idx="47">
                  <c:v>0.91353171976712488</c:v>
                </c:pt>
                <c:pt idx="48">
                  <c:v>0.73048693699201195</c:v>
                </c:pt>
                <c:pt idx="49">
                  <c:v>0.34055157287790827</c:v>
                </c:pt>
                <c:pt idx="50">
                  <c:v>3.7167919455264098E-2</c:v>
                </c:pt>
                <c:pt idx="51">
                  <c:v>0.24369225264039152</c:v>
                </c:pt>
                <c:pt idx="52">
                  <c:v>-1.5005922213457019</c:v>
                </c:pt>
                <c:pt idx="53">
                  <c:v>0.74279126881248203</c:v>
                </c:pt>
                <c:pt idx="54">
                  <c:v>0.70065218127992779</c:v>
                </c:pt>
                <c:pt idx="55">
                  <c:v>-1.81247787244736E-2</c:v>
                </c:pt>
                <c:pt idx="56">
                  <c:v>0.12022818022768256</c:v>
                </c:pt>
                <c:pt idx="57">
                  <c:v>0.79145987871093837</c:v>
                </c:pt>
                <c:pt idx="58">
                  <c:v>0.70251260648241143</c:v>
                </c:pt>
                <c:pt idx="59">
                  <c:v>-0.35443820288738515</c:v>
                </c:pt>
                <c:pt idx="60">
                  <c:v>0.94602478071924168</c:v>
                </c:pt>
                <c:pt idx="61">
                  <c:v>-1.4959950767069614</c:v>
                </c:pt>
                <c:pt idx="62">
                  <c:v>-0.39293783274450966</c:v>
                </c:pt>
                <c:pt idx="63">
                  <c:v>0.30339831681562401</c:v>
                </c:pt>
                <c:pt idx="64">
                  <c:v>-3.7097401822736131E-2</c:v>
                </c:pt>
                <c:pt idx="65">
                  <c:v>0.2701714131248103</c:v>
                </c:pt>
                <c:pt idx="66">
                  <c:v>0.62804247085116316</c:v>
                </c:pt>
                <c:pt idx="67">
                  <c:v>-0.58096042054774166</c:v>
                </c:pt>
                <c:pt idx="68">
                  <c:v>-0.11378668891201116</c:v>
                </c:pt>
                <c:pt idx="69">
                  <c:v>4.8433532011292968E-2</c:v>
                </c:pt>
                <c:pt idx="70">
                  <c:v>-1.2879525081445049</c:v>
                </c:pt>
                <c:pt idx="71">
                  <c:v>0.44229563988366927</c:v>
                </c:pt>
                <c:pt idx="72">
                  <c:v>-0.89085353108561094</c:v>
                </c:pt>
                <c:pt idx="73">
                  <c:v>0.66930546370010191</c:v>
                </c:pt>
                <c:pt idx="74">
                  <c:v>0.91673869507445538</c:v>
                </c:pt>
                <c:pt idx="75">
                  <c:v>0.31753423788191704</c:v>
                </c:pt>
                <c:pt idx="76">
                  <c:v>1.0861606291723174</c:v>
                </c:pt>
                <c:pt idx="77">
                  <c:v>-0.91988905087242934</c:v>
                </c:pt>
                <c:pt idx="78">
                  <c:v>-0.51087904034966236</c:v>
                </c:pt>
                <c:pt idx="79">
                  <c:v>-0.73031280264401133</c:v>
                </c:pt>
                <c:pt idx="80">
                  <c:v>0.19680769978992885</c:v>
                </c:pt>
                <c:pt idx="81">
                  <c:v>1.6205756386063221</c:v>
                </c:pt>
                <c:pt idx="82">
                  <c:v>-1.0875109634840143</c:v>
                </c:pt>
                <c:pt idx="83">
                  <c:v>0.12164203186158851</c:v>
                </c:pt>
                <c:pt idx="84">
                  <c:v>-0.84477506251232803</c:v>
                </c:pt>
                <c:pt idx="85">
                  <c:v>8.729536981353192E-2</c:v>
                </c:pt>
                <c:pt idx="86">
                  <c:v>0.69381076331818647</c:v>
                </c:pt>
                <c:pt idx="87">
                  <c:v>0.19688285352480683</c:v>
                </c:pt>
                <c:pt idx="88">
                  <c:v>-1.1913441417626345</c:v>
                </c:pt>
                <c:pt idx="89">
                  <c:v>0.38963870286752211</c:v>
                </c:pt>
                <c:pt idx="90">
                  <c:v>-1.1887807629781069</c:v>
                </c:pt>
                <c:pt idx="91">
                  <c:v>-5.8916684120621454E-2</c:v>
                </c:pt>
                <c:pt idx="92">
                  <c:v>-0.18493792743103121</c:v>
                </c:pt>
                <c:pt idx="93">
                  <c:v>7.4500821905029824E-2</c:v>
                </c:pt>
                <c:pt idx="94">
                  <c:v>-1.1254311374581381</c:v>
                </c:pt>
                <c:pt idx="95">
                  <c:v>0.19777570183007143</c:v>
                </c:pt>
                <c:pt idx="96">
                  <c:v>0.23438291360155539</c:v>
                </c:pt>
                <c:pt idx="97">
                  <c:v>-1.4961262043938</c:v>
                </c:pt>
                <c:pt idx="98">
                  <c:v>4.5958907469255905E-2</c:v>
                </c:pt>
                <c:pt idx="99">
                  <c:v>1.6002631514443308</c:v>
                </c:pt>
                <c:pt idx="100">
                  <c:v>0.40969474450099597</c:v>
                </c:pt>
                <c:pt idx="101">
                  <c:v>0.9927700333767806</c:v>
                </c:pt>
                <c:pt idx="102">
                  <c:v>0.74273832505761028</c:v>
                </c:pt>
                <c:pt idx="103">
                  <c:v>0.51341361397734708</c:v>
                </c:pt>
                <c:pt idx="104">
                  <c:v>-1.8894875252389856</c:v>
                </c:pt>
                <c:pt idx="105">
                  <c:v>1.1613975802726042</c:v>
                </c:pt>
                <c:pt idx="106">
                  <c:v>-1.1683241098570711</c:v>
                </c:pt>
                <c:pt idx="107">
                  <c:v>3.4596387267702866E-2</c:v>
                </c:pt>
                <c:pt idx="108">
                  <c:v>0.10324514797275874</c:v>
                </c:pt>
                <c:pt idx="109">
                  <c:v>0.46780472831076025</c:v>
                </c:pt>
                <c:pt idx="110">
                  <c:v>1.0778967302652607</c:v>
                </c:pt>
                <c:pt idx="111">
                  <c:v>-4.0906776205797968E-3</c:v>
                </c:pt>
                <c:pt idx="112">
                  <c:v>0.14961281290728046</c:v>
                </c:pt>
                <c:pt idx="113">
                  <c:v>0.82911066516159337</c:v>
                </c:pt>
                <c:pt idx="114">
                  <c:v>-0.28863768630288789</c:v>
                </c:pt>
                <c:pt idx="115">
                  <c:v>0.61002596121602259</c:v>
                </c:pt>
                <c:pt idx="116">
                  <c:v>0.15202664772476737</c:v>
                </c:pt>
                <c:pt idx="117">
                  <c:v>-0.59406910027057513</c:v>
                </c:pt>
                <c:pt idx="118">
                  <c:v>0.33240860783578441</c:v>
                </c:pt>
                <c:pt idx="119">
                  <c:v>0.84497950947526768</c:v>
                </c:pt>
                <c:pt idx="120">
                  <c:v>0.25993021604315203</c:v>
                </c:pt>
                <c:pt idx="121">
                  <c:v>0.82735009019562966</c:v>
                </c:pt>
                <c:pt idx="122">
                  <c:v>0.40218922632358023</c:v>
                </c:pt>
                <c:pt idx="123">
                  <c:v>0.6795977700966187</c:v>
                </c:pt>
                <c:pt idx="124">
                  <c:v>0.71051772961240545</c:v>
                </c:pt>
                <c:pt idx="125">
                  <c:v>-0.3676163409149904</c:v>
                </c:pt>
                <c:pt idx="126">
                  <c:v>-0.30358905950452097</c:v>
                </c:pt>
                <c:pt idx="127">
                  <c:v>-0.120864999866372</c:v>
                </c:pt>
                <c:pt idx="128">
                  <c:v>-0.23423053980000219</c:v>
                </c:pt>
                <c:pt idx="129">
                  <c:v>-0.17033746413260076</c:v>
                </c:pt>
                <c:pt idx="130">
                  <c:v>-0.82159494461286187</c:v>
                </c:pt>
                <c:pt idx="131">
                  <c:v>-8.6936981986225348E-2</c:v>
                </c:pt>
                <c:pt idx="132">
                  <c:v>0.73387006106989183</c:v>
                </c:pt>
                <c:pt idx="133">
                  <c:v>1.1904176010956373</c:v>
                </c:pt>
                <c:pt idx="134">
                  <c:v>-8.8479956595145737E-2</c:v>
                </c:pt>
                <c:pt idx="135">
                  <c:v>0.34912196566971154</c:v>
                </c:pt>
                <c:pt idx="136">
                  <c:v>2.1863600534434369E-2</c:v>
                </c:pt>
                <c:pt idx="137">
                  <c:v>-0.37079904162361288</c:v>
                </c:pt>
                <c:pt idx="138">
                  <c:v>-0.40804644440790838</c:v>
                </c:pt>
                <c:pt idx="139">
                  <c:v>-0.6470634019296444</c:v>
                </c:pt>
                <c:pt idx="140">
                  <c:v>0.15653214763456624</c:v>
                </c:pt>
                <c:pt idx="141">
                  <c:v>0.47190239601431472</c:v>
                </c:pt>
                <c:pt idx="142">
                  <c:v>3.8932843146669782E-2</c:v>
                </c:pt>
                <c:pt idx="143">
                  <c:v>-0.3493759904178777</c:v>
                </c:pt>
                <c:pt idx="144">
                  <c:v>0.55440556492881221</c:v>
                </c:pt>
                <c:pt idx="145">
                  <c:v>0.34511111906154035</c:v>
                </c:pt>
                <c:pt idx="146">
                  <c:v>-0.15465256700547947</c:v>
                </c:pt>
                <c:pt idx="147">
                  <c:v>-0.62112654425902747</c:v>
                </c:pt>
                <c:pt idx="148">
                  <c:v>0.16911501678439045</c:v>
                </c:pt>
                <c:pt idx="149">
                  <c:v>-0.17792566544478206</c:v>
                </c:pt>
                <c:pt idx="150">
                  <c:v>-0.33375849991107742</c:v>
                </c:pt>
                <c:pt idx="151">
                  <c:v>-8.3398277350177352E-4</c:v>
                </c:pt>
                <c:pt idx="152">
                  <c:v>1.0789302826959073</c:v>
                </c:pt>
                <c:pt idx="153">
                  <c:v>-0.16788481524118382</c:v>
                </c:pt>
                <c:pt idx="154">
                  <c:v>1.5340383995881712</c:v>
                </c:pt>
                <c:pt idx="155">
                  <c:v>0.57983950231140291</c:v>
                </c:pt>
                <c:pt idx="156">
                  <c:v>0.30811218632672777</c:v>
                </c:pt>
                <c:pt idx="157">
                  <c:v>0.18121381114352531</c:v>
                </c:pt>
                <c:pt idx="158">
                  <c:v>0.1289784038781292</c:v>
                </c:pt>
                <c:pt idx="159">
                  <c:v>-8.3689279465287925E-2</c:v>
                </c:pt>
                <c:pt idx="160">
                  <c:v>-1.0390969701374075</c:v>
                </c:pt>
                <c:pt idx="161">
                  <c:v>-0.71885391499003859</c:v>
                </c:pt>
                <c:pt idx="162">
                  <c:v>0.23336374522392056</c:v>
                </c:pt>
                <c:pt idx="163">
                  <c:v>-0.35582936856188674</c:v>
                </c:pt>
                <c:pt idx="164">
                  <c:v>0.54254027461688281</c:v>
                </c:pt>
                <c:pt idx="165">
                  <c:v>-0.47402289814811382</c:v>
                </c:pt>
                <c:pt idx="166">
                  <c:v>-0.43490492210674425</c:v>
                </c:pt>
                <c:pt idx="167">
                  <c:v>-0.35245169292697653</c:v>
                </c:pt>
                <c:pt idx="168">
                  <c:v>-0.42865421993522546</c:v>
                </c:pt>
                <c:pt idx="169">
                  <c:v>0.30314966730898441</c:v>
                </c:pt>
                <c:pt idx="170">
                  <c:v>0.74680802711367633</c:v>
                </c:pt>
                <c:pt idx="171">
                  <c:v>0.225227758393169</c:v>
                </c:pt>
                <c:pt idx="172">
                  <c:v>9.6511894204885706E-2</c:v>
                </c:pt>
                <c:pt idx="173">
                  <c:v>1.426565745901712</c:v>
                </c:pt>
                <c:pt idx="174">
                  <c:v>-0.59054171637221131</c:v>
                </c:pt>
                <c:pt idx="175">
                  <c:v>0.28591476639551772</c:v>
                </c:pt>
                <c:pt idx="176">
                  <c:v>-0.57866488491779933</c:v>
                </c:pt>
                <c:pt idx="177">
                  <c:v>-1.3285492559643792</c:v>
                </c:pt>
                <c:pt idx="178">
                  <c:v>0.11599107942572395</c:v>
                </c:pt>
                <c:pt idx="179">
                  <c:v>0.53026546712777645</c:v>
                </c:pt>
                <c:pt idx="180">
                  <c:v>0.67626975050827198</c:v>
                </c:pt>
                <c:pt idx="181">
                  <c:v>-0.6454986611353597</c:v>
                </c:pt>
                <c:pt idx="182">
                  <c:v>0.56210181595453079</c:v>
                </c:pt>
                <c:pt idx="183">
                  <c:v>0.23138400116125091</c:v>
                </c:pt>
                <c:pt idx="184">
                  <c:v>-0.61126386906035002</c:v>
                </c:pt>
                <c:pt idx="185">
                  <c:v>0.93269633880544411</c:v>
                </c:pt>
                <c:pt idx="186">
                  <c:v>-0.3899935806361654</c:v>
                </c:pt>
                <c:pt idx="187">
                  <c:v>-1.3113604348325705</c:v>
                </c:pt>
                <c:pt idx="188">
                  <c:v>0.17558260272363491</c:v>
                </c:pt>
                <c:pt idx="189">
                  <c:v>-1.2872075924079862</c:v>
                </c:pt>
                <c:pt idx="190">
                  <c:v>-0.61420984456015759</c:v>
                </c:pt>
                <c:pt idx="191">
                  <c:v>-1.6178322383164492</c:v>
                </c:pt>
                <c:pt idx="192">
                  <c:v>-0.24711102300990007</c:v>
                </c:pt>
                <c:pt idx="193">
                  <c:v>7.8809604819783274E-2</c:v>
                </c:pt>
                <c:pt idx="194">
                  <c:v>-0.57921921024530576</c:v>
                </c:pt>
                <c:pt idx="195">
                  <c:v>-0.19378304599561602</c:v>
                </c:pt>
                <c:pt idx="196">
                  <c:v>0.5287791720966144</c:v>
                </c:pt>
                <c:pt idx="197">
                  <c:v>-0.97795785219137876</c:v>
                </c:pt>
                <c:pt idx="198">
                  <c:v>-1.087293326351972</c:v>
                </c:pt>
                <c:pt idx="199">
                  <c:v>1.6711350418851012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F-4333-B01E-FC00A29A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91119"/>
        <c:axId val="1048515951"/>
      </c:scatterChart>
      <c:valAx>
        <c:axId val="30249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Shipping_Cost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48515951"/>
        <c:crosses val="autoZero"/>
        <c:crossBetween val="midCat"/>
      </c:valAx>
      <c:valAx>
        <c:axId val="104851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2491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Recommend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'R9-final'!$H$2:$H$201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</c:numCache>
            </c:numRef>
          </c:xVal>
          <c:yVal>
            <c:numRef>
              <c:f>'R9-final'!$M$33:$M$232</c:f>
              <c:numCache>
                <c:formatCode>0.00</c:formatCode>
                <c:ptCount val="200"/>
                <c:pt idx="0">
                  <c:v>-0.68950464709708648</c:v>
                </c:pt>
                <c:pt idx="1">
                  <c:v>0.50955730892964368</c:v>
                </c:pt>
                <c:pt idx="2">
                  <c:v>-0.75002508985533467</c:v>
                </c:pt>
                <c:pt idx="3">
                  <c:v>-0.36060848133281098</c:v>
                </c:pt>
                <c:pt idx="4">
                  <c:v>-0.38676478190685337</c:v>
                </c:pt>
                <c:pt idx="5">
                  <c:v>-7.906891744212885E-2</c:v>
                </c:pt>
                <c:pt idx="6">
                  <c:v>-0.55757199893328391</c:v>
                </c:pt>
                <c:pt idx="7">
                  <c:v>-0.3208111693966238</c:v>
                </c:pt>
                <c:pt idx="8">
                  <c:v>-1.7035906242191974</c:v>
                </c:pt>
                <c:pt idx="9">
                  <c:v>4.9994382244451074E-2</c:v>
                </c:pt>
                <c:pt idx="10">
                  <c:v>0.67096459988226442</c:v>
                </c:pt>
                <c:pt idx="11">
                  <c:v>0.19457772686718222</c:v>
                </c:pt>
                <c:pt idx="12">
                  <c:v>1.7305874741846008</c:v>
                </c:pt>
                <c:pt idx="13">
                  <c:v>0.30932965872773899</c:v>
                </c:pt>
                <c:pt idx="14">
                  <c:v>-1.6479974645156421</c:v>
                </c:pt>
                <c:pt idx="15">
                  <c:v>1.3862691942546199</c:v>
                </c:pt>
                <c:pt idx="16">
                  <c:v>-2.4824968309768547</c:v>
                </c:pt>
                <c:pt idx="17">
                  <c:v>1.0852490210237171</c:v>
                </c:pt>
                <c:pt idx="18">
                  <c:v>-0.63558283591007481</c:v>
                </c:pt>
                <c:pt idx="19">
                  <c:v>1.1155333380147407</c:v>
                </c:pt>
                <c:pt idx="20">
                  <c:v>1.2359472297206988</c:v>
                </c:pt>
                <c:pt idx="21">
                  <c:v>-0.51078910988263182</c:v>
                </c:pt>
                <c:pt idx="22">
                  <c:v>-2.1777819309033095</c:v>
                </c:pt>
                <c:pt idx="23">
                  <c:v>0.41465900247736087</c:v>
                </c:pt>
                <c:pt idx="24">
                  <c:v>-0.40849511565768104</c:v>
                </c:pt>
                <c:pt idx="25">
                  <c:v>1.0895591916758995</c:v>
                </c:pt>
                <c:pt idx="26">
                  <c:v>1.6752321670842747</c:v>
                </c:pt>
                <c:pt idx="27">
                  <c:v>-0.11540404637570489</c:v>
                </c:pt>
                <c:pt idx="28">
                  <c:v>3.1934138390790068E-2</c:v>
                </c:pt>
                <c:pt idx="29">
                  <c:v>-4.663174714793783E-2</c:v>
                </c:pt>
                <c:pt idx="30">
                  <c:v>-0.96136173680258707</c:v>
                </c:pt>
                <c:pt idx="31">
                  <c:v>0.26262971702279359</c:v>
                </c:pt>
                <c:pt idx="32">
                  <c:v>0.76289095593305056</c:v>
                </c:pt>
                <c:pt idx="33">
                  <c:v>1.7760095542218579E-3</c:v>
                </c:pt>
                <c:pt idx="34">
                  <c:v>-0.22330326927360744</c:v>
                </c:pt>
                <c:pt idx="35">
                  <c:v>0.28133585067712019</c:v>
                </c:pt>
                <c:pt idx="36">
                  <c:v>-2.0030106535431802</c:v>
                </c:pt>
                <c:pt idx="37">
                  <c:v>-0.50266381544117245</c:v>
                </c:pt>
                <c:pt idx="38">
                  <c:v>1.083306326399665</c:v>
                </c:pt>
                <c:pt idx="39">
                  <c:v>-7.1061344233875445E-2</c:v>
                </c:pt>
                <c:pt idx="40">
                  <c:v>-0.30370745730051851</c:v>
                </c:pt>
                <c:pt idx="41">
                  <c:v>0.30063959641977789</c:v>
                </c:pt>
                <c:pt idx="42">
                  <c:v>-0.63686182682419457</c:v>
                </c:pt>
                <c:pt idx="43">
                  <c:v>-0.77896763320102735</c:v>
                </c:pt>
                <c:pt idx="44">
                  <c:v>1.8226144887436337</c:v>
                </c:pt>
                <c:pt idx="45">
                  <c:v>0.40288817311864022</c:v>
                </c:pt>
                <c:pt idx="46">
                  <c:v>-1.6515568759154213</c:v>
                </c:pt>
                <c:pt idx="47">
                  <c:v>0.91353171976712488</c:v>
                </c:pt>
                <c:pt idx="48">
                  <c:v>0.73048693699201195</c:v>
                </c:pt>
                <c:pt idx="49">
                  <c:v>0.34055157287790827</c:v>
                </c:pt>
                <c:pt idx="50">
                  <c:v>3.7167919455264098E-2</c:v>
                </c:pt>
                <c:pt idx="51">
                  <c:v>0.24369225264039152</c:v>
                </c:pt>
                <c:pt idx="52">
                  <c:v>-1.5005922213457019</c:v>
                </c:pt>
                <c:pt idx="53">
                  <c:v>0.74279126881248203</c:v>
                </c:pt>
                <c:pt idx="54">
                  <c:v>0.70065218127992779</c:v>
                </c:pt>
                <c:pt idx="55">
                  <c:v>-1.81247787244736E-2</c:v>
                </c:pt>
                <c:pt idx="56">
                  <c:v>0.12022818022768256</c:v>
                </c:pt>
                <c:pt idx="57">
                  <c:v>0.79145987871093837</c:v>
                </c:pt>
                <c:pt idx="58">
                  <c:v>0.70251260648241143</c:v>
                </c:pt>
                <c:pt idx="59">
                  <c:v>-0.35443820288738515</c:v>
                </c:pt>
                <c:pt idx="60">
                  <c:v>0.94602478071924168</c:v>
                </c:pt>
                <c:pt idx="61">
                  <c:v>-1.4959950767069614</c:v>
                </c:pt>
                <c:pt idx="62">
                  <c:v>-0.39293783274450966</c:v>
                </c:pt>
                <c:pt idx="63">
                  <c:v>0.30339831681562401</c:v>
                </c:pt>
                <c:pt idx="64">
                  <c:v>-3.7097401822736131E-2</c:v>
                </c:pt>
                <c:pt idx="65">
                  <c:v>0.2701714131248103</c:v>
                </c:pt>
                <c:pt idx="66">
                  <c:v>0.62804247085116316</c:v>
                </c:pt>
                <c:pt idx="67">
                  <c:v>-0.58096042054774166</c:v>
                </c:pt>
                <c:pt idx="68">
                  <c:v>-0.11378668891201116</c:v>
                </c:pt>
                <c:pt idx="69">
                  <c:v>4.8433532011292968E-2</c:v>
                </c:pt>
                <c:pt idx="70">
                  <c:v>-1.2879525081445049</c:v>
                </c:pt>
                <c:pt idx="71">
                  <c:v>0.44229563988366927</c:v>
                </c:pt>
                <c:pt idx="72">
                  <c:v>-0.89085353108561094</c:v>
                </c:pt>
                <c:pt idx="73">
                  <c:v>0.66930546370010191</c:v>
                </c:pt>
                <c:pt idx="74">
                  <c:v>0.91673869507445538</c:v>
                </c:pt>
                <c:pt idx="75">
                  <c:v>0.31753423788191704</c:v>
                </c:pt>
                <c:pt idx="76">
                  <c:v>1.0861606291723174</c:v>
                </c:pt>
                <c:pt idx="77">
                  <c:v>-0.91988905087242934</c:v>
                </c:pt>
                <c:pt idx="78">
                  <c:v>-0.51087904034966236</c:v>
                </c:pt>
                <c:pt idx="79">
                  <c:v>-0.73031280264401133</c:v>
                </c:pt>
                <c:pt idx="80">
                  <c:v>0.19680769978992885</c:v>
                </c:pt>
                <c:pt idx="81">
                  <c:v>1.6205756386063221</c:v>
                </c:pt>
                <c:pt idx="82">
                  <c:v>-1.0875109634840143</c:v>
                </c:pt>
                <c:pt idx="83">
                  <c:v>0.12164203186158851</c:v>
                </c:pt>
                <c:pt idx="84">
                  <c:v>-0.84477506251232803</c:v>
                </c:pt>
                <c:pt idx="85">
                  <c:v>8.729536981353192E-2</c:v>
                </c:pt>
                <c:pt idx="86">
                  <c:v>0.69381076331818647</c:v>
                </c:pt>
                <c:pt idx="87">
                  <c:v>0.19688285352480683</c:v>
                </c:pt>
                <c:pt idx="88">
                  <c:v>-1.1913441417626345</c:v>
                </c:pt>
                <c:pt idx="89">
                  <c:v>0.38963870286752211</c:v>
                </c:pt>
                <c:pt idx="90">
                  <c:v>-1.1887807629781069</c:v>
                </c:pt>
                <c:pt idx="91">
                  <c:v>-5.8916684120621454E-2</c:v>
                </c:pt>
                <c:pt idx="92">
                  <c:v>-0.18493792743103121</c:v>
                </c:pt>
                <c:pt idx="93">
                  <c:v>7.4500821905029824E-2</c:v>
                </c:pt>
                <c:pt idx="94">
                  <c:v>-1.1254311374581381</c:v>
                </c:pt>
                <c:pt idx="95">
                  <c:v>0.19777570183007143</c:v>
                </c:pt>
                <c:pt idx="96">
                  <c:v>0.23438291360155539</c:v>
                </c:pt>
                <c:pt idx="97">
                  <c:v>-1.4961262043938</c:v>
                </c:pt>
                <c:pt idx="98">
                  <c:v>4.5958907469255905E-2</c:v>
                </c:pt>
                <c:pt idx="99">
                  <c:v>1.6002631514443308</c:v>
                </c:pt>
                <c:pt idx="100">
                  <c:v>0.40969474450099597</c:v>
                </c:pt>
                <c:pt idx="101">
                  <c:v>0.9927700333767806</c:v>
                </c:pt>
                <c:pt idx="102">
                  <c:v>0.74273832505761028</c:v>
                </c:pt>
                <c:pt idx="103">
                  <c:v>0.51341361397734708</c:v>
                </c:pt>
                <c:pt idx="104">
                  <c:v>-1.8894875252389856</c:v>
                </c:pt>
                <c:pt idx="105">
                  <c:v>1.1613975802726042</c:v>
                </c:pt>
                <c:pt idx="106">
                  <c:v>-1.1683241098570711</c:v>
                </c:pt>
                <c:pt idx="107">
                  <c:v>3.4596387267702866E-2</c:v>
                </c:pt>
                <c:pt idx="108">
                  <c:v>0.10324514797275874</c:v>
                </c:pt>
                <c:pt idx="109">
                  <c:v>0.46780472831076025</c:v>
                </c:pt>
                <c:pt idx="110">
                  <c:v>1.0778967302652607</c:v>
                </c:pt>
                <c:pt idx="111">
                  <c:v>-4.0906776205797968E-3</c:v>
                </c:pt>
                <c:pt idx="112">
                  <c:v>0.14961281290728046</c:v>
                </c:pt>
                <c:pt idx="113">
                  <c:v>0.82911066516159337</c:v>
                </c:pt>
                <c:pt idx="114">
                  <c:v>-0.28863768630288789</c:v>
                </c:pt>
                <c:pt idx="115">
                  <c:v>0.61002596121602259</c:v>
                </c:pt>
                <c:pt idx="116">
                  <c:v>0.15202664772476737</c:v>
                </c:pt>
                <c:pt idx="117">
                  <c:v>-0.59406910027057513</c:v>
                </c:pt>
                <c:pt idx="118">
                  <c:v>0.33240860783578441</c:v>
                </c:pt>
                <c:pt idx="119">
                  <c:v>0.84497950947526768</c:v>
                </c:pt>
                <c:pt idx="120">
                  <c:v>0.25993021604315203</c:v>
                </c:pt>
                <c:pt idx="121">
                  <c:v>0.82735009019562966</c:v>
                </c:pt>
                <c:pt idx="122">
                  <c:v>0.40218922632358023</c:v>
                </c:pt>
                <c:pt idx="123">
                  <c:v>0.6795977700966187</c:v>
                </c:pt>
                <c:pt idx="124">
                  <c:v>0.71051772961240545</c:v>
                </c:pt>
                <c:pt idx="125">
                  <c:v>-0.3676163409149904</c:v>
                </c:pt>
                <c:pt idx="126">
                  <c:v>-0.30358905950452097</c:v>
                </c:pt>
                <c:pt idx="127">
                  <c:v>-0.120864999866372</c:v>
                </c:pt>
                <c:pt idx="128">
                  <c:v>-0.23423053980000219</c:v>
                </c:pt>
                <c:pt idx="129">
                  <c:v>-0.17033746413260076</c:v>
                </c:pt>
                <c:pt idx="130">
                  <c:v>-0.82159494461286187</c:v>
                </c:pt>
                <c:pt idx="131">
                  <c:v>-8.6936981986225348E-2</c:v>
                </c:pt>
                <c:pt idx="132">
                  <c:v>0.73387006106989183</c:v>
                </c:pt>
                <c:pt idx="133">
                  <c:v>1.1904176010956373</c:v>
                </c:pt>
                <c:pt idx="134">
                  <c:v>-8.8479956595145737E-2</c:v>
                </c:pt>
                <c:pt idx="135">
                  <c:v>0.34912196566971154</c:v>
                </c:pt>
                <c:pt idx="136">
                  <c:v>2.1863600534434369E-2</c:v>
                </c:pt>
                <c:pt idx="137">
                  <c:v>-0.37079904162361288</c:v>
                </c:pt>
                <c:pt idx="138">
                  <c:v>-0.40804644440790838</c:v>
                </c:pt>
                <c:pt idx="139">
                  <c:v>-0.6470634019296444</c:v>
                </c:pt>
                <c:pt idx="140">
                  <c:v>0.15653214763456624</c:v>
                </c:pt>
                <c:pt idx="141">
                  <c:v>0.47190239601431472</c:v>
                </c:pt>
                <c:pt idx="142">
                  <c:v>3.8932843146669782E-2</c:v>
                </c:pt>
                <c:pt idx="143">
                  <c:v>-0.3493759904178777</c:v>
                </c:pt>
                <c:pt idx="144">
                  <c:v>0.55440556492881221</c:v>
                </c:pt>
                <c:pt idx="145">
                  <c:v>0.34511111906154035</c:v>
                </c:pt>
                <c:pt idx="146">
                  <c:v>-0.15465256700547947</c:v>
                </c:pt>
                <c:pt idx="147">
                  <c:v>-0.62112654425902747</c:v>
                </c:pt>
                <c:pt idx="148">
                  <c:v>0.16911501678439045</c:v>
                </c:pt>
                <c:pt idx="149">
                  <c:v>-0.17792566544478206</c:v>
                </c:pt>
                <c:pt idx="150">
                  <c:v>-0.33375849991107742</c:v>
                </c:pt>
                <c:pt idx="151">
                  <c:v>-8.3398277350177352E-4</c:v>
                </c:pt>
                <c:pt idx="152">
                  <c:v>1.0789302826959073</c:v>
                </c:pt>
                <c:pt idx="153">
                  <c:v>-0.16788481524118382</c:v>
                </c:pt>
                <c:pt idx="154">
                  <c:v>1.5340383995881712</c:v>
                </c:pt>
                <c:pt idx="155">
                  <c:v>0.57983950231140291</c:v>
                </c:pt>
                <c:pt idx="156">
                  <c:v>0.30811218632672777</c:v>
                </c:pt>
                <c:pt idx="157">
                  <c:v>0.18121381114352531</c:v>
                </c:pt>
                <c:pt idx="158">
                  <c:v>0.1289784038781292</c:v>
                </c:pt>
                <c:pt idx="159">
                  <c:v>-8.3689279465287925E-2</c:v>
                </c:pt>
                <c:pt idx="160">
                  <c:v>-1.0390969701374075</c:v>
                </c:pt>
                <c:pt idx="161">
                  <c:v>-0.71885391499003859</c:v>
                </c:pt>
                <c:pt idx="162">
                  <c:v>0.23336374522392056</c:v>
                </c:pt>
                <c:pt idx="163">
                  <c:v>-0.35582936856188674</c:v>
                </c:pt>
                <c:pt idx="164">
                  <c:v>0.54254027461688281</c:v>
                </c:pt>
                <c:pt idx="165">
                  <c:v>-0.47402289814811382</c:v>
                </c:pt>
                <c:pt idx="166">
                  <c:v>-0.43490492210674425</c:v>
                </c:pt>
                <c:pt idx="167">
                  <c:v>-0.35245169292697653</c:v>
                </c:pt>
                <c:pt idx="168">
                  <c:v>-0.42865421993522546</c:v>
                </c:pt>
                <c:pt idx="169">
                  <c:v>0.30314966730898441</c:v>
                </c:pt>
                <c:pt idx="170">
                  <c:v>0.74680802711367633</c:v>
                </c:pt>
                <c:pt idx="171">
                  <c:v>0.225227758393169</c:v>
                </c:pt>
                <c:pt idx="172">
                  <c:v>9.6511894204885706E-2</c:v>
                </c:pt>
                <c:pt idx="173">
                  <c:v>1.426565745901712</c:v>
                </c:pt>
                <c:pt idx="174">
                  <c:v>-0.59054171637221131</c:v>
                </c:pt>
                <c:pt idx="175">
                  <c:v>0.28591476639551772</c:v>
                </c:pt>
                <c:pt idx="176">
                  <c:v>-0.57866488491779933</c:v>
                </c:pt>
                <c:pt idx="177">
                  <c:v>-1.3285492559643792</c:v>
                </c:pt>
                <c:pt idx="178">
                  <c:v>0.11599107942572395</c:v>
                </c:pt>
                <c:pt idx="179">
                  <c:v>0.53026546712777645</c:v>
                </c:pt>
                <c:pt idx="180">
                  <c:v>0.67626975050827198</c:v>
                </c:pt>
                <c:pt idx="181">
                  <c:v>-0.6454986611353597</c:v>
                </c:pt>
                <c:pt idx="182">
                  <c:v>0.56210181595453079</c:v>
                </c:pt>
                <c:pt idx="183">
                  <c:v>0.23138400116125091</c:v>
                </c:pt>
                <c:pt idx="184">
                  <c:v>-0.61126386906035002</c:v>
                </c:pt>
                <c:pt idx="185">
                  <c:v>0.93269633880544411</c:v>
                </c:pt>
                <c:pt idx="186">
                  <c:v>-0.3899935806361654</c:v>
                </c:pt>
                <c:pt idx="187">
                  <c:v>-1.3113604348325705</c:v>
                </c:pt>
                <c:pt idx="188">
                  <c:v>0.17558260272363491</c:v>
                </c:pt>
                <c:pt idx="189">
                  <c:v>-1.2872075924079862</c:v>
                </c:pt>
                <c:pt idx="190">
                  <c:v>-0.61420984456015759</c:v>
                </c:pt>
                <c:pt idx="191">
                  <c:v>-1.6178322383164492</c:v>
                </c:pt>
                <c:pt idx="192">
                  <c:v>-0.24711102300990007</c:v>
                </c:pt>
                <c:pt idx="193">
                  <c:v>7.8809604819783274E-2</c:v>
                </c:pt>
                <c:pt idx="194">
                  <c:v>-0.57921921024530576</c:v>
                </c:pt>
                <c:pt idx="195">
                  <c:v>-0.19378304599561602</c:v>
                </c:pt>
                <c:pt idx="196">
                  <c:v>0.5287791720966144</c:v>
                </c:pt>
                <c:pt idx="197">
                  <c:v>-0.97795785219137876</c:v>
                </c:pt>
                <c:pt idx="198">
                  <c:v>-1.087293326351972</c:v>
                </c:pt>
                <c:pt idx="199">
                  <c:v>1.6711350418851012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D-47E7-8B10-739060E9A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1903"/>
        <c:axId val="2145492015"/>
      </c:scatterChart>
      <c:valAx>
        <c:axId val="21168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Recommend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45492015"/>
        <c:crosses val="autoZero"/>
        <c:crossBetween val="midCat"/>
      </c:valAx>
      <c:valAx>
        <c:axId val="214549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681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Loyalty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Order_Qty</c:v>
          </c:tx>
          <c:spPr>
            <a:ln w="19050">
              <a:noFill/>
            </a:ln>
          </c:spPr>
          <c:xVal>
            <c:numRef>
              <c:f>'R9-final'!$B$2:$B$201</c:f>
              <c:numCache>
                <c:formatCode>0</c:formatCode>
                <c:ptCount val="200"/>
                <c:pt idx="0">
                  <c:v>9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7</c:v>
                </c:pt>
                <c:pt idx="10">
                  <c:v>15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  <c:pt idx="15">
                  <c:v>7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10</c:v>
                </c:pt>
                <c:pt idx="27">
                  <c:v>4</c:v>
                </c:pt>
                <c:pt idx="28">
                  <c:v>8</c:v>
                </c:pt>
                <c:pt idx="29">
                  <c:v>13</c:v>
                </c:pt>
                <c:pt idx="30">
                  <c:v>11</c:v>
                </c:pt>
                <c:pt idx="31">
                  <c:v>10</c:v>
                </c:pt>
                <c:pt idx="32">
                  <c:v>12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13</c:v>
                </c:pt>
                <c:pt idx="37">
                  <c:v>3</c:v>
                </c:pt>
                <c:pt idx="38">
                  <c:v>12</c:v>
                </c:pt>
                <c:pt idx="39">
                  <c:v>6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7</c:v>
                </c:pt>
                <c:pt idx="44">
                  <c:v>1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1</c:v>
                </c:pt>
                <c:pt idx="51">
                  <c:v>11</c:v>
                </c:pt>
                <c:pt idx="52">
                  <c:v>9</c:v>
                </c:pt>
                <c:pt idx="53">
                  <c:v>14</c:v>
                </c:pt>
                <c:pt idx="54">
                  <c:v>11</c:v>
                </c:pt>
                <c:pt idx="55">
                  <c:v>8</c:v>
                </c:pt>
                <c:pt idx="56">
                  <c:v>14</c:v>
                </c:pt>
                <c:pt idx="57">
                  <c:v>10</c:v>
                </c:pt>
                <c:pt idx="58">
                  <c:v>15</c:v>
                </c:pt>
                <c:pt idx="59">
                  <c:v>1</c:v>
                </c:pt>
                <c:pt idx="60">
                  <c:v>5</c:v>
                </c:pt>
                <c:pt idx="61">
                  <c:v>7</c:v>
                </c:pt>
                <c:pt idx="62">
                  <c:v>9</c:v>
                </c:pt>
                <c:pt idx="63">
                  <c:v>1</c:v>
                </c:pt>
                <c:pt idx="64">
                  <c:v>11</c:v>
                </c:pt>
                <c:pt idx="65">
                  <c:v>7</c:v>
                </c:pt>
                <c:pt idx="66">
                  <c:v>8</c:v>
                </c:pt>
                <c:pt idx="67">
                  <c:v>4</c:v>
                </c:pt>
                <c:pt idx="68">
                  <c:v>4</c:v>
                </c:pt>
                <c:pt idx="69">
                  <c:v>7</c:v>
                </c:pt>
                <c:pt idx="70">
                  <c:v>14</c:v>
                </c:pt>
                <c:pt idx="71">
                  <c:v>13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15</c:v>
                </c:pt>
                <c:pt idx="76">
                  <c:v>7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6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15</c:v>
                </c:pt>
                <c:pt idx="86">
                  <c:v>2</c:v>
                </c:pt>
                <c:pt idx="87">
                  <c:v>14</c:v>
                </c:pt>
                <c:pt idx="88">
                  <c:v>13</c:v>
                </c:pt>
                <c:pt idx="89">
                  <c:v>7</c:v>
                </c:pt>
                <c:pt idx="90">
                  <c:v>9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5</c:v>
                </c:pt>
                <c:pt idx="95">
                  <c:v>13</c:v>
                </c:pt>
                <c:pt idx="96">
                  <c:v>14</c:v>
                </c:pt>
                <c:pt idx="97">
                  <c:v>8</c:v>
                </c:pt>
                <c:pt idx="98">
                  <c:v>3</c:v>
                </c:pt>
                <c:pt idx="99">
                  <c:v>8</c:v>
                </c:pt>
                <c:pt idx="100">
                  <c:v>12</c:v>
                </c:pt>
                <c:pt idx="101">
                  <c:v>1</c:v>
                </c:pt>
                <c:pt idx="102">
                  <c:v>11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15</c:v>
                </c:pt>
                <c:pt idx="109">
                  <c:v>8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9</c:v>
                </c:pt>
                <c:pt idx="114">
                  <c:v>15</c:v>
                </c:pt>
                <c:pt idx="115">
                  <c:v>7</c:v>
                </c:pt>
                <c:pt idx="116">
                  <c:v>11</c:v>
                </c:pt>
                <c:pt idx="117">
                  <c:v>1</c:v>
                </c:pt>
                <c:pt idx="118">
                  <c:v>11</c:v>
                </c:pt>
                <c:pt idx="119">
                  <c:v>2</c:v>
                </c:pt>
                <c:pt idx="120">
                  <c:v>12</c:v>
                </c:pt>
                <c:pt idx="121">
                  <c:v>10</c:v>
                </c:pt>
                <c:pt idx="122">
                  <c:v>1</c:v>
                </c:pt>
                <c:pt idx="123">
                  <c:v>14</c:v>
                </c:pt>
                <c:pt idx="124">
                  <c:v>14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13</c:v>
                </c:pt>
                <c:pt idx="129">
                  <c:v>13</c:v>
                </c:pt>
                <c:pt idx="130">
                  <c:v>4</c:v>
                </c:pt>
                <c:pt idx="131">
                  <c:v>10</c:v>
                </c:pt>
                <c:pt idx="132">
                  <c:v>9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13</c:v>
                </c:pt>
                <c:pt idx="138">
                  <c:v>12</c:v>
                </c:pt>
                <c:pt idx="139">
                  <c:v>4</c:v>
                </c:pt>
                <c:pt idx="140">
                  <c:v>12</c:v>
                </c:pt>
                <c:pt idx="141">
                  <c:v>10</c:v>
                </c:pt>
                <c:pt idx="142">
                  <c:v>2</c:v>
                </c:pt>
                <c:pt idx="143">
                  <c:v>11</c:v>
                </c:pt>
                <c:pt idx="144">
                  <c:v>6</c:v>
                </c:pt>
                <c:pt idx="145">
                  <c:v>11</c:v>
                </c:pt>
                <c:pt idx="146">
                  <c:v>11</c:v>
                </c:pt>
                <c:pt idx="147">
                  <c:v>12</c:v>
                </c:pt>
                <c:pt idx="148">
                  <c:v>8</c:v>
                </c:pt>
                <c:pt idx="149">
                  <c:v>7</c:v>
                </c:pt>
                <c:pt idx="150">
                  <c:v>15</c:v>
                </c:pt>
                <c:pt idx="151">
                  <c:v>14</c:v>
                </c:pt>
                <c:pt idx="152">
                  <c:v>6</c:v>
                </c:pt>
                <c:pt idx="153">
                  <c:v>5</c:v>
                </c:pt>
                <c:pt idx="154">
                  <c:v>10</c:v>
                </c:pt>
                <c:pt idx="155">
                  <c:v>9</c:v>
                </c:pt>
                <c:pt idx="156">
                  <c:v>13</c:v>
                </c:pt>
                <c:pt idx="157">
                  <c:v>4</c:v>
                </c:pt>
                <c:pt idx="158">
                  <c:v>5</c:v>
                </c:pt>
                <c:pt idx="159">
                  <c:v>13</c:v>
                </c:pt>
                <c:pt idx="160">
                  <c:v>8</c:v>
                </c:pt>
                <c:pt idx="161">
                  <c:v>11</c:v>
                </c:pt>
                <c:pt idx="162">
                  <c:v>13</c:v>
                </c:pt>
                <c:pt idx="163">
                  <c:v>9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13</c:v>
                </c:pt>
                <c:pt idx="168">
                  <c:v>7</c:v>
                </c:pt>
                <c:pt idx="169">
                  <c:v>2</c:v>
                </c:pt>
                <c:pt idx="170">
                  <c:v>9</c:v>
                </c:pt>
                <c:pt idx="171">
                  <c:v>12</c:v>
                </c:pt>
                <c:pt idx="172">
                  <c:v>5</c:v>
                </c:pt>
                <c:pt idx="173">
                  <c:v>8</c:v>
                </c:pt>
                <c:pt idx="174">
                  <c:v>3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15</c:v>
                </c:pt>
                <c:pt idx="182">
                  <c:v>6</c:v>
                </c:pt>
                <c:pt idx="183">
                  <c:v>7</c:v>
                </c:pt>
                <c:pt idx="184">
                  <c:v>13</c:v>
                </c:pt>
                <c:pt idx="185">
                  <c:v>8</c:v>
                </c:pt>
                <c:pt idx="186">
                  <c:v>10</c:v>
                </c:pt>
                <c:pt idx="187">
                  <c:v>10</c:v>
                </c:pt>
                <c:pt idx="188">
                  <c:v>3</c:v>
                </c:pt>
                <c:pt idx="189">
                  <c:v>12</c:v>
                </c:pt>
                <c:pt idx="190">
                  <c:v>8</c:v>
                </c:pt>
                <c:pt idx="191">
                  <c:v>14</c:v>
                </c:pt>
                <c:pt idx="192">
                  <c:v>5</c:v>
                </c:pt>
                <c:pt idx="193">
                  <c:v>10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6</c:v>
                </c:pt>
                <c:pt idx="198">
                  <c:v>14</c:v>
                </c:pt>
                <c:pt idx="199">
                  <c:v>12</c:v>
                </c:pt>
              </c:numCache>
            </c:numRef>
          </c:xVal>
          <c:yVal>
            <c:numRef>
              <c:f>'R9-final'!$I$2:$I$201</c:f>
              <c:numCache>
                <c:formatCode>0.0</c:formatCode>
                <c:ptCount val="200"/>
                <c:pt idx="0">
                  <c:v>10.5</c:v>
                </c:pt>
                <c:pt idx="1">
                  <c:v>11.850000000000001</c:v>
                </c:pt>
                <c:pt idx="2">
                  <c:v>10.050000000000001</c:v>
                </c:pt>
                <c:pt idx="3">
                  <c:v>9.8999999999999986</c:v>
                </c:pt>
                <c:pt idx="4">
                  <c:v>10.649999999999999</c:v>
                </c:pt>
                <c:pt idx="5">
                  <c:v>12.149999999999999</c:v>
                </c:pt>
                <c:pt idx="6">
                  <c:v>12.600000000000001</c:v>
                </c:pt>
                <c:pt idx="7">
                  <c:v>10.8</c:v>
                </c:pt>
                <c:pt idx="8">
                  <c:v>8.3999999999999986</c:v>
                </c:pt>
                <c:pt idx="9">
                  <c:v>10.350000000000001</c:v>
                </c:pt>
                <c:pt idx="10">
                  <c:v>13.950000000000001</c:v>
                </c:pt>
                <c:pt idx="11">
                  <c:v>11.100000000000001</c:v>
                </c:pt>
                <c:pt idx="12">
                  <c:v>13.5</c:v>
                </c:pt>
                <c:pt idx="13">
                  <c:v>10.5</c:v>
                </c:pt>
                <c:pt idx="14">
                  <c:v>9.3000000000000007</c:v>
                </c:pt>
                <c:pt idx="15">
                  <c:v>13.350000000000001</c:v>
                </c:pt>
                <c:pt idx="16">
                  <c:v>6.4499999999999993</c:v>
                </c:pt>
                <c:pt idx="17">
                  <c:v>12.899999999999999</c:v>
                </c:pt>
                <c:pt idx="18">
                  <c:v>9.3000000000000007</c:v>
                </c:pt>
                <c:pt idx="19">
                  <c:v>12.149999999999999</c:v>
                </c:pt>
                <c:pt idx="20">
                  <c:v>13.5</c:v>
                </c:pt>
                <c:pt idx="21">
                  <c:v>10.050000000000001</c:v>
                </c:pt>
                <c:pt idx="22">
                  <c:v>8.6999999999999993</c:v>
                </c:pt>
                <c:pt idx="23">
                  <c:v>11.100000000000001</c:v>
                </c:pt>
                <c:pt idx="24">
                  <c:v>11.25</c:v>
                </c:pt>
                <c:pt idx="25">
                  <c:v>14.700000000000001</c:v>
                </c:pt>
                <c:pt idx="26">
                  <c:v>11.55</c:v>
                </c:pt>
                <c:pt idx="27">
                  <c:v>10.050000000000001</c:v>
                </c:pt>
                <c:pt idx="28">
                  <c:v>12</c:v>
                </c:pt>
                <c:pt idx="29">
                  <c:v>11.100000000000001</c:v>
                </c:pt>
                <c:pt idx="30">
                  <c:v>10.350000000000001</c:v>
                </c:pt>
                <c:pt idx="31">
                  <c:v>12.600000000000001</c:v>
                </c:pt>
                <c:pt idx="32">
                  <c:v>12.600000000000001</c:v>
                </c:pt>
                <c:pt idx="33">
                  <c:v>12.600000000000001</c:v>
                </c:pt>
                <c:pt idx="34">
                  <c:v>10.8</c:v>
                </c:pt>
                <c:pt idx="35">
                  <c:v>11.850000000000001</c:v>
                </c:pt>
                <c:pt idx="36">
                  <c:v>11.850000000000001</c:v>
                </c:pt>
                <c:pt idx="37">
                  <c:v>12</c:v>
                </c:pt>
                <c:pt idx="38">
                  <c:v>13.5</c:v>
                </c:pt>
                <c:pt idx="39">
                  <c:v>10.5</c:v>
                </c:pt>
                <c:pt idx="40">
                  <c:v>10.8</c:v>
                </c:pt>
                <c:pt idx="41">
                  <c:v>13.5</c:v>
                </c:pt>
                <c:pt idx="42">
                  <c:v>11.850000000000001</c:v>
                </c:pt>
                <c:pt idx="43">
                  <c:v>9.75</c:v>
                </c:pt>
                <c:pt idx="44">
                  <c:v>11.399999999999999</c:v>
                </c:pt>
                <c:pt idx="45">
                  <c:v>10.649999999999999</c:v>
                </c:pt>
                <c:pt idx="46">
                  <c:v>9.1499999999999986</c:v>
                </c:pt>
                <c:pt idx="47">
                  <c:v>11.399999999999999</c:v>
                </c:pt>
                <c:pt idx="48">
                  <c:v>12.600000000000001</c:v>
                </c:pt>
                <c:pt idx="49">
                  <c:v>11.25</c:v>
                </c:pt>
                <c:pt idx="50">
                  <c:v>12</c:v>
                </c:pt>
                <c:pt idx="51">
                  <c:v>11.100000000000001</c:v>
                </c:pt>
                <c:pt idx="52">
                  <c:v>11.850000000000001</c:v>
                </c:pt>
                <c:pt idx="53">
                  <c:v>13.950000000000001</c:v>
                </c:pt>
                <c:pt idx="54">
                  <c:v>12.899999999999999</c:v>
                </c:pt>
                <c:pt idx="55">
                  <c:v>10.5</c:v>
                </c:pt>
                <c:pt idx="56">
                  <c:v>12.299999999999999</c:v>
                </c:pt>
                <c:pt idx="57">
                  <c:v>12.600000000000001</c:v>
                </c:pt>
                <c:pt idx="58">
                  <c:v>13.350000000000001</c:v>
                </c:pt>
                <c:pt idx="59">
                  <c:v>10.649999999999999</c:v>
                </c:pt>
                <c:pt idx="60">
                  <c:v>11.25</c:v>
                </c:pt>
                <c:pt idx="61">
                  <c:v>12.149999999999999</c:v>
                </c:pt>
                <c:pt idx="62">
                  <c:v>10.8</c:v>
                </c:pt>
                <c:pt idx="63">
                  <c:v>11.25</c:v>
                </c:pt>
                <c:pt idx="64">
                  <c:v>13.950000000000001</c:v>
                </c:pt>
                <c:pt idx="65">
                  <c:v>12.600000000000001</c:v>
                </c:pt>
                <c:pt idx="66">
                  <c:v>12.299999999999999</c:v>
                </c:pt>
                <c:pt idx="67">
                  <c:v>9.3000000000000007</c:v>
                </c:pt>
                <c:pt idx="68">
                  <c:v>11.100000000000001</c:v>
                </c:pt>
                <c:pt idx="69">
                  <c:v>12.299999999999999</c:v>
                </c:pt>
                <c:pt idx="70">
                  <c:v>11.55</c:v>
                </c:pt>
                <c:pt idx="71">
                  <c:v>11.100000000000001</c:v>
                </c:pt>
                <c:pt idx="72">
                  <c:v>12</c:v>
                </c:pt>
                <c:pt idx="73">
                  <c:v>11.25</c:v>
                </c:pt>
                <c:pt idx="74">
                  <c:v>12.600000000000001</c:v>
                </c:pt>
                <c:pt idx="75">
                  <c:v>11.399999999999999</c:v>
                </c:pt>
                <c:pt idx="76">
                  <c:v>12.299999999999999</c:v>
                </c:pt>
                <c:pt idx="77">
                  <c:v>12.149999999999999</c:v>
                </c:pt>
                <c:pt idx="78">
                  <c:v>10.5</c:v>
                </c:pt>
                <c:pt idx="79">
                  <c:v>9.8999999999999986</c:v>
                </c:pt>
                <c:pt idx="80">
                  <c:v>10.649999999999999</c:v>
                </c:pt>
                <c:pt idx="81">
                  <c:v>12.75</c:v>
                </c:pt>
                <c:pt idx="82">
                  <c:v>9</c:v>
                </c:pt>
                <c:pt idx="83">
                  <c:v>9.75</c:v>
                </c:pt>
                <c:pt idx="84">
                  <c:v>10.050000000000001</c:v>
                </c:pt>
                <c:pt idx="85">
                  <c:v>12.299999999999999</c:v>
                </c:pt>
                <c:pt idx="86">
                  <c:v>12</c:v>
                </c:pt>
                <c:pt idx="87">
                  <c:v>12.149999999999999</c:v>
                </c:pt>
                <c:pt idx="88">
                  <c:v>11.55</c:v>
                </c:pt>
                <c:pt idx="89">
                  <c:v>12.299999999999999</c:v>
                </c:pt>
                <c:pt idx="90">
                  <c:v>10.050000000000001</c:v>
                </c:pt>
                <c:pt idx="91">
                  <c:v>10.8</c:v>
                </c:pt>
                <c:pt idx="92">
                  <c:v>12</c:v>
                </c:pt>
                <c:pt idx="93">
                  <c:v>12</c:v>
                </c:pt>
                <c:pt idx="94">
                  <c:v>9.3000000000000007</c:v>
                </c:pt>
                <c:pt idx="95">
                  <c:v>12.299999999999999</c:v>
                </c:pt>
                <c:pt idx="96">
                  <c:v>12.899999999999999</c:v>
                </c:pt>
                <c:pt idx="97">
                  <c:v>9.75</c:v>
                </c:pt>
                <c:pt idx="98">
                  <c:v>12</c:v>
                </c:pt>
                <c:pt idx="99">
                  <c:v>13.5</c:v>
                </c:pt>
                <c:pt idx="100">
                  <c:v>11.850000000000001</c:v>
                </c:pt>
                <c:pt idx="101">
                  <c:v>10.649999999999999</c:v>
                </c:pt>
                <c:pt idx="102">
                  <c:v>13.350000000000001</c:v>
                </c:pt>
                <c:pt idx="103">
                  <c:v>12</c:v>
                </c:pt>
                <c:pt idx="104">
                  <c:v>8.25</c:v>
                </c:pt>
                <c:pt idx="105">
                  <c:v>11.25</c:v>
                </c:pt>
                <c:pt idx="106">
                  <c:v>8.6999999999999993</c:v>
                </c:pt>
                <c:pt idx="107">
                  <c:v>11.399999999999999</c:v>
                </c:pt>
                <c:pt idx="108">
                  <c:v>11.100000000000001</c:v>
                </c:pt>
                <c:pt idx="109">
                  <c:v>12.600000000000001</c:v>
                </c:pt>
                <c:pt idx="110">
                  <c:v>11.399999999999999</c:v>
                </c:pt>
                <c:pt idx="111">
                  <c:v>10.8</c:v>
                </c:pt>
                <c:pt idx="112">
                  <c:v>10.8</c:v>
                </c:pt>
                <c:pt idx="113">
                  <c:v>11.399999999999999</c:v>
                </c:pt>
                <c:pt idx="114">
                  <c:v>14.100000000000001</c:v>
                </c:pt>
                <c:pt idx="115">
                  <c:v>12.299999999999999</c:v>
                </c:pt>
                <c:pt idx="116">
                  <c:v>12.149999999999999</c:v>
                </c:pt>
                <c:pt idx="117">
                  <c:v>10.5</c:v>
                </c:pt>
                <c:pt idx="118">
                  <c:v>13.350000000000001</c:v>
                </c:pt>
                <c:pt idx="119">
                  <c:v>10.8</c:v>
                </c:pt>
                <c:pt idx="120">
                  <c:v>14.850000000000001</c:v>
                </c:pt>
                <c:pt idx="121">
                  <c:v>11.399999999999999</c:v>
                </c:pt>
                <c:pt idx="122">
                  <c:v>11.25</c:v>
                </c:pt>
                <c:pt idx="123">
                  <c:v>14.100000000000001</c:v>
                </c:pt>
                <c:pt idx="124">
                  <c:v>10.8</c:v>
                </c:pt>
                <c:pt idx="125">
                  <c:v>9.8999999999999986</c:v>
                </c:pt>
                <c:pt idx="126">
                  <c:v>11.399999999999999</c:v>
                </c:pt>
                <c:pt idx="127">
                  <c:v>10.649999999999999</c:v>
                </c:pt>
                <c:pt idx="128">
                  <c:v>11.25</c:v>
                </c:pt>
                <c:pt idx="129">
                  <c:v>10.649999999999999</c:v>
                </c:pt>
                <c:pt idx="130">
                  <c:v>9.3000000000000007</c:v>
                </c:pt>
                <c:pt idx="131">
                  <c:v>11.850000000000001</c:v>
                </c:pt>
                <c:pt idx="132">
                  <c:v>12</c:v>
                </c:pt>
                <c:pt idx="133">
                  <c:v>10.8</c:v>
                </c:pt>
                <c:pt idx="134">
                  <c:v>11.100000000000001</c:v>
                </c:pt>
                <c:pt idx="135">
                  <c:v>12.149999999999999</c:v>
                </c:pt>
                <c:pt idx="136">
                  <c:v>11.55</c:v>
                </c:pt>
                <c:pt idx="137">
                  <c:v>11.399999999999999</c:v>
                </c:pt>
                <c:pt idx="138">
                  <c:v>12.149999999999999</c:v>
                </c:pt>
                <c:pt idx="139">
                  <c:v>9.8999999999999986</c:v>
                </c:pt>
                <c:pt idx="140">
                  <c:v>11.850000000000001</c:v>
                </c:pt>
                <c:pt idx="141">
                  <c:v>14.25</c:v>
                </c:pt>
                <c:pt idx="142">
                  <c:v>11.850000000000001</c:v>
                </c:pt>
                <c:pt idx="143">
                  <c:v>10.8</c:v>
                </c:pt>
                <c:pt idx="144">
                  <c:v>12.75</c:v>
                </c:pt>
                <c:pt idx="145">
                  <c:v>12.299999999999999</c:v>
                </c:pt>
                <c:pt idx="146">
                  <c:v>11.55</c:v>
                </c:pt>
                <c:pt idx="147">
                  <c:v>12.149999999999999</c:v>
                </c:pt>
                <c:pt idx="148">
                  <c:v>10.5</c:v>
                </c:pt>
                <c:pt idx="149">
                  <c:v>11.399999999999999</c:v>
                </c:pt>
                <c:pt idx="150">
                  <c:v>11.850000000000001</c:v>
                </c:pt>
                <c:pt idx="151">
                  <c:v>13.200000000000001</c:v>
                </c:pt>
                <c:pt idx="152">
                  <c:v>12.600000000000001</c:v>
                </c:pt>
                <c:pt idx="153">
                  <c:v>9.75</c:v>
                </c:pt>
                <c:pt idx="154">
                  <c:v>14.850000000000001</c:v>
                </c:pt>
                <c:pt idx="155">
                  <c:v>13.200000000000001</c:v>
                </c:pt>
                <c:pt idx="156">
                  <c:v>10.8</c:v>
                </c:pt>
                <c:pt idx="157">
                  <c:v>12.75</c:v>
                </c:pt>
                <c:pt idx="158">
                  <c:v>10.350000000000001</c:v>
                </c:pt>
                <c:pt idx="159">
                  <c:v>10.8</c:v>
                </c:pt>
                <c:pt idx="160">
                  <c:v>10.050000000000001</c:v>
                </c:pt>
                <c:pt idx="161">
                  <c:v>10.649999999999999</c:v>
                </c:pt>
                <c:pt idx="162">
                  <c:v>13.200000000000001</c:v>
                </c:pt>
                <c:pt idx="163">
                  <c:v>10.649999999999999</c:v>
                </c:pt>
                <c:pt idx="164">
                  <c:v>11.55</c:v>
                </c:pt>
                <c:pt idx="165">
                  <c:v>12</c:v>
                </c:pt>
                <c:pt idx="166">
                  <c:v>11.399999999999999</c:v>
                </c:pt>
                <c:pt idx="167">
                  <c:v>11.850000000000001</c:v>
                </c:pt>
                <c:pt idx="168">
                  <c:v>9.75</c:v>
                </c:pt>
                <c:pt idx="169">
                  <c:v>10.649999999999999</c:v>
                </c:pt>
                <c:pt idx="170">
                  <c:v>12</c:v>
                </c:pt>
                <c:pt idx="171">
                  <c:v>11.399999999999999</c:v>
                </c:pt>
                <c:pt idx="172">
                  <c:v>11.55</c:v>
                </c:pt>
                <c:pt idx="173">
                  <c:v>12.899999999999999</c:v>
                </c:pt>
                <c:pt idx="174">
                  <c:v>9</c:v>
                </c:pt>
                <c:pt idx="175">
                  <c:v>11.100000000000001</c:v>
                </c:pt>
                <c:pt idx="176">
                  <c:v>9</c:v>
                </c:pt>
                <c:pt idx="177">
                  <c:v>12.299999999999999</c:v>
                </c:pt>
                <c:pt idx="178">
                  <c:v>12.149999999999999</c:v>
                </c:pt>
                <c:pt idx="179">
                  <c:v>12.299999999999999</c:v>
                </c:pt>
                <c:pt idx="180">
                  <c:v>12.600000000000001</c:v>
                </c:pt>
                <c:pt idx="181">
                  <c:v>11.399999999999999</c:v>
                </c:pt>
                <c:pt idx="182">
                  <c:v>10.649999999999999</c:v>
                </c:pt>
                <c:pt idx="183">
                  <c:v>13.200000000000001</c:v>
                </c:pt>
                <c:pt idx="184">
                  <c:v>11.25</c:v>
                </c:pt>
                <c:pt idx="185">
                  <c:v>13.200000000000001</c:v>
                </c:pt>
                <c:pt idx="186">
                  <c:v>10.649999999999999</c:v>
                </c:pt>
                <c:pt idx="187">
                  <c:v>11.399999999999999</c:v>
                </c:pt>
                <c:pt idx="188">
                  <c:v>10.649999999999999</c:v>
                </c:pt>
                <c:pt idx="189">
                  <c:v>12</c:v>
                </c:pt>
                <c:pt idx="190">
                  <c:v>9.1499999999999986</c:v>
                </c:pt>
                <c:pt idx="191">
                  <c:v>10.649999999999999</c:v>
                </c:pt>
                <c:pt idx="192">
                  <c:v>12</c:v>
                </c:pt>
                <c:pt idx="193">
                  <c:v>10.8</c:v>
                </c:pt>
                <c:pt idx="194">
                  <c:v>11.850000000000001</c:v>
                </c:pt>
                <c:pt idx="195">
                  <c:v>12.75</c:v>
                </c:pt>
                <c:pt idx="196">
                  <c:v>13.200000000000001</c:v>
                </c:pt>
                <c:pt idx="197">
                  <c:v>9.75</c:v>
                </c:pt>
                <c:pt idx="198">
                  <c:v>11.850000000000001</c:v>
                </c:pt>
                <c:pt idx="1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6-4A57-8894-8890F74809F2}"/>
            </c:ext>
          </c:extLst>
        </c:ser>
        <c:ser>
          <c:idx val="1"/>
          <c:order val="1"/>
          <c:tx>
            <c:v>Predicted Order_Qty</c:v>
          </c:tx>
          <c:spPr>
            <a:ln w="19050">
              <a:noFill/>
            </a:ln>
          </c:spPr>
          <c:xVal>
            <c:numRef>
              <c:f>'R9-final'!$B$2:$B$201</c:f>
              <c:numCache>
                <c:formatCode>0</c:formatCode>
                <c:ptCount val="200"/>
                <c:pt idx="0">
                  <c:v>9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7</c:v>
                </c:pt>
                <c:pt idx="10">
                  <c:v>15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  <c:pt idx="15">
                  <c:v>7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10</c:v>
                </c:pt>
                <c:pt idx="27">
                  <c:v>4</c:v>
                </c:pt>
                <c:pt idx="28">
                  <c:v>8</c:v>
                </c:pt>
                <c:pt idx="29">
                  <c:v>13</c:v>
                </c:pt>
                <c:pt idx="30">
                  <c:v>11</c:v>
                </c:pt>
                <c:pt idx="31">
                  <c:v>10</c:v>
                </c:pt>
                <c:pt idx="32">
                  <c:v>12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13</c:v>
                </c:pt>
                <c:pt idx="37">
                  <c:v>3</c:v>
                </c:pt>
                <c:pt idx="38">
                  <c:v>12</c:v>
                </c:pt>
                <c:pt idx="39">
                  <c:v>6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7</c:v>
                </c:pt>
                <c:pt idx="44">
                  <c:v>1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1</c:v>
                </c:pt>
                <c:pt idx="51">
                  <c:v>11</c:v>
                </c:pt>
                <c:pt idx="52">
                  <c:v>9</c:v>
                </c:pt>
                <c:pt idx="53">
                  <c:v>14</c:v>
                </c:pt>
                <c:pt idx="54">
                  <c:v>11</c:v>
                </c:pt>
                <c:pt idx="55">
                  <c:v>8</c:v>
                </c:pt>
                <c:pt idx="56">
                  <c:v>14</c:v>
                </c:pt>
                <c:pt idx="57">
                  <c:v>10</c:v>
                </c:pt>
                <c:pt idx="58">
                  <c:v>15</c:v>
                </c:pt>
                <c:pt idx="59">
                  <c:v>1</c:v>
                </c:pt>
                <c:pt idx="60">
                  <c:v>5</c:v>
                </c:pt>
                <c:pt idx="61">
                  <c:v>7</c:v>
                </c:pt>
                <c:pt idx="62">
                  <c:v>9</c:v>
                </c:pt>
                <c:pt idx="63">
                  <c:v>1</c:v>
                </c:pt>
                <c:pt idx="64">
                  <c:v>11</c:v>
                </c:pt>
                <c:pt idx="65">
                  <c:v>7</c:v>
                </c:pt>
                <c:pt idx="66">
                  <c:v>8</c:v>
                </c:pt>
                <c:pt idx="67">
                  <c:v>4</c:v>
                </c:pt>
                <c:pt idx="68">
                  <c:v>4</c:v>
                </c:pt>
                <c:pt idx="69">
                  <c:v>7</c:v>
                </c:pt>
                <c:pt idx="70">
                  <c:v>14</c:v>
                </c:pt>
                <c:pt idx="71">
                  <c:v>13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15</c:v>
                </c:pt>
                <c:pt idx="76">
                  <c:v>7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6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15</c:v>
                </c:pt>
                <c:pt idx="86">
                  <c:v>2</c:v>
                </c:pt>
                <c:pt idx="87">
                  <c:v>14</c:v>
                </c:pt>
                <c:pt idx="88">
                  <c:v>13</c:v>
                </c:pt>
                <c:pt idx="89">
                  <c:v>7</c:v>
                </c:pt>
                <c:pt idx="90">
                  <c:v>9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5</c:v>
                </c:pt>
                <c:pt idx="95">
                  <c:v>13</c:v>
                </c:pt>
                <c:pt idx="96">
                  <c:v>14</c:v>
                </c:pt>
                <c:pt idx="97">
                  <c:v>8</c:v>
                </c:pt>
                <c:pt idx="98">
                  <c:v>3</c:v>
                </c:pt>
                <c:pt idx="99">
                  <c:v>8</c:v>
                </c:pt>
                <c:pt idx="100">
                  <c:v>12</c:v>
                </c:pt>
                <c:pt idx="101">
                  <c:v>1</c:v>
                </c:pt>
                <c:pt idx="102">
                  <c:v>11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15</c:v>
                </c:pt>
                <c:pt idx="109">
                  <c:v>8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9</c:v>
                </c:pt>
                <c:pt idx="114">
                  <c:v>15</c:v>
                </c:pt>
                <c:pt idx="115">
                  <c:v>7</c:v>
                </c:pt>
                <c:pt idx="116">
                  <c:v>11</c:v>
                </c:pt>
                <c:pt idx="117">
                  <c:v>1</c:v>
                </c:pt>
                <c:pt idx="118">
                  <c:v>11</c:v>
                </c:pt>
                <c:pt idx="119">
                  <c:v>2</c:v>
                </c:pt>
                <c:pt idx="120">
                  <c:v>12</c:v>
                </c:pt>
                <c:pt idx="121">
                  <c:v>10</c:v>
                </c:pt>
                <c:pt idx="122">
                  <c:v>1</c:v>
                </c:pt>
                <c:pt idx="123">
                  <c:v>14</c:v>
                </c:pt>
                <c:pt idx="124">
                  <c:v>14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13</c:v>
                </c:pt>
                <c:pt idx="129">
                  <c:v>13</c:v>
                </c:pt>
                <c:pt idx="130">
                  <c:v>4</c:v>
                </c:pt>
                <c:pt idx="131">
                  <c:v>10</c:v>
                </c:pt>
                <c:pt idx="132">
                  <c:v>9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13</c:v>
                </c:pt>
                <c:pt idx="138">
                  <c:v>12</c:v>
                </c:pt>
                <c:pt idx="139">
                  <c:v>4</c:v>
                </c:pt>
                <c:pt idx="140">
                  <c:v>12</c:v>
                </c:pt>
                <c:pt idx="141">
                  <c:v>10</c:v>
                </c:pt>
                <c:pt idx="142">
                  <c:v>2</c:v>
                </c:pt>
                <c:pt idx="143">
                  <c:v>11</c:v>
                </c:pt>
                <c:pt idx="144">
                  <c:v>6</c:v>
                </c:pt>
                <c:pt idx="145">
                  <c:v>11</c:v>
                </c:pt>
                <c:pt idx="146">
                  <c:v>11</c:v>
                </c:pt>
                <c:pt idx="147">
                  <c:v>12</c:v>
                </c:pt>
                <c:pt idx="148">
                  <c:v>8</c:v>
                </c:pt>
                <c:pt idx="149">
                  <c:v>7</c:v>
                </c:pt>
                <c:pt idx="150">
                  <c:v>15</c:v>
                </c:pt>
                <c:pt idx="151">
                  <c:v>14</c:v>
                </c:pt>
                <c:pt idx="152">
                  <c:v>6</c:v>
                </c:pt>
                <c:pt idx="153">
                  <c:v>5</c:v>
                </c:pt>
                <c:pt idx="154">
                  <c:v>10</c:v>
                </c:pt>
                <c:pt idx="155">
                  <c:v>9</c:v>
                </c:pt>
                <c:pt idx="156">
                  <c:v>13</c:v>
                </c:pt>
                <c:pt idx="157">
                  <c:v>4</c:v>
                </c:pt>
                <c:pt idx="158">
                  <c:v>5</c:v>
                </c:pt>
                <c:pt idx="159">
                  <c:v>13</c:v>
                </c:pt>
                <c:pt idx="160">
                  <c:v>8</c:v>
                </c:pt>
                <c:pt idx="161">
                  <c:v>11</c:v>
                </c:pt>
                <c:pt idx="162">
                  <c:v>13</c:v>
                </c:pt>
                <c:pt idx="163">
                  <c:v>9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13</c:v>
                </c:pt>
                <c:pt idx="168">
                  <c:v>7</c:v>
                </c:pt>
                <c:pt idx="169">
                  <c:v>2</c:v>
                </c:pt>
                <c:pt idx="170">
                  <c:v>9</c:v>
                </c:pt>
                <c:pt idx="171">
                  <c:v>12</c:v>
                </c:pt>
                <c:pt idx="172">
                  <c:v>5</c:v>
                </c:pt>
                <c:pt idx="173">
                  <c:v>8</c:v>
                </c:pt>
                <c:pt idx="174">
                  <c:v>3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15</c:v>
                </c:pt>
                <c:pt idx="182">
                  <c:v>6</c:v>
                </c:pt>
                <c:pt idx="183">
                  <c:v>7</c:v>
                </c:pt>
                <c:pt idx="184">
                  <c:v>13</c:v>
                </c:pt>
                <c:pt idx="185">
                  <c:v>8</c:v>
                </c:pt>
                <c:pt idx="186">
                  <c:v>10</c:v>
                </c:pt>
                <c:pt idx="187">
                  <c:v>10</c:v>
                </c:pt>
                <c:pt idx="188">
                  <c:v>3</c:v>
                </c:pt>
                <c:pt idx="189">
                  <c:v>12</c:v>
                </c:pt>
                <c:pt idx="190">
                  <c:v>8</c:v>
                </c:pt>
                <c:pt idx="191">
                  <c:v>14</c:v>
                </c:pt>
                <c:pt idx="192">
                  <c:v>5</c:v>
                </c:pt>
                <c:pt idx="193">
                  <c:v>10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6</c:v>
                </c:pt>
                <c:pt idx="198">
                  <c:v>14</c:v>
                </c:pt>
                <c:pt idx="199">
                  <c:v>12</c:v>
                </c:pt>
              </c:numCache>
            </c:numRef>
          </c:xVal>
          <c:yVal>
            <c:numRef>
              <c:f>'R9-final'!$L$33:$L$232</c:f>
              <c:numCache>
                <c:formatCode>0.00</c:formatCode>
                <c:ptCount val="200"/>
                <c:pt idx="0">
                  <c:v>11.189504647097086</c:v>
                </c:pt>
                <c:pt idx="1">
                  <c:v>11.340442691070358</c:v>
                </c:pt>
                <c:pt idx="2">
                  <c:v>10.800025089855335</c:v>
                </c:pt>
                <c:pt idx="3">
                  <c:v>10.26060848133281</c:v>
                </c:pt>
                <c:pt idx="4">
                  <c:v>11.036764781906852</c:v>
                </c:pt>
                <c:pt idx="5">
                  <c:v>12.229068917442127</c:v>
                </c:pt>
                <c:pt idx="6">
                  <c:v>13.157571998933285</c:v>
                </c:pt>
                <c:pt idx="7">
                  <c:v>11.120811169396625</c:v>
                </c:pt>
                <c:pt idx="8">
                  <c:v>10.103590624219196</c:v>
                </c:pt>
                <c:pt idx="9">
                  <c:v>10.30000561775555</c:v>
                </c:pt>
                <c:pt idx="10">
                  <c:v>13.279035400117737</c:v>
                </c:pt>
                <c:pt idx="11">
                  <c:v>10.905422273132819</c:v>
                </c:pt>
                <c:pt idx="12">
                  <c:v>11.769412525815399</c:v>
                </c:pt>
                <c:pt idx="13">
                  <c:v>10.190670341272261</c:v>
                </c:pt>
                <c:pt idx="14">
                  <c:v>10.947997464515643</c:v>
                </c:pt>
                <c:pt idx="15">
                  <c:v>11.963730805745382</c:v>
                </c:pt>
                <c:pt idx="16">
                  <c:v>8.932496830976854</c:v>
                </c:pt>
                <c:pt idx="17">
                  <c:v>11.814750978976281</c:v>
                </c:pt>
                <c:pt idx="18">
                  <c:v>9.9355828359100755</c:v>
                </c:pt>
                <c:pt idx="19">
                  <c:v>11.034466661985258</c:v>
                </c:pt>
                <c:pt idx="20">
                  <c:v>12.264052770279301</c:v>
                </c:pt>
                <c:pt idx="21">
                  <c:v>10.560789109882633</c:v>
                </c:pt>
                <c:pt idx="22">
                  <c:v>10.877781930903309</c:v>
                </c:pt>
                <c:pt idx="23">
                  <c:v>10.685340997522641</c:v>
                </c:pt>
                <c:pt idx="24">
                  <c:v>11.658495115657681</c:v>
                </c:pt>
                <c:pt idx="25">
                  <c:v>13.610440808324102</c:v>
                </c:pt>
                <c:pt idx="26">
                  <c:v>9.874767832915726</c:v>
                </c:pt>
                <c:pt idx="27">
                  <c:v>10.165404046375706</c:v>
                </c:pt>
                <c:pt idx="28">
                  <c:v>11.96806586160921</c:v>
                </c:pt>
                <c:pt idx="29">
                  <c:v>11.146631747147939</c:v>
                </c:pt>
                <c:pt idx="30">
                  <c:v>11.311361736802588</c:v>
                </c:pt>
                <c:pt idx="31">
                  <c:v>12.337370282977208</c:v>
                </c:pt>
                <c:pt idx="32">
                  <c:v>11.837109044066951</c:v>
                </c:pt>
                <c:pt idx="33">
                  <c:v>12.59822399044578</c:v>
                </c:pt>
                <c:pt idx="34">
                  <c:v>11.023303269273608</c:v>
                </c:pt>
                <c:pt idx="35">
                  <c:v>11.568664149322881</c:v>
                </c:pt>
                <c:pt idx="36">
                  <c:v>13.853010653543182</c:v>
                </c:pt>
                <c:pt idx="37">
                  <c:v>12.502663815441172</c:v>
                </c:pt>
                <c:pt idx="38">
                  <c:v>12.416693673600335</c:v>
                </c:pt>
                <c:pt idx="39">
                  <c:v>10.571061344233875</c:v>
                </c:pt>
                <c:pt idx="40">
                  <c:v>11.103707457300519</c:v>
                </c:pt>
                <c:pt idx="41">
                  <c:v>13.199360403580222</c:v>
                </c:pt>
                <c:pt idx="42">
                  <c:v>12.486861826824196</c:v>
                </c:pt>
                <c:pt idx="43">
                  <c:v>10.528967633201027</c:v>
                </c:pt>
                <c:pt idx="44">
                  <c:v>9.5773855112563648</c:v>
                </c:pt>
                <c:pt idx="45">
                  <c:v>10.247111826881358</c:v>
                </c:pt>
                <c:pt idx="46">
                  <c:v>10.80155687591542</c:v>
                </c:pt>
                <c:pt idx="47">
                  <c:v>10.486468280232874</c:v>
                </c:pt>
                <c:pt idx="48">
                  <c:v>11.869513063007989</c:v>
                </c:pt>
                <c:pt idx="49">
                  <c:v>10.909448427122092</c:v>
                </c:pt>
                <c:pt idx="50">
                  <c:v>11.962832080544736</c:v>
                </c:pt>
                <c:pt idx="51">
                  <c:v>10.85630774735961</c:v>
                </c:pt>
                <c:pt idx="52">
                  <c:v>13.350592221345703</c:v>
                </c:pt>
                <c:pt idx="53">
                  <c:v>13.207208731187519</c:v>
                </c:pt>
                <c:pt idx="54">
                  <c:v>12.199347818720071</c:v>
                </c:pt>
                <c:pt idx="55">
                  <c:v>10.518124778724474</c:v>
                </c:pt>
                <c:pt idx="56">
                  <c:v>12.179771819772316</c:v>
                </c:pt>
                <c:pt idx="57">
                  <c:v>11.808540121289063</c:v>
                </c:pt>
                <c:pt idx="58">
                  <c:v>12.64748739351759</c:v>
                </c:pt>
                <c:pt idx="59">
                  <c:v>11.004438202887384</c:v>
                </c:pt>
                <c:pt idx="60">
                  <c:v>10.303975219280758</c:v>
                </c:pt>
                <c:pt idx="61">
                  <c:v>13.64599507670696</c:v>
                </c:pt>
                <c:pt idx="62">
                  <c:v>11.19293783274451</c:v>
                </c:pt>
                <c:pt idx="63">
                  <c:v>10.946601683184376</c:v>
                </c:pt>
                <c:pt idx="64">
                  <c:v>13.987097401822737</c:v>
                </c:pt>
                <c:pt idx="65">
                  <c:v>12.329828586875191</c:v>
                </c:pt>
                <c:pt idx="66">
                  <c:v>11.671957529148836</c:v>
                </c:pt>
                <c:pt idx="67">
                  <c:v>9.8809604205477424</c:v>
                </c:pt>
                <c:pt idx="68">
                  <c:v>11.213786688912013</c:v>
                </c:pt>
                <c:pt idx="69">
                  <c:v>12.251566467988706</c:v>
                </c:pt>
                <c:pt idx="70">
                  <c:v>12.837952508144506</c:v>
                </c:pt>
                <c:pt idx="71">
                  <c:v>10.657704360116332</c:v>
                </c:pt>
                <c:pt idx="72">
                  <c:v>12.890853531085611</c:v>
                </c:pt>
                <c:pt idx="73">
                  <c:v>10.580694536299898</c:v>
                </c:pt>
                <c:pt idx="74">
                  <c:v>11.683261304925546</c:v>
                </c:pt>
                <c:pt idx="75">
                  <c:v>11.082465762118082</c:v>
                </c:pt>
                <c:pt idx="76">
                  <c:v>11.213839370827682</c:v>
                </c:pt>
                <c:pt idx="77">
                  <c:v>13.069889050872428</c:v>
                </c:pt>
                <c:pt idx="78">
                  <c:v>11.010879040349662</c:v>
                </c:pt>
                <c:pt idx="79">
                  <c:v>10.63031280264401</c:v>
                </c:pt>
                <c:pt idx="80">
                  <c:v>10.45319230021007</c:v>
                </c:pt>
                <c:pt idx="81">
                  <c:v>11.129424361393678</c:v>
                </c:pt>
                <c:pt idx="82">
                  <c:v>10.087510963484014</c:v>
                </c:pt>
                <c:pt idx="83">
                  <c:v>9.6283579681384115</c:v>
                </c:pt>
                <c:pt idx="84">
                  <c:v>10.894775062512329</c:v>
                </c:pt>
                <c:pt idx="85">
                  <c:v>12.212704630186467</c:v>
                </c:pt>
                <c:pt idx="86">
                  <c:v>11.306189236681814</c:v>
                </c:pt>
                <c:pt idx="87">
                  <c:v>11.953117146475192</c:v>
                </c:pt>
                <c:pt idx="88">
                  <c:v>12.741344141762635</c:v>
                </c:pt>
                <c:pt idx="89">
                  <c:v>11.910361297132477</c:v>
                </c:pt>
                <c:pt idx="90">
                  <c:v>11.238780762978108</c:v>
                </c:pt>
                <c:pt idx="91">
                  <c:v>10.858916684120622</c:v>
                </c:pt>
                <c:pt idx="92">
                  <c:v>12.184937927431031</c:v>
                </c:pt>
                <c:pt idx="93">
                  <c:v>11.92549917809497</c:v>
                </c:pt>
                <c:pt idx="94">
                  <c:v>10.425431137458139</c:v>
                </c:pt>
                <c:pt idx="95">
                  <c:v>12.102224298169928</c:v>
                </c:pt>
                <c:pt idx="96">
                  <c:v>12.665617086398443</c:v>
                </c:pt>
                <c:pt idx="97">
                  <c:v>11.2461262043938</c:v>
                </c:pt>
                <c:pt idx="98">
                  <c:v>11.954041092530744</c:v>
                </c:pt>
                <c:pt idx="99">
                  <c:v>11.899736848555669</c:v>
                </c:pt>
                <c:pt idx="100">
                  <c:v>11.440305255499005</c:v>
                </c:pt>
                <c:pt idx="101">
                  <c:v>9.657229966623218</c:v>
                </c:pt>
                <c:pt idx="102">
                  <c:v>12.607261674942391</c:v>
                </c:pt>
                <c:pt idx="103">
                  <c:v>11.486586386022653</c:v>
                </c:pt>
                <c:pt idx="104">
                  <c:v>10.139487525238986</c:v>
                </c:pt>
                <c:pt idx="105">
                  <c:v>10.088602419727396</c:v>
                </c:pt>
                <c:pt idx="106">
                  <c:v>9.8683241098570704</c:v>
                </c:pt>
                <c:pt idx="107">
                  <c:v>11.365403612732296</c:v>
                </c:pt>
                <c:pt idx="108">
                  <c:v>10.996754852027243</c:v>
                </c:pt>
                <c:pt idx="109">
                  <c:v>12.132195271689241</c:v>
                </c:pt>
                <c:pt idx="110">
                  <c:v>10.322103269734738</c:v>
                </c:pt>
                <c:pt idx="111">
                  <c:v>10.804090677620581</c:v>
                </c:pt>
                <c:pt idx="112">
                  <c:v>10.65038718709272</c:v>
                </c:pt>
                <c:pt idx="113">
                  <c:v>10.570889334838405</c:v>
                </c:pt>
                <c:pt idx="114">
                  <c:v>14.388637686302889</c:v>
                </c:pt>
                <c:pt idx="115">
                  <c:v>11.689974038783976</c:v>
                </c:pt>
                <c:pt idx="116">
                  <c:v>11.997973352275231</c:v>
                </c:pt>
                <c:pt idx="117">
                  <c:v>11.094069100270575</c:v>
                </c:pt>
                <c:pt idx="118">
                  <c:v>13.017591392164217</c:v>
                </c:pt>
                <c:pt idx="119">
                  <c:v>9.955020490524733</c:v>
                </c:pt>
                <c:pt idx="120">
                  <c:v>14.590069783956849</c:v>
                </c:pt>
                <c:pt idx="121">
                  <c:v>10.572649909804369</c:v>
                </c:pt>
                <c:pt idx="122">
                  <c:v>10.84781077367642</c:v>
                </c:pt>
                <c:pt idx="123">
                  <c:v>13.420402229903383</c:v>
                </c:pt>
                <c:pt idx="124">
                  <c:v>10.089482270387595</c:v>
                </c:pt>
                <c:pt idx="125">
                  <c:v>10.267616340914989</c:v>
                </c:pt>
                <c:pt idx="126">
                  <c:v>11.70358905950452</c:v>
                </c:pt>
                <c:pt idx="127">
                  <c:v>10.770864999866371</c:v>
                </c:pt>
                <c:pt idx="128">
                  <c:v>11.484230539800002</c:v>
                </c:pt>
                <c:pt idx="129">
                  <c:v>10.820337464132599</c:v>
                </c:pt>
                <c:pt idx="130">
                  <c:v>10.121594944612863</c:v>
                </c:pt>
                <c:pt idx="131">
                  <c:v>11.936936981986227</c:v>
                </c:pt>
                <c:pt idx="132">
                  <c:v>11.266129938930108</c:v>
                </c:pt>
                <c:pt idx="133">
                  <c:v>9.6095823989043634</c:v>
                </c:pt>
                <c:pt idx="134">
                  <c:v>11.188479956595147</c:v>
                </c:pt>
                <c:pt idx="135">
                  <c:v>11.800878034330287</c:v>
                </c:pt>
                <c:pt idx="136">
                  <c:v>11.528136399465566</c:v>
                </c:pt>
                <c:pt idx="137">
                  <c:v>11.770799041623611</c:v>
                </c:pt>
                <c:pt idx="138">
                  <c:v>12.558046444407907</c:v>
                </c:pt>
                <c:pt idx="139">
                  <c:v>10.547063401929643</c:v>
                </c:pt>
                <c:pt idx="140">
                  <c:v>11.693467852365435</c:v>
                </c:pt>
                <c:pt idx="141">
                  <c:v>13.778097603985685</c:v>
                </c:pt>
                <c:pt idx="142">
                  <c:v>11.811067156853332</c:v>
                </c:pt>
                <c:pt idx="143">
                  <c:v>11.149375990417878</c:v>
                </c:pt>
                <c:pt idx="144">
                  <c:v>12.195594435071188</c:v>
                </c:pt>
                <c:pt idx="145">
                  <c:v>11.954888880938459</c:v>
                </c:pt>
                <c:pt idx="146">
                  <c:v>11.70465256700548</c:v>
                </c:pt>
                <c:pt idx="147">
                  <c:v>12.771126544259026</c:v>
                </c:pt>
                <c:pt idx="148">
                  <c:v>10.33088498321561</c:v>
                </c:pt>
                <c:pt idx="149">
                  <c:v>11.577925665444781</c:v>
                </c:pt>
                <c:pt idx="150">
                  <c:v>12.183758499911079</c:v>
                </c:pt>
                <c:pt idx="151">
                  <c:v>13.200833982773503</c:v>
                </c:pt>
                <c:pt idx="152">
                  <c:v>11.521069717304094</c:v>
                </c:pt>
                <c:pt idx="153">
                  <c:v>9.9178848152411838</c:v>
                </c:pt>
                <c:pt idx="154">
                  <c:v>13.31596160041183</c:v>
                </c:pt>
                <c:pt idx="155">
                  <c:v>12.620160497688598</c:v>
                </c:pt>
                <c:pt idx="156">
                  <c:v>10.491887813673273</c:v>
                </c:pt>
                <c:pt idx="157">
                  <c:v>12.568786188856475</c:v>
                </c:pt>
                <c:pt idx="158">
                  <c:v>10.221021596121872</c:v>
                </c:pt>
                <c:pt idx="159">
                  <c:v>10.883689279465289</c:v>
                </c:pt>
                <c:pt idx="160">
                  <c:v>11.089096970137408</c:v>
                </c:pt>
                <c:pt idx="161">
                  <c:v>11.368853914990037</c:v>
                </c:pt>
                <c:pt idx="162">
                  <c:v>12.966636254776081</c:v>
                </c:pt>
                <c:pt idx="163">
                  <c:v>11.005829368561885</c:v>
                </c:pt>
                <c:pt idx="164">
                  <c:v>11.007459725383118</c:v>
                </c:pt>
                <c:pt idx="165">
                  <c:v>12.474022898148114</c:v>
                </c:pt>
                <c:pt idx="166">
                  <c:v>11.834904922106743</c:v>
                </c:pt>
                <c:pt idx="167">
                  <c:v>12.202451692926978</c:v>
                </c:pt>
                <c:pt idx="168">
                  <c:v>10.178654219935225</c:v>
                </c:pt>
                <c:pt idx="169">
                  <c:v>10.346850332691014</c:v>
                </c:pt>
                <c:pt idx="170">
                  <c:v>11.253191972886324</c:v>
                </c:pt>
                <c:pt idx="171">
                  <c:v>11.17477224160683</c:v>
                </c:pt>
                <c:pt idx="172">
                  <c:v>11.453488105795115</c:v>
                </c:pt>
                <c:pt idx="173">
                  <c:v>11.473434254098287</c:v>
                </c:pt>
                <c:pt idx="174">
                  <c:v>9.5905417163722113</c:v>
                </c:pt>
                <c:pt idx="175">
                  <c:v>10.814085233604484</c:v>
                </c:pt>
                <c:pt idx="176">
                  <c:v>9.5786648849177993</c:v>
                </c:pt>
                <c:pt idx="177">
                  <c:v>13.628549255964378</c:v>
                </c:pt>
                <c:pt idx="178">
                  <c:v>12.034008920574275</c:v>
                </c:pt>
                <c:pt idx="179">
                  <c:v>11.769734532872222</c:v>
                </c:pt>
                <c:pt idx="180">
                  <c:v>11.923730249491729</c:v>
                </c:pt>
                <c:pt idx="181">
                  <c:v>12.045498661135358</c:v>
                </c:pt>
                <c:pt idx="182">
                  <c:v>10.087898184045468</c:v>
                </c:pt>
                <c:pt idx="183">
                  <c:v>12.96861599883875</c:v>
                </c:pt>
                <c:pt idx="184">
                  <c:v>11.86126386906035</c:v>
                </c:pt>
                <c:pt idx="185">
                  <c:v>12.267303661194557</c:v>
                </c:pt>
                <c:pt idx="186">
                  <c:v>11.039993580636164</c:v>
                </c:pt>
                <c:pt idx="187">
                  <c:v>12.711360434832569</c:v>
                </c:pt>
                <c:pt idx="188">
                  <c:v>10.474417397276364</c:v>
                </c:pt>
                <c:pt idx="189">
                  <c:v>13.287207592407986</c:v>
                </c:pt>
                <c:pt idx="190">
                  <c:v>9.7642098445601562</c:v>
                </c:pt>
                <c:pt idx="191">
                  <c:v>12.267832238316448</c:v>
                </c:pt>
                <c:pt idx="192">
                  <c:v>12.2471110230099</c:v>
                </c:pt>
                <c:pt idx="193">
                  <c:v>10.721190395180217</c:v>
                </c:pt>
                <c:pt idx="194">
                  <c:v>12.429219210245307</c:v>
                </c:pt>
                <c:pt idx="195">
                  <c:v>12.943783045995616</c:v>
                </c:pt>
                <c:pt idx="196">
                  <c:v>12.671220827903387</c:v>
                </c:pt>
                <c:pt idx="197">
                  <c:v>10.727957852191379</c:v>
                </c:pt>
                <c:pt idx="198">
                  <c:v>12.937293326351973</c:v>
                </c:pt>
                <c:pt idx="199">
                  <c:v>11.828864958114899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6-4A57-8894-8890F748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92495"/>
        <c:axId val="1548641807"/>
      </c:scatterChart>
      <c:valAx>
        <c:axId val="214549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Loyalty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48641807"/>
        <c:crosses val="autoZero"/>
        <c:crossBetween val="midCat"/>
      </c:valAx>
      <c:valAx>
        <c:axId val="1548641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Order_Qty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45492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Quality^2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Order_Qty</c:v>
          </c:tx>
          <c:spPr>
            <a:ln w="19050">
              <a:noFill/>
            </a:ln>
          </c:spPr>
          <c:xVal>
            <c:numRef>
              <c:f>'R9-final'!$C$2:$C$201</c:f>
              <c:numCache>
                <c:formatCode>0.0</c:formatCode>
                <c:ptCount val="200"/>
                <c:pt idx="0">
                  <c:v>72.25</c:v>
                </c:pt>
                <c:pt idx="1">
                  <c:v>73.959999999999994</c:v>
                </c:pt>
                <c:pt idx="2">
                  <c:v>44.89</c:v>
                </c:pt>
                <c:pt idx="3">
                  <c:v>43.559999999999995</c:v>
                </c:pt>
                <c:pt idx="4">
                  <c:v>32.49</c:v>
                </c:pt>
                <c:pt idx="5">
                  <c:v>68.890000000000015</c:v>
                </c:pt>
                <c:pt idx="6">
                  <c:v>26.009999999999998</c:v>
                </c:pt>
                <c:pt idx="7">
                  <c:v>72.25</c:v>
                </c:pt>
                <c:pt idx="8">
                  <c:v>49</c:v>
                </c:pt>
                <c:pt idx="9">
                  <c:v>53.29</c:v>
                </c:pt>
                <c:pt idx="10">
                  <c:v>92.16</c:v>
                </c:pt>
                <c:pt idx="11">
                  <c:v>82.809999999999988</c:v>
                </c:pt>
                <c:pt idx="12">
                  <c:v>64</c:v>
                </c:pt>
                <c:pt idx="13">
                  <c:v>40.960000000000008</c:v>
                </c:pt>
                <c:pt idx="14">
                  <c:v>49</c:v>
                </c:pt>
                <c:pt idx="15">
                  <c:v>98.01</c:v>
                </c:pt>
                <c:pt idx="16">
                  <c:v>42.25</c:v>
                </c:pt>
                <c:pt idx="17">
                  <c:v>86.490000000000009</c:v>
                </c:pt>
                <c:pt idx="18">
                  <c:v>65.61</c:v>
                </c:pt>
                <c:pt idx="19">
                  <c:v>59.290000000000006</c:v>
                </c:pt>
                <c:pt idx="20">
                  <c:v>81</c:v>
                </c:pt>
                <c:pt idx="21">
                  <c:v>73.959999999999994</c:v>
                </c:pt>
                <c:pt idx="22">
                  <c:v>37.209999999999994</c:v>
                </c:pt>
                <c:pt idx="23">
                  <c:v>33.64</c:v>
                </c:pt>
                <c:pt idx="24">
                  <c:v>67.239999999999995</c:v>
                </c:pt>
                <c:pt idx="25">
                  <c:v>98.01</c:v>
                </c:pt>
                <c:pt idx="26">
                  <c:v>59.290000000000006</c:v>
                </c:pt>
                <c:pt idx="27">
                  <c:v>68.890000000000015</c:v>
                </c:pt>
                <c:pt idx="28">
                  <c:v>79.210000000000008</c:v>
                </c:pt>
                <c:pt idx="29">
                  <c:v>36</c:v>
                </c:pt>
                <c:pt idx="30">
                  <c:v>59.290000000000006</c:v>
                </c:pt>
                <c:pt idx="31">
                  <c:v>72.25</c:v>
                </c:pt>
                <c:pt idx="32">
                  <c:v>67.239999999999995</c:v>
                </c:pt>
                <c:pt idx="33">
                  <c:v>88.360000000000014</c:v>
                </c:pt>
                <c:pt idx="34">
                  <c:v>32.49</c:v>
                </c:pt>
                <c:pt idx="35">
                  <c:v>94.089999999999989</c:v>
                </c:pt>
                <c:pt idx="36">
                  <c:v>90.25</c:v>
                </c:pt>
                <c:pt idx="37">
                  <c:v>84.639999999999986</c:v>
                </c:pt>
                <c:pt idx="38">
                  <c:v>84.639999999999986</c:v>
                </c:pt>
                <c:pt idx="39">
                  <c:v>62.410000000000004</c:v>
                </c:pt>
                <c:pt idx="40">
                  <c:v>57.76</c:v>
                </c:pt>
                <c:pt idx="41">
                  <c:v>90.25</c:v>
                </c:pt>
                <c:pt idx="42">
                  <c:v>77.440000000000012</c:v>
                </c:pt>
                <c:pt idx="43">
                  <c:v>51.84</c:v>
                </c:pt>
                <c:pt idx="44">
                  <c:v>25</c:v>
                </c:pt>
                <c:pt idx="45">
                  <c:v>43.559999999999995</c:v>
                </c:pt>
                <c:pt idx="46">
                  <c:v>57.76</c:v>
                </c:pt>
                <c:pt idx="47">
                  <c:v>30.25</c:v>
                </c:pt>
                <c:pt idx="48">
                  <c:v>72.25</c:v>
                </c:pt>
                <c:pt idx="49">
                  <c:v>77.440000000000012</c:v>
                </c:pt>
                <c:pt idx="50">
                  <c:v>34.81</c:v>
                </c:pt>
                <c:pt idx="51">
                  <c:v>67.239999999999995</c:v>
                </c:pt>
                <c:pt idx="52">
                  <c:v>94.089999999999989</c:v>
                </c:pt>
                <c:pt idx="53">
                  <c:v>30.25</c:v>
                </c:pt>
                <c:pt idx="54">
                  <c:v>98.01</c:v>
                </c:pt>
                <c:pt idx="55">
                  <c:v>27.040000000000003</c:v>
                </c:pt>
                <c:pt idx="56">
                  <c:v>57.76</c:v>
                </c:pt>
                <c:pt idx="57">
                  <c:v>57.76</c:v>
                </c:pt>
                <c:pt idx="58">
                  <c:v>42.25</c:v>
                </c:pt>
                <c:pt idx="59">
                  <c:v>75.689999999999984</c:v>
                </c:pt>
                <c:pt idx="60">
                  <c:v>53.29</c:v>
                </c:pt>
                <c:pt idx="61">
                  <c:v>94.089999999999989</c:v>
                </c:pt>
                <c:pt idx="62">
                  <c:v>81</c:v>
                </c:pt>
                <c:pt idx="63">
                  <c:v>57.76</c:v>
                </c:pt>
                <c:pt idx="64">
                  <c:v>92.16</c:v>
                </c:pt>
                <c:pt idx="65">
                  <c:v>26.009999999999998</c:v>
                </c:pt>
                <c:pt idx="66">
                  <c:v>34.81</c:v>
                </c:pt>
                <c:pt idx="67">
                  <c:v>57.76</c:v>
                </c:pt>
                <c:pt idx="68">
                  <c:v>98.01</c:v>
                </c:pt>
                <c:pt idx="69">
                  <c:v>67.239999999999995</c:v>
                </c:pt>
                <c:pt idx="70">
                  <c:v>79.210000000000008</c:v>
                </c:pt>
                <c:pt idx="71">
                  <c:v>50.41</c:v>
                </c:pt>
                <c:pt idx="72">
                  <c:v>100</c:v>
                </c:pt>
                <c:pt idx="73">
                  <c:v>94.089999999999989</c:v>
                </c:pt>
                <c:pt idx="74">
                  <c:v>82.809999999999988</c:v>
                </c:pt>
                <c:pt idx="75">
                  <c:v>44.89</c:v>
                </c:pt>
                <c:pt idx="76">
                  <c:v>30.25</c:v>
                </c:pt>
                <c:pt idx="77">
                  <c:v>86.490000000000009</c:v>
                </c:pt>
                <c:pt idx="78">
                  <c:v>100</c:v>
                </c:pt>
                <c:pt idx="79">
                  <c:v>82.809999999999988</c:v>
                </c:pt>
                <c:pt idx="80">
                  <c:v>54.760000000000005</c:v>
                </c:pt>
                <c:pt idx="81">
                  <c:v>73.959999999999994</c:v>
                </c:pt>
                <c:pt idx="82">
                  <c:v>43.559999999999995</c:v>
                </c:pt>
                <c:pt idx="83">
                  <c:v>40.960000000000008</c:v>
                </c:pt>
                <c:pt idx="84">
                  <c:v>77.440000000000012</c:v>
                </c:pt>
                <c:pt idx="85">
                  <c:v>82.809999999999988</c:v>
                </c:pt>
                <c:pt idx="86">
                  <c:v>75.689999999999984</c:v>
                </c:pt>
                <c:pt idx="87">
                  <c:v>94.089999999999989</c:v>
                </c:pt>
                <c:pt idx="88">
                  <c:v>82.809999999999988</c:v>
                </c:pt>
                <c:pt idx="89">
                  <c:v>84.639999999999986</c:v>
                </c:pt>
                <c:pt idx="90">
                  <c:v>40.960000000000008</c:v>
                </c:pt>
                <c:pt idx="91">
                  <c:v>67.239999999999995</c:v>
                </c:pt>
                <c:pt idx="92">
                  <c:v>73.959999999999994</c:v>
                </c:pt>
                <c:pt idx="93">
                  <c:v>86.490000000000009</c:v>
                </c:pt>
                <c:pt idx="94">
                  <c:v>32.49</c:v>
                </c:pt>
                <c:pt idx="95">
                  <c:v>82.809999999999988</c:v>
                </c:pt>
                <c:pt idx="96">
                  <c:v>84.639999999999986</c:v>
                </c:pt>
                <c:pt idx="97">
                  <c:v>39.69</c:v>
                </c:pt>
                <c:pt idx="98">
                  <c:v>98.01</c:v>
                </c:pt>
                <c:pt idx="99">
                  <c:v>88.360000000000014</c:v>
                </c:pt>
                <c:pt idx="100">
                  <c:v>31.359999999999996</c:v>
                </c:pt>
                <c:pt idx="101">
                  <c:v>27.040000000000003</c:v>
                </c:pt>
                <c:pt idx="102">
                  <c:v>86.490000000000009</c:v>
                </c:pt>
                <c:pt idx="103">
                  <c:v>77.440000000000012</c:v>
                </c:pt>
                <c:pt idx="104">
                  <c:v>36</c:v>
                </c:pt>
                <c:pt idx="105">
                  <c:v>57.76</c:v>
                </c:pt>
                <c:pt idx="106">
                  <c:v>56.25</c:v>
                </c:pt>
                <c:pt idx="107">
                  <c:v>62.410000000000004</c:v>
                </c:pt>
                <c:pt idx="108">
                  <c:v>57.76</c:v>
                </c:pt>
                <c:pt idx="109">
                  <c:v>86.490000000000009</c:v>
                </c:pt>
                <c:pt idx="110">
                  <c:v>47.610000000000007</c:v>
                </c:pt>
                <c:pt idx="111">
                  <c:v>75.689999999999984</c:v>
                </c:pt>
                <c:pt idx="112">
                  <c:v>54.760000000000005</c:v>
                </c:pt>
                <c:pt idx="113">
                  <c:v>51.84</c:v>
                </c:pt>
                <c:pt idx="114">
                  <c:v>92.16</c:v>
                </c:pt>
                <c:pt idx="115">
                  <c:v>33.64</c:v>
                </c:pt>
                <c:pt idx="116">
                  <c:v>39.69</c:v>
                </c:pt>
                <c:pt idx="117">
                  <c:v>88.360000000000014</c:v>
                </c:pt>
                <c:pt idx="118">
                  <c:v>86.490000000000009</c:v>
                </c:pt>
                <c:pt idx="119">
                  <c:v>47.610000000000007</c:v>
                </c:pt>
                <c:pt idx="120">
                  <c:v>92.16</c:v>
                </c:pt>
                <c:pt idx="121">
                  <c:v>50.41</c:v>
                </c:pt>
                <c:pt idx="122">
                  <c:v>94.089999999999989</c:v>
                </c:pt>
                <c:pt idx="123">
                  <c:v>86.490000000000009</c:v>
                </c:pt>
                <c:pt idx="124">
                  <c:v>40.960000000000008</c:v>
                </c:pt>
                <c:pt idx="125">
                  <c:v>38.440000000000005</c:v>
                </c:pt>
                <c:pt idx="126">
                  <c:v>30.25</c:v>
                </c:pt>
                <c:pt idx="127">
                  <c:v>39.69</c:v>
                </c:pt>
                <c:pt idx="128">
                  <c:v>68.890000000000015</c:v>
                </c:pt>
                <c:pt idx="129">
                  <c:v>47.610000000000007</c:v>
                </c:pt>
                <c:pt idx="130">
                  <c:v>68.890000000000015</c:v>
                </c:pt>
                <c:pt idx="131">
                  <c:v>81</c:v>
                </c:pt>
                <c:pt idx="132">
                  <c:v>62.410000000000004</c:v>
                </c:pt>
                <c:pt idx="133">
                  <c:v>50.41</c:v>
                </c:pt>
                <c:pt idx="134">
                  <c:v>60.839999999999996</c:v>
                </c:pt>
                <c:pt idx="135">
                  <c:v>73.959999999999994</c:v>
                </c:pt>
                <c:pt idx="136">
                  <c:v>59.290000000000006</c:v>
                </c:pt>
                <c:pt idx="137">
                  <c:v>68.890000000000015</c:v>
                </c:pt>
                <c:pt idx="138">
                  <c:v>62.410000000000004</c:v>
                </c:pt>
                <c:pt idx="139">
                  <c:v>37.209999999999994</c:v>
                </c:pt>
                <c:pt idx="140">
                  <c:v>31.359999999999996</c:v>
                </c:pt>
                <c:pt idx="141">
                  <c:v>84.639999999999986</c:v>
                </c:pt>
                <c:pt idx="142">
                  <c:v>88.360000000000014</c:v>
                </c:pt>
                <c:pt idx="143">
                  <c:v>47.610000000000007</c:v>
                </c:pt>
                <c:pt idx="144">
                  <c:v>98.01</c:v>
                </c:pt>
                <c:pt idx="145">
                  <c:v>59.290000000000006</c:v>
                </c:pt>
                <c:pt idx="146">
                  <c:v>75.689999999999984</c:v>
                </c:pt>
                <c:pt idx="147">
                  <c:v>73.959999999999994</c:v>
                </c:pt>
                <c:pt idx="148">
                  <c:v>44.89</c:v>
                </c:pt>
                <c:pt idx="149">
                  <c:v>75.689999999999984</c:v>
                </c:pt>
                <c:pt idx="150">
                  <c:v>82.809999999999988</c:v>
                </c:pt>
                <c:pt idx="151">
                  <c:v>54.760000000000005</c:v>
                </c:pt>
                <c:pt idx="152">
                  <c:v>68.890000000000015</c:v>
                </c:pt>
                <c:pt idx="153">
                  <c:v>40.960000000000008</c:v>
                </c:pt>
                <c:pt idx="154">
                  <c:v>92.16</c:v>
                </c:pt>
                <c:pt idx="155">
                  <c:v>54.760000000000005</c:v>
                </c:pt>
                <c:pt idx="156">
                  <c:v>44.89</c:v>
                </c:pt>
                <c:pt idx="157">
                  <c:v>94.089999999999989</c:v>
                </c:pt>
                <c:pt idx="158">
                  <c:v>44.89</c:v>
                </c:pt>
                <c:pt idx="159">
                  <c:v>56.25</c:v>
                </c:pt>
                <c:pt idx="160">
                  <c:v>40.960000000000008</c:v>
                </c:pt>
                <c:pt idx="161">
                  <c:v>75.689999999999984</c:v>
                </c:pt>
                <c:pt idx="162">
                  <c:v>82.809999999999988</c:v>
                </c:pt>
                <c:pt idx="163">
                  <c:v>64</c:v>
                </c:pt>
                <c:pt idx="164">
                  <c:v>38.440000000000005</c:v>
                </c:pt>
                <c:pt idx="165">
                  <c:v>81</c:v>
                </c:pt>
                <c:pt idx="166">
                  <c:v>59.290000000000006</c:v>
                </c:pt>
                <c:pt idx="167">
                  <c:v>42.25</c:v>
                </c:pt>
                <c:pt idx="168">
                  <c:v>50.41</c:v>
                </c:pt>
                <c:pt idx="169">
                  <c:v>44.89</c:v>
                </c:pt>
                <c:pt idx="170">
                  <c:v>40.960000000000008</c:v>
                </c:pt>
                <c:pt idx="171">
                  <c:v>67.239999999999995</c:v>
                </c:pt>
                <c:pt idx="172">
                  <c:v>34.81</c:v>
                </c:pt>
                <c:pt idx="173">
                  <c:v>34.81</c:v>
                </c:pt>
                <c:pt idx="174">
                  <c:v>40.960000000000008</c:v>
                </c:pt>
                <c:pt idx="175">
                  <c:v>44.89</c:v>
                </c:pt>
                <c:pt idx="176">
                  <c:v>25</c:v>
                </c:pt>
                <c:pt idx="177">
                  <c:v>92.16</c:v>
                </c:pt>
                <c:pt idx="178">
                  <c:v>64</c:v>
                </c:pt>
                <c:pt idx="179">
                  <c:v>88.360000000000014</c:v>
                </c:pt>
                <c:pt idx="180">
                  <c:v>75.689999999999984</c:v>
                </c:pt>
                <c:pt idx="181">
                  <c:v>39.69</c:v>
                </c:pt>
                <c:pt idx="182">
                  <c:v>65.61</c:v>
                </c:pt>
                <c:pt idx="183">
                  <c:v>98.01</c:v>
                </c:pt>
                <c:pt idx="184">
                  <c:v>60.839999999999996</c:v>
                </c:pt>
                <c:pt idx="185">
                  <c:v>98.01</c:v>
                </c:pt>
                <c:pt idx="186">
                  <c:v>43.559999999999995</c:v>
                </c:pt>
                <c:pt idx="187">
                  <c:v>86.490000000000009</c:v>
                </c:pt>
                <c:pt idx="188">
                  <c:v>75.689999999999984</c:v>
                </c:pt>
                <c:pt idx="189">
                  <c:v>94.089999999999989</c:v>
                </c:pt>
                <c:pt idx="190">
                  <c:v>42.25</c:v>
                </c:pt>
                <c:pt idx="191">
                  <c:v>84.639999999999986</c:v>
                </c:pt>
                <c:pt idx="192">
                  <c:v>88.360000000000014</c:v>
                </c:pt>
                <c:pt idx="193">
                  <c:v>44.89</c:v>
                </c:pt>
                <c:pt idx="194">
                  <c:v>70.56</c:v>
                </c:pt>
                <c:pt idx="195">
                  <c:v>98.01</c:v>
                </c:pt>
                <c:pt idx="196">
                  <c:v>70.56</c:v>
                </c:pt>
                <c:pt idx="197">
                  <c:v>64</c:v>
                </c:pt>
                <c:pt idx="198">
                  <c:v>98.01</c:v>
                </c:pt>
                <c:pt idx="199">
                  <c:v>32.49</c:v>
                </c:pt>
              </c:numCache>
            </c:numRef>
          </c:xVal>
          <c:yVal>
            <c:numRef>
              <c:f>'R9-final'!$I$2:$I$201</c:f>
              <c:numCache>
                <c:formatCode>0.0</c:formatCode>
                <c:ptCount val="200"/>
                <c:pt idx="0">
                  <c:v>10.5</c:v>
                </c:pt>
                <c:pt idx="1">
                  <c:v>11.850000000000001</c:v>
                </c:pt>
                <c:pt idx="2">
                  <c:v>10.050000000000001</c:v>
                </c:pt>
                <c:pt idx="3">
                  <c:v>9.8999999999999986</c:v>
                </c:pt>
                <c:pt idx="4">
                  <c:v>10.649999999999999</c:v>
                </c:pt>
                <c:pt idx="5">
                  <c:v>12.149999999999999</c:v>
                </c:pt>
                <c:pt idx="6">
                  <c:v>12.600000000000001</c:v>
                </c:pt>
                <c:pt idx="7">
                  <c:v>10.8</c:v>
                </c:pt>
                <c:pt idx="8">
                  <c:v>8.3999999999999986</c:v>
                </c:pt>
                <c:pt idx="9">
                  <c:v>10.350000000000001</c:v>
                </c:pt>
                <c:pt idx="10">
                  <c:v>13.950000000000001</c:v>
                </c:pt>
                <c:pt idx="11">
                  <c:v>11.100000000000001</c:v>
                </c:pt>
                <c:pt idx="12">
                  <c:v>13.5</c:v>
                </c:pt>
                <c:pt idx="13">
                  <c:v>10.5</c:v>
                </c:pt>
                <c:pt idx="14">
                  <c:v>9.3000000000000007</c:v>
                </c:pt>
                <c:pt idx="15">
                  <c:v>13.350000000000001</c:v>
                </c:pt>
                <c:pt idx="16">
                  <c:v>6.4499999999999993</c:v>
                </c:pt>
                <c:pt idx="17">
                  <c:v>12.899999999999999</c:v>
                </c:pt>
                <c:pt idx="18">
                  <c:v>9.3000000000000007</c:v>
                </c:pt>
                <c:pt idx="19">
                  <c:v>12.149999999999999</c:v>
                </c:pt>
                <c:pt idx="20">
                  <c:v>13.5</c:v>
                </c:pt>
                <c:pt idx="21">
                  <c:v>10.050000000000001</c:v>
                </c:pt>
                <c:pt idx="22">
                  <c:v>8.6999999999999993</c:v>
                </c:pt>
                <c:pt idx="23">
                  <c:v>11.100000000000001</c:v>
                </c:pt>
                <c:pt idx="24">
                  <c:v>11.25</c:v>
                </c:pt>
                <c:pt idx="25">
                  <c:v>14.700000000000001</c:v>
                </c:pt>
                <c:pt idx="26">
                  <c:v>11.55</c:v>
                </c:pt>
                <c:pt idx="27">
                  <c:v>10.050000000000001</c:v>
                </c:pt>
                <c:pt idx="28">
                  <c:v>12</c:v>
                </c:pt>
                <c:pt idx="29">
                  <c:v>11.100000000000001</c:v>
                </c:pt>
                <c:pt idx="30">
                  <c:v>10.350000000000001</c:v>
                </c:pt>
                <c:pt idx="31">
                  <c:v>12.600000000000001</c:v>
                </c:pt>
                <c:pt idx="32">
                  <c:v>12.600000000000001</c:v>
                </c:pt>
                <c:pt idx="33">
                  <c:v>12.600000000000001</c:v>
                </c:pt>
                <c:pt idx="34">
                  <c:v>10.8</c:v>
                </c:pt>
                <c:pt idx="35">
                  <c:v>11.850000000000001</c:v>
                </c:pt>
                <c:pt idx="36">
                  <c:v>11.850000000000001</c:v>
                </c:pt>
                <c:pt idx="37">
                  <c:v>12</c:v>
                </c:pt>
                <c:pt idx="38">
                  <c:v>13.5</c:v>
                </c:pt>
                <c:pt idx="39">
                  <c:v>10.5</c:v>
                </c:pt>
                <c:pt idx="40">
                  <c:v>10.8</c:v>
                </c:pt>
                <c:pt idx="41">
                  <c:v>13.5</c:v>
                </c:pt>
                <c:pt idx="42">
                  <c:v>11.850000000000001</c:v>
                </c:pt>
                <c:pt idx="43">
                  <c:v>9.75</c:v>
                </c:pt>
                <c:pt idx="44">
                  <c:v>11.399999999999999</c:v>
                </c:pt>
                <c:pt idx="45">
                  <c:v>10.649999999999999</c:v>
                </c:pt>
                <c:pt idx="46">
                  <c:v>9.1499999999999986</c:v>
                </c:pt>
                <c:pt idx="47">
                  <c:v>11.399999999999999</c:v>
                </c:pt>
                <c:pt idx="48">
                  <c:v>12.600000000000001</c:v>
                </c:pt>
                <c:pt idx="49">
                  <c:v>11.25</c:v>
                </c:pt>
                <c:pt idx="50">
                  <c:v>12</c:v>
                </c:pt>
                <c:pt idx="51">
                  <c:v>11.100000000000001</c:v>
                </c:pt>
                <c:pt idx="52">
                  <c:v>11.850000000000001</c:v>
                </c:pt>
                <c:pt idx="53">
                  <c:v>13.950000000000001</c:v>
                </c:pt>
                <c:pt idx="54">
                  <c:v>12.899999999999999</c:v>
                </c:pt>
                <c:pt idx="55">
                  <c:v>10.5</c:v>
                </c:pt>
                <c:pt idx="56">
                  <c:v>12.299999999999999</c:v>
                </c:pt>
                <c:pt idx="57">
                  <c:v>12.600000000000001</c:v>
                </c:pt>
                <c:pt idx="58">
                  <c:v>13.350000000000001</c:v>
                </c:pt>
                <c:pt idx="59">
                  <c:v>10.649999999999999</c:v>
                </c:pt>
                <c:pt idx="60">
                  <c:v>11.25</c:v>
                </c:pt>
                <c:pt idx="61">
                  <c:v>12.149999999999999</c:v>
                </c:pt>
                <c:pt idx="62">
                  <c:v>10.8</c:v>
                </c:pt>
                <c:pt idx="63">
                  <c:v>11.25</c:v>
                </c:pt>
                <c:pt idx="64">
                  <c:v>13.950000000000001</c:v>
                </c:pt>
                <c:pt idx="65">
                  <c:v>12.600000000000001</c:v>
                </c:pt>
                <c:pt idx="66">
                  <c:v>12.299999999999999</c:v>
                </c:pt>
                <c:pt idx="67">
                  <c:v>9.3000000000000007</c:v>
                </c:pt>
                <c:pt idx="68">
                  <c:v>11.100000000000001</c:v>
                </c:pt>
                <c:pt idx="69">
                  <c:v>12.299999999999999</c:v>
                </c:pt>
                <c:pt idx="70">
                  <c:v>11.55</c:v>
                </c:pt>
                <c:pt idx="71">
                  <c:v>11.100000000000001</c:v>
                </c:pt>
                <c:pt idx="72">
                  <c:v>12</c:v>
                </c:pt>
                <c:pt idx="73">
                  <c:v>11.25</c:v>
                </c:pt>
                <c:pt idx="74">
                  <c:v>12.600000000000001</c:v>
                </c:pt>
                <c:pt idx="75">
                  <c:v>11.399999999999999</c:v>
                </c:pt>
                <c:pt idx="76">
                  <c:v>12.299999999999999</c:v>
                </c:pt>
                <c:pt idx="77">
                  <c:v>12.149999999999999</c:v>
                </c:pt>
                <c:pt idx="78">
                  <c:v>10.5</c:v>
                </c:pt>
                <c:pt idx="79">
                  <c:v>9.8999999999999986</c:v>
                </c:pt>
                <c:pt idx="80">
                  <c:v>10.649999999999999</c:v>
                </c:pt>
                <c:pt idx="81">
                  <c:v>12.75</c:v>
                </c:pt>
                <c:pt idx="82">
                  <c:v>9</c:v>
                </c:pt>
                <c:pt idx="83">
                  <c:v>9.75</c:v>
                </c:pt>
                <c:pt idx="84">
                  <c:v>10.050000000000001</c:v>
                </c:pt>
                <c:pt idx="85">
                  <c:v>12.299999999999999</c:v>
                </c:pt>
                <c:pt idx="86">
                  <c:v>12</c:v>
                </c:pt>
                <c:pt idx="87">
                  <c:v>12.149999999999999</c:v>
                </c:pt>
                <c:pt idx="88">
                  <c:v>11.55</c:v>
                </c:pt>
                <c:pt idx="89">
                  <c:v>12.299999999999999</c:v>
                </c:pt>
                <c:pt idx="90">
                  <c:v>10.050000000000001</c:v>
                </c:pt>
                <c:pt idx="91">
                  <c:v>10.8</c:v>
                </c:pt>
                <c:pt idx="92">
                  <c:v>12</c:v>
                </c:pt>
                <c:pt idx="93">
                  <c:v>12</c:v>
                </c:pt>
                <c:pt idx="94">
                  <c:v>9.3000000000000007</c:v>
                </c:pt>
                <c:pt idx="95">
                  <c:v>12.299999999999999</c:v>
                </c:pt>
                <c:pt idx="96">
                  <c:v>12.899999999999999</c:v>
                </c:pt>
                <c:pt idx="97">
                  <c:v>9.75</c:v>
                </c:pt>
                <c:pt idx="98">
                  <c:v>12</c:v>
                </c:pt>
                <c:pt idx="99">
                  <c:v>13.5</c:v>
                </c:pt>
                <c:pt idx="100">
                  <c:v>11.850000000000001</c:v>
                </c:pt>
                <c:pt idx="101">
                  <c:v>10.649999999999999</c:v>
                </c:pt>
                <c:pt idx="102">
                  <c:v>13.350000000000001</c:v>
                </c:pt>
                <c:pt idx="103">
                  <c:v>12</c:v>
                </c:pt>
                <c:pt idx="104">
                  <c:v>8.25</c:v>
                </c:pt>
                <c:pt idx="105">
                  <c:v>11.25</c:v>
                </c:pt>
                <c:pt idx="106">
                  <c:v>8.6999999999999993</c:v>
                </c:pt>
                <c:pt idx="107">
                  <c:v>11.399999999999999</c:v>
                </c:pt>
                <c:pt idx="108">
                  <c:v>11.100000000000001</c:v>
                </c:pt>
                <c:pt idx="109">
                  <c:v>12.600000000000001</c:v>
                </c:pt>
                <c:pt idx="110">
                  <c:v>11.399999999999999</c:v>
                </c:pt>
                <c:pt idx="111">
                  <c:v>10.8</c:v>
                </c:pt>
                <c:pt idx="112">
                  <c:v>10.8</c:v>
                </c:pt>
                <c:pt idx="113">
                  <c:v>11.399999999999999</c:v>
                </c:pt>
                <c:pt idx="114">
                  <c:v>14.100000000000001</c:v>
                </c:pt>
                <c:pt idx="115">
                  <c:v>12.299999999999999</c:v>
                </c:pt>
                <c:pt idx="116">
                  <c:v>12.149999999999999</c:v>
                </c:pt>
                <c:pt idx="117">
                  <c:v>10.5</c:v>
                </c:pt>
                <c:pt idx="118">
                  <c:v>13.350000000000001</c:v>
                </c:pt>
                <c:pt idx="119">
                  <c:v>10.8</c:v>
                </c:pt>
                <c:pt idx="120">
                  <c:v>14.850000000000001</c:v>
                </c:pt>
                <c:pt idx="121">
                  <c:v>11.399999999999999</c:v>
                </c:pt>
                <c:pt idx="122">
                  <c:v>11.25</c:v>
                </c:pt>
                <c:pt idx="123">
                  <c:v>14.100000000000001</c:v>
                </c:pt>
                <c:pt idx="124">
                  <c:v>10.8</c:v>
                </c:pt>
                <c:pt idx="125">
                  <c:v>9.8999999999999986</c:v>
                </c:pt>
                <c:pt idx="126">
                  <c:v>11.399999999999999</c:v>
                </c:pt>
                <c:pt idx="127">
                  <c:v>10.649999999999999</c:v>
                </c:pt>
                <c:pt idx="128">
                  <c:v>11.25</c:v>
                </c:pt>
                <c:pt idx="129">
                  <c:v>10.649999999999999</c:v>
                </c:pt>
                <c:pt idx="130">
                  <c:v>9.3000000000000007</c:v>
                </c:pt>
                <c:pt idx="131">
                  <c:v>11.850000000000001</c:v>
                </c:pt>
                <c:pt idx="132">
                  <c:v>12</c:v>
                </c:pt>
                <c:pt idx="133">
                  <c:v>10.8</c:v>
                </c:pt>
                <c:pt idx="134">
                  <c:v>11.100000000000001</c:v>
                </c:pt>
                <c:pt idx="135">
                  <c:v>12.149999999999999</c:v>
                </c:pt>
                <c:pt idx="136">
                  <c:v>11.55</c:v>
                </c:pt>
                <c:pt idx="137">
                  <c:v>11.399999999999999</c:v>
                </c:pt>
                <c:pt idx="138">
                  <c:v>12.149999999999999</c:v>
                </c:pt>
                <c:pt idx="139">
                  <c:v>9.8999999999999986</c:v>
                </c:pt>
                <c:pt idx="140">
                  <c:v>11.850000000000001</c:v>
                </c:pt>
                <c:pt idx="141">
                  <c:v>14.25</c:v>
                </c:pt>
                <c:pt idx="142">
                  <c:v>11.850000000000001</c:v>
                </c:pt>
                <c:pt idx="143">
                  <c:v>10.8</c:v>
                </c:pt>
                <c:pt idx="144">
                  <c:v>12.75</c:v>
                </c:pt>
                <c:pt idx="145">
                  <c:v>12.299999999999999</c:v>
                </c:pt>
                <c:pt idx="146">
                  <c:v>11.55</c:v>
                </c:pt>
                <c:pt idx="147">
                  <c:v>12.149999999999999</c:v>
                </c:pt>
                <c:pt idx="148">
                  <c:v>10.5</c:v>
                </c:pt>
                <c:pt idx="149">
                  <c:v>11.399999999999999</c:v>
                </c:pt>
                <c:pt idx="150">
                  <c:v>11.850000000000001</c:v>
                </c:pt>
                <c:pt idx="151">
                  <c:v>13.200000000000001</c:v>
                </c:pt>
                <c:pt idx="152">
                  <c:v>12.600000000000001</c:v>
                </c:pt>
                <c:pt idx="153">
                  <c:v>9.75</c:v>
                </c:pt>
                <c:pt idx="154">
                  <c:v>14.850000000000001</c:v>
                </c:pt>
                <c:pt idx="155">
                  <c:v>13.200000000000001</c:v>
                </c:pt>
                <c:pt idx="156">
                  <c:v>10.8</c:v>
                </c:pt>
                <c:pt idx="157">
                  <c:v>12.75</c:v>
                </c:pt>
                <c:pt idx="158">
                  <c:v>10.350000000000001</c:v>
                </c:pt>
                <c:pt idx="159">
                  <c:v>10.8</c:v>
                </c:pt>
                <c:pt idx="160">
                  <c:v>10.050000000000001</c:v>
                </c:pt>
                <c:pt idx="161">
                  <c:v>10.649999999999999</c:v>
                </c:pt>
                <c:pt idx="162">
                  <c:v>13.200000000000001</c:v>
                </c:pt>
                <c:pt idx="163">
                  <c:v>10.649999999999999</c:v>
                </c:pt>
                <c:pt idx="164">
                  <c:v>11.55</c:v>
                </c:pt>
                <c:pt idx="165">
                  <c:v>12</c:v>
                </c:pt>
                <c:pt idx="166">
                  <c:v>11.399999999999999</c:v>
                </c:pt>
                <c:pt idx="167">
                  <c:v>11.850000000000001</c:v>
                </c:pt>
                <c:pt idx="168">
                  <c:v>9.75</c:v>
                </c:pt>
                <c:pt idx="169">
                  <c:v>10.649999999999999</c:v>
                </c:pt>
                <c:pt idx="170">
                  <c:v>12</c:v>
                </c:pt>
                <c:pt idx="171">
                  <c:v>11.399999999999999</c:v>
                </c:pt>
                <c:pt idx="172">
                  <c:v>11.55</c:v>
                </c:pt>
                <c:pt idx="173">
                  <c:v>12.899999999999999</c:v>
                </c:pt>
                <c:pt idx="174">
                  <c:v>9</c:v>
                </c:pt>
                <c:pt idx="175">
                  <c:v>11.100000000000001</c:v>
                </c:pt>
                <c:pt idx="176">
                  <c:v>9</c:v>
                </c:pt>
                <c:pt idx="177">
                  <c:v>12.299999999999999</c:v>
                </c:pt>
                <c:pt idx="178">
                  <c:v>12.149999999999999</c:v>
                </c:pt>
                <c:pt idx="179">
                  <c:v>12.299999999999999</c:v>
                </c:pt>
                <c:pt idx="180">
                  <c:v>12.600000000000001</c:v>
                </c:pt>
                <c:pt idx="181">
                  <c:v>11.399999999999999</c:v>
                </c:pt>
                <c:pt idx="182">
                  <c:v>10.649999999999999</c:v>
                </c:pt>
                <c:pt idx="183">
                  <c:v>13.200000000000001</c:v>
                </c:pt>
                <c:pt idx="184">
                  <c:v>11.25</c:v>
                </c:pt>
                <c:pt idx="185">
                  <c:v>13.200000000000001</c:v>
                </c:pt>
                <c:pt idx="186">
                  <c:v>10.649999999999999</c:v>
                </c:pt>
                <c:pt idx="187">
                  <c:v>11.399999999999999</c:v>
                </c:pt>
                <c:pt idx="188">
                  <c:v>10.649999999999999</c:v>
                </c:pt>
                <c:pt idx="189">
                  <c:v>12</c:v>
                </c:pt>
                <c:pt idx="190">
                  <c:v>9.1499999999999986</c:v>
                </c:pt>
                <c:pt idx="191">
                  <c:v>10.649999999999999</c:v>
                </c:pt>
                <c:pt idx="192">
                  <c:v>12</c:v>
                </c:pt>
                <c:pt idx="193">
                  <c:v>10.8</c:v>
                </c:pt>
                <c:pt idx="194">
                  <c:v>11.850000000000001</c:v>
                </c:pt>
                <c:pt idx="195">
                  <c:v>12.75</c:v>
                </c:pt>
                <c:pt idx="196">
                  <c:v>13.200000000000001</c:v>
                </c:pt>
                <c:pt idx="197">
                  <c:v>9.75</c:v>
                </c:pt>
                <c:pt idx="198">
                  <c:v>11.850000000000001</c:v>
                </c:pt>
                <c:pt idx="1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8-4284-AD53-ADF5CA3F60E5}"/>
            </c:ext>
          </c:extLst>
        </c:ser>
        <c:ser>
          <c:idx val="1"/>
          <c:order val="1"/>
          <c:tx>
            <c:v>Predicted Order_Qty</c:v>
          </c:tx>
          <c:spPr>
            <a:ln w="19050">
              <a:noFill/>
            </a:ln>
          </c:spPr>
          <c:xVal>
            <c:numRef>
              <c:f>'R9-final'!$C$2:$C$201</c:f>
              <c:numCache>
                <c:formatCode>0.0</c:formatCode>
                <c:ptCount val="200"/>
                <c:pt idx="0">
                  <c:v>72.25</c:v>
                </c:pt>
                <c:pt idx="1">
                  <c:v>73.959999999999994</c:v>
                </c:pt>
                <c:pt idx="2">
                  <c:v>44.89</c:v>
                </c:pt>
                <c:pt idx="3">
                  <c:v>43.559999999999995</c:v>
                </c:pt>
                <c:pt idx="4">
                  <c:v>32.49</c:v>
                </c:pt>
                <c:pt idx="5">
                  <c:v>68.890000000000015</c:v>
                </c:pt>
                <c:pt idx="6">
                  <c:v>26.009999999999998</c:v>
                </c:pt>
                <c:pt idx="7">
                  <c:v>72.25</c:v>
                </c:pt>
                <c:pt idx="8">
                  <c:v>49</c:v>
                </c:pt>
                <c:pt idx="9">
                  <c:v>53.29</c:v>
                </c:pt>
                <c:pt idx="10">
                  <c:v>92.16</c:v>
                </c:pt>
                <c:pt idx="11">
                  <c:v>82.809999999999988</c:v>
                </c:pt>
                <c:pt idx="12">
                  <c:v>64</c:v>
                </c:pt>
                <c:pt idx="13">
                  <c:v>40.960000000000008</c:v>
                </c:pt>
                <c:pt idx="14">
                  <c:v>49</c:v>
                </c:pt>
                <c:pt idx="15">
                  <c:v>98.01</c:v>
                </c:pt>
                <c:pt idx="16">
                  <c:v>42.25</c:v>
                </c:pt>
                <c:pt idx="17">
                  <c:v>86.490000000000009</c:v>
                </c:pt>
                <c:pt idx="18">
                  <c:v>65.61</c:v>
                </c:pt>
                <c:pt idx="19">
                  <c:v>59.290000000000006</c:v>
                </c:pt>
                <c:pt idx="20">
                  <c:v>81</c:v>
                </c:pt>
                <c:pt idx="21">
                  <c:v>73.959999999999994</c:v>
                </c:pt>
                <c:pt idx="22">
                  <c:v>37.209999999999994</c:v>
                </c:pt>
                <c:pt idx="23">
                  <c:v>33.64</c:v>
                </c:pt>
                <c:pt idx="24">
                  <c:v>67.239999999999995</c:v>
                </c:pt>
                <c:pt idx="25">
                  <c:v>98.01</c:v>
                </c:pt>
                <c:pt idx="26">
                  <c:v>59.290000000000006</c:v>
                </c:pt>
                <c:pt idx="27">
                  <c:v>68.890000000000015</c:v>
                </c:pt>
                <c:pt idx="28">
                  <c:v>79.210000000000008</c:v>
                </c:pt>
                <c:pt idx="29">
                  <c:v>36</c:v>
                </c:pt>
                <c:pt idx="30">
                  <c:v>59.290000000000006</c:v>
                </c:pt>
                <c:pt idx="31">
                  <c:v>72.25</c:v>
                </c:pt>
                <c:pt idx="32">
                  <c:v>67.239999999999995</c:v>
                </c:pt>
                <c:pt idx="33">
                  <c:v>88.360000000000014</c:v>
                </c:pt>
                <c:pt idx="34">
                  <c:v>32.49</c:v>
                </c:pt>
                <c:pt idx="35">
                  <c:v>94.089999999999989</c:v>
                </c:pt>
                <c:pt idx="36">
                  <c:v>90.25</c:v>
                </c:pt>
                <c:pt idx="37">
                  <c:v>84.639999999999986</c:v>
                </c:pt>
                <c:pt idx="38">
                  <c:v>84.639999999999986</c:v>
                </c:pt>
                <c:pt idx="39">
                  <c:v>62.410000000000004</c:v>
                </c:pt>
                <c:pt idx="40">
                  <c:v>57.76</c:v>
                </c:pt>
                <c:pt idx="41">
                  <c:v>90.25</c:v>
                </c:pt>
                <c:pt idx="42">
                  <c:v>77.440000000000012</c:v>
                </c:pt>
                <c:pt idx="43">
                  <c:v>51.84</c:v>
                </c:pt>
                <c:pt idx="44">
                  <c:v>25</c:v>
                </c:pt>
                <c:pt idx="45">
                  <c:v>43.559999999999995</c:v>
                </c:pt>
                <c:pt idx="46">
                  <c:v>57.76</c:v>
                </c:pt>
                <c:pt idx="47">
                  <c:v>30.25</c:v>
                </c:pt>
                <c:pt idx="48">
                  <c:v>72.25</c:v>
                </c:pt>
                <c:pt idx="49">
                  <c:v>77.440000000000012</c:v>
                </c:pt>
                <c:pt idx="50">
                  <c:v>34.81</c:v>
                </c:pt>
                <c:pt idx="51">
                  <c:v>67.239999999999995</c:v>
                </c:pt>
                <c:pt idx="52">
                  <c:v>94.089999999999989</c:v>
                </c:pt>
                <c:pt idx="53">
                  <c:v>30.25</c:v>
                </c:pt>
                <c:pt idx="54">
                  <c:v>98.01</c:v>
                </c:pt>
                <c:pt idx="55">
                  <c:v>27.040000000000003</c:v>
                </c:pt>
                <c:pt idx="56">
                  <c:v>57.76</c:v>
                </c:pt>
                <c:pt idx="57">
                  <c:v>57.76</c:v>
                </c:pt>
                <c:pt idx="58">
                  <c:v>42.25</c:v>
                </c:pt>
                <c:pt idx="59">
                  <c:v>75.689999999999984</c:v>
                </c:pt>
                <c:pt idx="60">
                  <c:v>53.29</c:v>
                </c:pt>
                <c:pt idx="61">
                  <c:v>94.089999999999989</c:v>
                </c:pt>
                <c:pt idx="62">
                  <c:v>81</c:v>
                </c:pt>
                <c:pt idx="63">
                  <c:v>57.76</c:v>
                </c:pt>
                <c:pt idx="64">
                  <c:v>92.16</c:v>
                </c:pt>
                <c:pt idx="65">
                  <c:v>26.009999999999998</c:v>
                </c:pt>
                <c:pt idx="66">
                  <c:v>34.81</c:v>
                </c:pt>
                <c:pt idx="67">
                  <c:v>57.76</c:v>
                </c:pt>
                <c:pt idx="68">
                  <c:v>98.01</c:v>
                </c:pt>
                <c:pt idx="69">
                  <c:v>67.239999999999995</c:v>
                </c:pt>
                <c:pt idx="70">
                  <c:v>79.210000000000008</c:v>
                </c:pt>
                <c:pt idx="71">
                  <c:v>50.41</c:v>
                </c:pt>
                <c:pt idx="72">
                  <c:v>100</c:v>
                </c:pt>
                <c:pt idx="73">
                  <c:v>94.089999999999989</c:v>
                </c:pt>
                <c:pt idx="74">
                  <c:v>82.809999999999988</c:v>
                </c:pt>
                <c:pt idx="75">
                  <c:v>44.89</c:v>
                </c:pt>
                <c:pt idx="76">
                  <c:v>30.25</c:v>
                </c:pt>
                <c:pt idx="77">
                  <c:v>86.490000000000009</c:v>
                </c:pt>
                <c:pt idx="78">
                  <c:v>100</c:v>
                </c:pt>
                <c:pt idx="79">
                  <c:v>82.809999999999988</c:v>
                </c:pt>
                <c:pt idx="80">
                  <c:v>54.760000000000005</c:v>
                </c:pt>
                <c:pt idx="81">
                  <c:v>73.959999999999994</c:v>
                </c:pt>
                <c:pt idx="82">
                  <c:v>43.559999999999995</c:v>
                </c:pt>
                <c:pt idx="83">
                  <c:v>40.960000000000008</c:v>
                </c:pt>
                <c:pt idx="84">
                  <c:v>77.440000000000012</c:v>
                </c:pt>
                <c:pt idx="85">
                  <c:v>82.809999999999988</c:v>
                </c:pt>
                <c:pt idx="86">
                  <c:v>75.689999999999984</c:v>
                </c:pt>
                <c:pt idx="87">
                  <c:v>94.089999999999989</c:v>
                </c:pt>
                <c:pt idx="88">
                  <c:v>82.809999999999988</c:v>
                </c:pt>
                <c:pt idx="89">
                  <c:v>84.639999999999986</c:v>
                </c:pt>
                <c:pt idx="90">
                  <c:v>40.960000000000008</c:v>
                </c:pt>
                <c:pt idx="91">
                  <c:v>67.239999999999995</c:v>
                </c:pt>
                <c:pt idx="92">
                  <c:v>73.959999999999994</c:v>
                </c:pt>
                <c:pt idx="93">
                  <c:v>86.490000000000009</c:v>
                </c:pt>
                <c:pt idx="94">
                  <c:v>32.49</c:v>
                </c:pt>
                <c:pt idx="95">
                  <c:v>82.809999999999988</c:v>
                </c:pt>
                <c:pt idx="96">
                  <c:v>84.639999999999986</c:v>
                </c:pt>
                <c:pt idx="97">
                  <c:v>39.69</c:v>
                </c:pt>
                <c:pt idx="98">
                  <c:v>98.01</c:v>
                </c:pt>
                <c:pt idx="99">
                  <c:v>88.360000000000014</c:v>
                </c:pt>
                <c:pt idx="100">
                  <c:v>31.359999999999996</c:v>
                </c:pt>
                <c:pt idx="101">
                  <c:v>27.040000000000003</c:v>
                </c:pt>
                <c:pt idx="102">
                  <c:v>86.490000000000009</c:v>
                </c:pt>
                <c:pt idx="103">
                  <c:v>77.440000000000012</c:v>
                </c:pt>
                <c:pt idx="104">
                  <c:v>36</c:v>
                </c:pt>
                <c:pt idx="105">
                  <c:v>57.76</c:v>
                </c:pt>
                <c:pt idx="106">
                  <c:v>56.25</c:v>
                </c:pt>
                <c:pt idx="107">
                  <c:v>62.410000000000004</c:v>
                </c:pt>
                <c:pt idx="108">
                  <c:v>57.76</c:v>
                </c:pt>
                <c:pt idx="109">
                  <c:v>86.490000000000009</c:v>
                </c:pt>
                <c:pt idx="110">
                  <c:v>47.610000000000007</c:v>
                </c:pt>
                <c:pt idx="111">
                  <c:v>75.689999999999984</c:v>
                </c:pt>
                <c:pt idx="112">
                  <c:v>54.760000000000005</c:v>
                </c:pt>
                <c:pt idx="113">
                  <c:v>51.84</c:v>
                </c:pt>
                <c:pt idx="114">
                  <c:v>92.16</c:v>
                </c:pt>
                <c:pt idx="115">
                  <c:v>33.64</c:v>
                </c:pt>
                <c:pt idx="116">
                  <c:v>39.69</c:v>
                </c:pt>
                <c:pt idx="117">
                  <c:v>88.360000000000014</c:v>
                </c:pt>
                <c:pt idx="118">
                  <c:v>86.490000000000009</c:v>
                </c:pt>
                <c:pt idx="119">
                  <c:v>47.610000000000007</c:v>
                </c:pt>
                <c:pt idx="120">
                  <c:v>92.16</c:v>
                </c:pt>
                <c:pt idx="121">
                  <c:v>50.41</c:v>
                </c:pt>
                <c:pt idx="122">
                  <c:v>94.089999999999989</c:v>
                </c:pt>
                <c:pt idx="123">
                  <c:v>86.490000000000009</c:v>
                </c:pt>
                <c:pt idx="124">
                  <c:v>40.960000000000008</c:v>
                </c:pt>
                <c:pt idx="125">
                  <c:v>38.440000000000005</c:v>
                </c:pt>
                <c:pt idx="126">
                  <c:v>30.25</c:v>
                </c:pt>
                <c:pt idx="127">
                  <c:v>39.69</c:v>
                </c:pt>
                <c:pt idx="128">
                  <c:v>68.890000000000015</c:v>
                </c:pt>
                <c:pt idx="129">
                  <c:v>47.610000000000007</c:v>
                </c:pt>
                <c:pt idx="130">
                  <c:v>68.890000000000015</c:v>
                </c:pt>
                <c:pt idx="131">
                  <c:v>81</c:v>
                </c:pt>
                <c:pt idx="132">
                  <c:v>62.410000000000004</c:v>
                </c:pt>
                <c:pt idx="133">
                  <c:v>50.41</c:v>
                </c:pt>
                <c:pt idx="134">
                  <c:v>60.839999999999996</c:v>
                </c:pt>
                <c:pt idx="135">
                  <c:v>73.959999999999994</c:v>
                </c:pt>
                <c:pt idx="136">
                  <c:v>59.290000000000006</c:v>
                </c:pt>
                <c:pt idx="137">
                  <c:v>68.890000000000015</c:v>
                </c:pt>
                <c:pt idx="138">
                  <c:v>62.410000000000004</c:v>
                </c:pt>
                <c:pt idx="139">
                  <c:v>37.209999999999994</c:v>
                </c:pt>
                <c:pt idx="140">
                  <c:v>31.359999999999996</c:v>
                </c:pt>
                <c:pt idx="141">
                  <c:v>84.639999999999986</c:v>
                </c:pt>
                <c:pt idx="142">
                  <c:v>88.360000000000014</c:v>
                </c:pt>
                <c:pt idx="143">
                  <c:v>47.610000000000007</c:v>
                </c:pt>
                <c:pt idx="144">
                  <c:v>98.01</c:v>
                </c:pt>
                <c:pt idx="145">
                  <c:v>59.290000000000006</c:v>
                </c:pt>
                <c:pt idx="146">
                  <c:v>75.689999999999984</c:v>
                </c:pt>
                <c:pt idx="147">
                  <c:v>73.959999999999994</c:v>
                </c:pt>
                <c:pt idx="148">
                  <c:v>44.89</c:v>
                </c:pt>
                <c:pt idx="149">
                  <c:v>75.689999999999984</c:v>
                </c:pt>
                <c:pt idx="150">
                  <c:v>82.809999999999988</c:v>
                </c:pt>
                <c:pt idx="151">
                  <c:v>54.760000000000005</c:v>
                </c:pt>
                <c:pt idx="152">
                  <c:v>68.890000000000015</c:v>
                </c:pt>
                <c:pt idx="153">
                  <c:v>40.960000000000008</c:v>
                </c:pt>
                <c:pt idx="154">
                  <c:v>92.16</c:v>
                </c:pt>
                <c:pt idx="155">
                  <c:v>54.760000000000005</c:v>
                </c:pt>
                <c:pt idx="156">
                  <c:v>44.89</c:v>
                </c:pt>
                <c:pt idx="157">
                  <c:v>94.089999999999989</c:v>
                </c:pt>
                <c:pt idx="158">
                  <c:v>44.89</c:v>
                </c:pt>
                <c:pt idx="159">
                  <c:v>56.25</c:v>
                </c:pt>
                <c:pt idx="160">
                  <c:v>40.960000000000008</c:v>
                </c:pt>
                <c:pt idx="161">
                  <c:v>75.689999999999984</c:v>
                </c:pt>
                <c:pt idx="162">
                  <c:v>82.809999999999988</c:v>
                </c:pt>
                <c:pt idx="163">
                  <c:v>64</c:v>
                </c:pt>
                <c:pt idx="164">
                  <c:v>38.440000000000005</c:v>
                </c:pt>
                <c:pt idx="165">
                  <c:v>81</c:v>
                </c:pt>
                <c:pt idx="166">
                  <c:v>59.290000000000006</c:v>
                </c:pt>
                <c:pt idx="167">
                  <c:v>42.25</c:v>
                </c:pt>
                <c:pt idx="168">
                  <c:v>50.41</c:v>
                </c:pt>
                <c:pt idx="169">
                  <c:v>44.89</c:v>
                </c:pt>
                <c:pt idx="170">
                  <c:v>40.960000000000008</c:v>
                </c:pt>
                <c:pt idx="171">
                  <c:v>67.239999999999995</c:v>
                </c:pt>
                <c:pt idx="172">
                  <c:v>34.81</c:v>
                </c:pt>
                <c:pt idx="173">
                  <c:v>34.81</c:v>
                </c:pt>
                <c:pt idx="174">
                  <c:v>40.960000000000008</c:v>
                </c:pt>
                <c:pt idx="175">
                  <c:v>44.89</c:v>
                </c:pt>
                <c:pt idx="176">
                  <c:v>25</c:v>
                </c:pt>
                <c:pt idx="177">
                  <c:v>92.16</c:v>
                </c:pt>
                <c:pt idx="178">
                  <c:v>64</c:v>
                </c:pt>
                <c:pt idx="179">
                  <c:v>88.360000000000014</c:v>
                </c:pt>
                <c:pt idx="180">
                  <c:v>75.689999999999984</c:v>
                </c:pt>
                <c:pt idx="181">
                  <c:v>39.69</c:v>
                </c:pt>
                <c:pt idx="182">
                  <c:v>65.61</c:v>
                </c:pt>
                <c:pt idx="183">
                  <c:v>98.01</c:v>
                </c:pt>
                <c:pt idx="184">
                  <c:v>60.839999999999996</c:v>
                </c:pt>
                <c:pt idx="185">
                  <c:v>98.01</c:v>
                </c:pt>
                <c:pt idx="186">
                  <c:v>43.559999999999995</c:v>
                </c:pt>
                <c:pt idx="187">
                  <c:v>86.490000000000009</c:v>
                </c:pt>
                <c:pt idx="188">
                  <c:v>75.689999999999984</c:v>
                </c:pt>
                <c:pt idx="189">
                  <c:v>94.089999999999989</c:v>
                </c:pt>
                <c:pt idx="190">
                  <c:v>42.25</c:v>
                </c:pt>
                <c:pt idx="191">
                  <c:v>84.639999999999986</c:v>
                </c:pt>
                <c:pt idx="192">
                  <c:v>88.360000000000014</c:v>
                </c:pt>
                <c:pt idx="193">
                  <c:v>44.89</c:v>
                </c:pt>
                <c:pt idx="194">
                  <c:v>70.56</c:v>
                </c:pt>
                <c:pt idx="195">
                  <c:v>98.01</c:v>
                </c:pt>
                <c:pt idx="196">
                  <c:v>70.56</c:v>
                </c:pt>
                <c:pt idx="197">
                  <c:v>64</c:v>
                </c:pt>
                <c:pt idx="198">
                  <c:v>98.01</c:v>
                </c:pt>
                <c:pt idx="199">
                  <c:v>32.49</c:v>
                </c:pt>
              </c:numCache>
            </c:numRef>
          </c:xVal>
          <c:yVal>
            <c:numRef>
              <c:f>'R9-final'!$L$33:$L$232</c:f>
              <c:numCache>
                <c:formatCode>0.00</c:formatCode>
                <c:ptCount val="200"/>
                <c:pt idx="0">
                  <c:v>11.189504647097086</c:v>
                </c:pt>
                <c:pt idx="1">
                  <c:v>11.340442691070358</c:v>
                </c:pt>
                <c:pt idx="2">
                  <c:v>10.800025089855335</c:v>
                </c:pt>
                <c:pt idx="3">
                  <c:v>10.26060848133281</c:v>
                </c:pt>
                <c:pt idx="4">
                  <c:v>11.036764781906852</c:v>
                </c:pt>
                <c:pt idx="5">
                  <c:v>12.229068917442127</c:v>
                </c:pt>
                <c:pt idx="6">
                  <c:v>13.157571998933285</c:v>
                </c:pt>
                <c:pt idx="7">
                  <c:v>11.120811169396625</c:v>
                </c:pt>
                <c:pt idx="8">
                  <c:v>10.103590624219196</c:v>
                </c:pt>
                <c:pt idx="9">
                  <c:v>10.30000561775555</c:v>
                </c:pt>
                <c:pt idx="10">
                  <c:v>13.279035400117737</c:v>
                </c:pt>
                <c:pt idx="11">
                  <c:v>10.905422273132819</c:v>
                </c:pt>
                <c:pt idx="12">
                  <c:v>11.769412525815399</c:v>
                </c:pt>
                <c:pt idx="13">
                  <c:v>10.190670341272261</c:v>
                </c:pt>
                <c:pt idx="14">
                  <c:v>10.947997464515643</c:v>
                </c:pt>
                <c:pt idx="15">
                  <c:v>11.963730805745382</c:v>
                </c:pt>
                <c:pt idx="16">
                  <c:v>8.932496830976854</c:v>
                </c:pt>
                <c:pt idx="17">
                  <c:v>11.814750978976281</c:v>
                </c:pt>
                <c:pt idx="18">
                  <c:v>9.9355828359100755</c:v>
                </c:pt>
                <c:pt idx="19">
                  <c:v>11.034466661985258</c:v>
                </c:pt>
                <c:pt idx="20">
                  <c:v>12.264052770279301</c:v>
                </c:pt>
                <c:pt idx="21">
                  <c:v>10.560789109882633</c:v>
                </c:pt>
                <c:pt idx="22">
                  <c:v>10.877781930903309</c:v>
                </c:pt>
                <c:pt idx="23">
                  <c:v>10.685340997522641</c:v>
                </c:pt>
                <c:pt idx="24">
                  <c:v>11.658495115657681</c:v>
                </c:pt>
                <c:pt idx="25">
                  <c:v>13.610440808324102</c:v>
                </c:pt>
                <c:pt idx="26">
                  <c:v>9.874767832915726</c:v>
                </c:pt>
                <c:pt idx="27">
                  <c:v>10.165404046375706</c:v>
                </c:pt>
                <c:pt idx="28">
                  <c:v>11.96806586160921</c:v>
                </c:pt>
                <c:pt idx="29">
                  <c:v>11.146631747147939</c:v>
                </c:pt>
                <c:pt idx="30">
                  <c:v>11.311361736802588</c:v>
                </c:pt>
                <c:pt idx="31">
                  <c:v>12.337370282977208</c:v>
                </c:pt>
                <c:pt idx="32">
                  <c:v>11.837109044066951</c:v>
                </c:pt>
                <c:pt idx="33">
                  <c:v>12.59822399044578</c:v>
                </c:pt>
                <c:pt idx="34">
                  <c:v>11.023303269273608</c:v>
                </c:pt>
                <c:pt idx="35">
                  <c:v>11.568664149322881</c:v>
                </c:pt>
                <c:pt idx="36">
                  <c:v>13.853010653543182</c:v>
                </c:pt>
                <c:pt idx="37">
                  <c:v>12.502663815441172</c:v>
                </c:pt>
                <c:pt idx="38">
                  <c:v>12.416693673600335</c:v>
                </c:pt>
                <c:pt idx="39">
                  <c:v>10.571061344233875</c:v>
                </c:pt>
                <c:pt idx="40">
                  <c:v>11.103707457300519</c:v>
                </c:pt>
                <c:pt idx="41">
                  <c:v>13.199360403580222</c:v>
                </c:pt>
                <c:pt idx="42">
                  <c:v>12.486861826824196</c:v>
                </c:pt>
                <c:pt idx="43">
                  <c:v>10.528967633201027</c:v>
                </c:pt>
                <c:pt idx="44">
                  <c:v>9.5773855112563648</c:v>
                </c:pt>
                <c:pt idx="45">
                  <c:v>10.247111826881358</c:v>
                </c:pt>
                <c:pt idx="46">
                  <c:v>10.80155687591542</c:v>
                </c:pt>
                <c:pt idx="47">
                  <c:v>10.486468280232874</c:v>
                </c:pt>
                <c:pt idx="48">
                  <c:v>11.869513063007989</c:v>
                </c:pt>
                <c:pt idx="49">
                  <c:v>10.909448427122092</c:v>
                </c:pt>
                <c:pt idx="50">
                  <c:v>11.962832080544736</c:v>
                </c:pt>
                <c:pt idx="51">
                  <c:v>10.85630774735961</c:v>
                </c:pt>
                <c:pt idx="52">
                  <c:v>13.350592221345703</c:v>
                </c:pt>
                <c:pt idx="53">
                  <c:v>13.207208731187519</c:v>
                </c:pt>
                <c:pt idx="54">
                  <c:v>12.199347818720071</c:v>
                </c:pt>
                <c:pt idx="55">
                  <c:v>10.518124778724474</c:v>
                </c:pt>
                <c:pt idx="56">
                  <c:v>12.179771819772316</c:v>
                </c:pt>
                <c:pt idx="57">
                  <c:v>11.808540121289063</c:v>
                </c:pt>
                <c:pt idx="58">
                  <c:v>12.64748739351759</c:v>
                </c:pt>
                <c:pt idx="59">
                  <c:v>11.004438202887384</c:v>
                </c:pt>
                <c:pt idx="60">
                  <c:v>10.303975219280758</c:v>
                </c:pt>
                <c:pt idx="61">
                  <c:v>13.64599507670696</c:v>
                </c:pt>
                <c:pt idx="62">
                  <c:v>11.19293783274451</c:v>
                </c:pt>
                <c:pt idx="63">
                  <c:v>10.946601683184376</c:v>
                </c:pt>
                <c:pt idx="64">
                  <c:v>13.987097401822737</c:v>
                </c:pt>
                <c:pt idx="65">
                  <c:v>12.329828586875191</c:v>
                </c:pt>
                <c:pt idx="66">
                  <c:v>11.671957529148836</c:v>
                </c:pt>
                <c:pt idx="67">
                  <c:v>9.8809604205477424</c:v>
                </c:pt>
                <c:pt idx="68">
                  <c:v>11.213786688912013</c:v>
                </c:pt>
                <c:pt idx="69">
                  <c:v>12.251566467988706</c:v>
                </c:pt>
                <c:pt idx="70">
                  <c:v>12.837952508144506</c:v>
                </c:pt>
                <c:pt idx="71">
                  <c:v>10.657704360116332</c:v>
                </c:pt>
                <c:pt idx="72">
                  <c:v>12.890853531085611</c:v>
                </c:pt>
                <c:pt idx="73">
                  <c:v>10.580694536299898</c:v>
                </c:pt>
                <c:pt idx="74">
                  <c:v>11.683261304925546</c:v>
                </c:pt>
                <c:pt idx="75">
                  <c:v>11.082465762118082</c:v>
                </c:pt>
                <c:pt idx="76">
                  <c:v>11.213839370827682</c:v>
                </c:pt>
                <c:pt idx="77">
                  <c:v>13.069889050872428</c:v>
                </c:pt>
                <c:pt idx="78">
                  <c:v>11.010879040349662</c:v>
                </c:pt>
                <c:pt idx="79">
                  <c:v>10.63031280264401</c:v>
                </c:pt>
                <c:pt idx="80">
                  <c:v>10.45319230021007</c:v>
                </c:pt>
                <c:pt idx="81">
                  <c:v>11.129424361393678</c:v>
                </c:pt>
                <c:pt idx="82">
                  <c:v>10.087510963484014</c:v>
                </c:pt>
                <c:pt idx="83">
                  <c:v>9.6283579681384115</c:v>
                </c:pt>
                <c:pt idx="84">
                  <c:v>10.894775062512329</c:v>
                </c:pt>
                <c:pt idx="85">
                  <c:v>12.212704630186467</c:v>
                </c:pt>
                <c:pt idx="86">
                  <c:v>11.306189236681814</c:v>
                </c:pt>
                <c:pt idx="87">
                  <c:v>11.953117146475192</c:v>
                </c:pt>
                <c:pt idx="88">
                  <c:v>12.741344141762635</c:v>
                </c:pt>
                <c:pt idx="89">
                  <c:v>11.910361297132477</c:v>
                </c:pt>
                <c:pt idx="90">
                  <c:v>11.238780762978108</c:v>
                </c:pt>
                <c:pt idx="91">
                  <c:v>10.858916684120622</c:v>
                </c:pt>
                <c:pt idx="92">
                  <c:v>12.184937927431031</c:v>
                </c:pt>
                <c:pt idx="93">
                  <c:v>11.92549917809497</c:v>
                </c:pt>
                <c:pt idx="94">
                  <c:v>10.425431137458139</c:v>
                </c:pt>
                <c:pt idx="95">
                  <c:v>12.102224298169928</c:v>
                </c:pt>
                <c:pt idx="96">
                  <c:v>12.665617086398443</c:v>
                </c:pt>
                <c:pt idx="97">
                  <c:v>11.2461262043938</c:v>
                </c:pt>
                <c:pt idx="98">
                  <c:v>11.954041092530744</c:v>
                </c:pt>
                <c:pt idx="99">
                  <c:v>11.899736848555669</c:v>
                </c:pt>
                <c:pt idx="100">
                  <c:v>11.440305255499005</c:v>
                </c:pt>
                <c:pt idx="101">
                  <c:v>9.657229966623218</c:v>
                </c:pt>
                <c:pt idx="102">
                  <c:v>12.607261674942391</c:v>
                </c:pt>
                <c:pt idx="103">
                  <c:v>11.486586386022653</c:v>
                </c:pt>
                <c:pt idx="104">
                  <c:v>10.139487525238986</c:v>
                </c:pt>
                <c:pt idx="105">
                  <c:v>10.088602419727396</c:v>
                </c:pt>
                <c:pt idx="106">
                  <c:v>9.8683241098570704</c:v>
                </c:pt>
                <c:pt idx="107">
                  <c:v>11.365403612732296</c:v>
                </c:pt>
                <c:pt idx="108">
                  <c:v>10.996754852027243</c:v>
                </c:pt>
                <c:pt idx="109">
                  <c:v>12.132195271689241</c:v>
                </c:pt>
                <c:pt idx="110">
                  <c:v>10.322103269734738</c:v>
                </c:pt>
                <c:pt idx="111">
                  <c:v>10.804090677620581</c:v>
                </c:pt>
                <c:pt idx="112">
                  <c:v>10.65038718709272</c:v>
                </c:pt>
                <c:pt idx="113">
                  <c:v>10.570889334838405</c:v>
                </c:pt>
                <c:pt idx="114">
                  <c:v>14.388637686302889</c:v>
                </c:pt>
                <c:pt idx="115">
                  <c:v>11.689974038783976</c:v>
                </c:pt>
                <c:pt idx="116">
                  <c:v>11.997973352275231</c:v>
                </c:pt>
                <c:pt idx="117">
                  <c:v>11.094069100270575</c:v>
                </c:pt>
                <c:pt idx="118">
                  <c:v>13.017591392164217</c:v>
                </c:pt>
                <c:pt idx="119">
                  <c:v>9.955020490524733</c:v>
                </c:pt>
                <c:pt idx="120">
                  <c:v>14.590069783956849</c:v>
                </c:pt>
                <c:pt idx="121">
                  <c:v>10.572649909804369</c:v>
                </c:pt>
                <c:pt idx="122">
                  <c:v>10.84781077367642</c:v>
                </c:pt>
                <c:pt idx="123">
                  <c:v>13.420402229903383</c:v>
                </c:pt>
                <c:pt idx="124">
                  <c:v>10.089482270387595</c:v>
                </c:pt>
                <c:pt idx="125">
                  <c:v>10.267616340914989</c:v>
                </c:pt>
                <c:pt idx="126">
                  <c:v>11.70358905950452</c:v>
                </c:pt>
                <c:pt idx="127">
                  <c:v>10.770864999866371</c:v>
                </c:pt>
                <c:pt idx="128">
                  <c:v>11.484230539800002</c:v>
                </c:pt>
                <c:pt idx="129">
                  <c:v>10.820337464132599</c:v>
                </c:pt>
                <c:pt idx="130">
                  <c:v>10.121594944612863</c:v>
                </c:pt>
                <c:pt idx="131">
                  <c:v>11.936936981986227</c:v>
                </c:pt>
                <c:pt idx="132">
                  <c:v>11.266129938930108</c:v>
                </c:pt>
                <c:pt idx="133">
                  <c:v>9.6095823989043634</c:v>
                </c:pt>
                <c:pt idx="134">
                  <c:v>11.188479956595147</c:v>
                </c:pt>
                <c:pt idx="135">
                  <c:v>11.800878034330287</c:v>
                </c:pt>
                <c:pt idx="136">
                  <c:v>11.528136399465566</c:v>
                </c:pt>
                <c:pt idx="137">
                  <c:v>11.770799041623611</c:v>
                </c:pt>
                <c:pt idx="138">
                  <c:v>12.558046444407907</c:v>
                </c:pt>
                <c:pt idx="139">
                  <c:v>10.547063401929643</c:v>
                </c:pt>
                <c:pt idx="140">
                  <c:v>11.693467852365435</c:v>
                </c:pt>
                <c:pt idx="141">
                  <c:v>13.778097603985685</c:v>
                </c:pt>
                <c:pt idx="142">
                  <c:v>11.811067156853332</c:v>
                </c:pt>
                <c:pt idx="143">
                  <c:v>11.149375990417878</c:v>
                </c:pt>
                <c:pt idx="144">
                  <c:v>12.195594435071188</c:v>
                </c:pt>
                <c:pt idx="145">
                  <c:v>11.954888880938459</c:v>
                </c:pt>
                <c:pt idx="146">
                  <c:v>11.70465256700548</c:v>
                </c:pt>
                <c:pt idx="147">
                  <c:v>12.771126544259026</c:v>
                </c:pt>
                <c:pt idx="148">
                  <c:v>10.33088498321561</c:v>
                </c:pt>
                <c:pt idx="149">
                  <c:v>11.577925665444781</c:v>
                </c:pt>
                <c:pt idx="150">
                  <c:v>12.183758499911079</c:v>
                </c:pt>
                <c:pt idx="151">
                  <c:v>13.200833982773503</c:v>
                </c:pt>
                <c:pt idx="152">
                  <c:v>11.521069717304094</c:v>
                </c:pt>
                <c:pt idx="153">
                  <c:v>9.9178848152411838</c:v>
                </c:pt>
                <c:pt idx="154">
                  <c:v>13.31596160041183</c:v>
                </c:pt>
                <c:pt idx="155">
                  <c:v>12.620160497688598</c:v>
                </c:pt>
                <c:pt idx="156">
                  <c:v>10.491887813673273</c:v>
                </c:pt>
                <c:pt idx="157">
                  <c:v>12.568786188856475</c:v>
                </c:pt>
                <c:pt idx="158">
                  <c:v>10.221021596121872</c:v>
                </c:pt>
                <c:pt idx="159">
                  <c:v>10.883689279465289</c:v>
                </c:pt>
                <c:pt idx="160">
                  <c:v>11.089096970137408</c:v>
                </c:pt>
                <c:pt idx="161">
                  <c:v>11.368853914990037</c:v>
                </c:pt>
                <c:pt idx="162">
                  <c:v>12.966636254776081</c:v>
                </c:pt>
                <c:pt idx="163">
                  <c:v>11.005829368561885</c:v>
                </c:pt>
                <c:pt idx="164">
                  <c:v>11.007459725383118</c:v>
                </c:pt>
                <c:pt idx="165">
                  <c:v>12.474022898148114</c:v>
                </c:pt>
                <c:pt idx="166">
                  <c:v>11.834904922106743</c:v>
                </c:pt>
                <c:pt idx="167">
                  <c:v>12.202451692926978</c:v>
                </c:pt>
                <c:pt idx="168">
                  <c:v>10.178654219935225</c:v>
                </c:pt>
                <c:pt idx="169">
                  <c:v>10.346850332691014</c:v>
                </c:pt>
                <c:pt idx="170">
                  <c:v>11.253191972886324</c:v>
                </c:pt>
                <c:pt idx="171">
                  <c:v>11.17477224160683</c:v>
                </c:pt>
                <c:pt idx="172">
                  <c:v>11.453488105795115</c:v>
                </c:pt>
                <c:pt idx="173">
                  <c:v>11.473434254098287</c:v>
                </c:pt>
                <c:pt idx="174">
                  <c:v>9.5905417163722113</c:v>
                </c:pt>
                <c:pt idx="175">
                  <c:v>10.814085233604484</c:v>
                </c:pt>
                <c:pt idx="176">
                  <c:v>9.5786648849177993</c:v>
                </c:pt>
                <c:pt idx="177">
                  <c:v>13.628549255964378</c:v>
                </c:pt>
                <c:pt idx="178">
                  <c:v>12.034008920574275</c:v>
                </c:pt>
                <c:pt idx="179">
                  <c:v>11.769734532872222</c:v>
                </c:pt>
                <c:pt idx="180">
                  <c:v>11.923730249491729</c:v>
                </c:pt>
                <c:pt idx="181">
                  <c:v>12.045498661135358</c:v>
                </c:pt>
                <c:pt idx="182">
                  <c:v>10.087898184045468</c:v>
                </c:pt>
                <c:pt idx="183">
                  <c:v>12.96861599883875</c:v>
                </c:pt>
                <c:pt idx="184">
                  <c:v>11.86126386906035</c:v>
                </c:pt>
                <c:pt idx="185">
                  <c:v>12.267303661194557</c:v>
                </c:pt>
                <c:pt idx="186">
                  <c:v>11.039993580636164</c:v>
                </c:pt>
                <c:pt idx="187">
                  <c:v>12.711360434832569</c:v>
                </c:pt>
                <c:pt idx="188">
                  <c:v>10.474417397276364</c:v>
                </c:pt>
                <c:pt idx="189">
                  <c:v>13.287207592407986</c:v>
                </c:pt>
                <c:pt idx="190">
                  <c:v>9.7642098445601562</c:v>
                </c:pt>
                <c:pt idx="191">
                  <c:v>12.267832238316448</c:v>
                </c:pt>
                <c:pt idx="192">
                  <c:v>12.2471110230099</c:v>
                </c:pt>
                <c:pt idx="193">
                  <c:v>10.721190395180217</c:v>
                </c:pt>
                <c:pt idx="194">
                  <c:v>12.429219210245307</c:v>
                </c:pt>
                <c:pt idx="195">
                  <c:v>12.943783045995616</c:v>
                </c:pt>
                <c:pt idx="196">
                  <c:v>12.671220827903387</c:v>
                </c:pt>
                <c:pt idx="197">
                  <c:v>10.727957852191379</c:v>
                </c:pt>
                <c:pt idx="198">
                  <c:v>12.937293326351973</c:v>
                </c:pt>
                <c:pt idx="199">
                  <c:v>11.828864958114899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8-4284-AD53-ADF5CA3F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767"/>
        <c:axId val="153861647"/>
      </c:scatterChart>
      <c:valAx>
        <c:axId val="15385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Quality^2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3861647"/>
        <c:crosses val="autoZero"/>
        <c:crossBetween val="midCat"/>
      </c:valAx>
      <c:valAx>
        <c:axId val="15386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Order_Qty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3858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SM_Presence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Order_Qty</c:v>
          </c:tx>
          <c:spPr>
            <a:ln w="19050">
              <a:noFill/>
            </a:ln>
          </c:spPr>
          <c:xVal>
            <c:numRef>
              <c:f>'R9-final'!$D$2:$D$201</c:f>
              <c:numCache>
                <c:formatCode>General</c:formatCode>
                <c:ptCount val="200"/>
                <c:pt idx="0">
                  <c:v>3</c:v>
                </c:pt>
                <c:pt idx="1">
                  <c:v>6.3</c:v>
                </c:pt>
                <c:pt idx="2">
                  <c:v>4</c:v>
                </c:pt>
                <c:pt idx="3">
                  <c:v>3.6</c:v>
                </c:pt>
                <c:pt idx="4">
                  <c:v>3.8</c:v>
                </c:pt>
                <c:pt idx="5">
                  <c:v>5.2</c:v>
                </c:pt>
                <c:pt idx="6">
                  <c:v>6.6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5.6</c:v>
                </c:pt>
                <c:pt idx="11">
                  <c:v>3.6</c:v>
                </c:pt>
                <c:pt idx="12">
                  <c:v>4.8</c:v>
                </c:pt>
                <c:pt idx="13">
                  <c:v>3.6</c:v>
                </c:pt>
                <c:pt idx="14">
                  <c:v>3.3</c:v>
                </c:pt>
                <c:pt idx="15">
                  <c:v>4.5</c:v>
                </c:pt>
                <c:pt idx="16">
                  <c:v>2.8</c:v>
                </c:pt>
                <c:pt idx="17">
                  <c:v>3.9</c:v>
                </c:pt>
                <c:pt idx="18">
                  <c:v>2.5</c:v>
                </c:pt>
                <c:pt idx="19">
                  <c:v>3.7</c:v>
                </c:pt>
                <c:pt idx="20">
                  <c:v>4.9000000000000004</c:v>
                </c:pt>
                <c:pt idx="21">
                  <c:v>2.9</c:v>
                </c:pt>
                <c:pt idx="22">
                  <c:v>4.9000000000000004</c:v>
                </c:pt>
                <c:pt idx="23">
                  <c:v>3.6</c:v>
                </c:pt>
                <c:pt idx="24">
                  <c:v>2.7</c:v>
                </c:pt>
                <c:pt idx="25">
                  <c:v>5.2</c:v>
                </c:pt>
                <c:pt idx="26">
                  <c:v>2.2000000000000002</c:v>
                </c:pt>
                <c:pt idx="27">
                  <c:v>2.8</c:v>
                </c:pt>
                <c:pt idx="28">
                  <c:v>5.8</c:v>
                </c:pt>
                <c:pt idx="29">
                  <c:v>4.0999999999999996</c:v>
                </c:pt>
                <c:pt idx="30">
                  <c:v>4.7</c:v>
                </c:pt>
                <c:pt idx="31">
                  <c:v>5.4</c:v>
                </c:pt>
                <c:pt idx="32">
                  <c:v>5.0999999999999996</c:v>
                </c:pt>
                <c:pt idx="33">
                  <c:v>5.6</c:v>
                </c:pt>
                <c:pt idx="34">
                  <c:v>4</c:v>
                </c:pt>
                <c:pt idx="35">
                  <c:v>4.3</c:v>
                </c:pt>
                <c:pt idx="36">
                  <c:v>7.1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3</c:v>
                </c:pt>
                <c:pt idx="40">
                  <c:v>2.5</c:v>
                </c:pt>
                <c:pt idx="41">
                  <c:v>7.1</c:v>
                </c:pt>
                <c:pt idx="42">
                  <c:v>5</c:v>
                </c:pt>
                <c:pt idx="43">
                  <c:v>4.3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3.7</c:v>
                </c:pt>
                <c:pt idx="48">
                  <c:v>5.4</c:v>
                </c:pt>
                <c:pt idx="49">
                  <c:v>3.5</c:v>
                </c:pt>
                <c:pt idx="50">
                  <c:v>5.5</c:v>
                </c:pt>
                <c:pt idx="51">
                  <c:v>3.6</c:v>
                </c:pt>
                <c:pt idx="52">
                  <c:v>6.5</c:v>
                </c:pt>
                <c:pt idx="53">
                  <c:v>7</c:v>
                </c:pt>
                <c:pt idx="54">
                  <c:v>5.2</c:v>
                </c:pt>
                <c:pt idx="55">
                  <c:v>3.8</c:v>
                </c:pt>
                <c:pt idx="56">
                  <c:v>4</c:v>
                </c:pt>
                <c:pt idx="57">
                  <c:v>5.0999999999999996</c:v>
                </c:pt>
                <c:pt idx="58">
                  <c:v>5.8</c:v>
                </c:pt>
                <c:pt idx="59">
                  <c:v>3.2</c:v>
                </c:pt>
                <c:pt idx="60">
                  <c:v>3.6</c:v>
                </c:pt>
                <c:pt idx="61">
                  <c:v>6.5</c:v>
                </c:pt>
                <c:pt idx="62">
                  <c:v>3.4</c:v>
                </c:pt>
                <c:pt idx="63">
                  <c:v>3.6</c:v>
                </c:pt>
                <c:pt idx="64">
                  <c:v>7.2</c:v>
                </c:pt>
                <c:pt idx="65">
                  <c:v>6.6</c:v>
                </c:pt>
                <c:pt idx="66">
                  <c:v>5.6</c:v>
                </c:pt>
                <c:pt idx="67">
                  <c:v>3.6</c:v>
                </c:pt>
                <c:pt idx="68">
                  <c:v>3.7</c:v>
                </c:pt>
                <c:pt idx="69">
                  <c:v>4.2</c:v>
                </c:pt>
                <c:pt idx="70">
                  <c:v>5.8</c:v>
                </c:pt>
                <c:pt idx="71">
                  <c:v>4.2</c:v>
                </c:pt>
                <c:pt idx="72">
                  <c:v>5.8</c:v>
                </c:pt>
                <c:pt idx="73">
                  <c:v>2.8</c:v>
                </c:pt>
                <c:pt idx="74">
                  <c:v>5.3</c:v>
                </c:pt>
                <c:pt idx="75">
                  <c:v>3.7</c:v>
                </c:pt>
                <c:pt idx="76">
                  <c:v>5.2</c:v>
                </c:pt>
                <c:pt idx="77">
                  <c:v>5</c:v>
                </c:pt>
                <c:pt idx="78">
                  <c:v>4.3</c:v>
                </c:pt>
                <c:pt idx="79">
                  <c:v>3.8</c:v>
                </c:pt>
                <c:pt idx="80">
                  <c:v>3.4</c:v>
                </c:pt>
                <c:pt idx="81">
                  <c:v>4.4000000000000004</c:v>
                </c:pt>
                <c:pt idx="82">
                  <c:v>3.8</c:v>
                </c:pt>
                <c:pt idx="83">
                  <c:v>3.2</c:v>
                </c:pt>
                <c:pt idx="84">
                  <c:v>3.9</c:v>
                </c:pt>
                <c:pt idx="85">
                  <c:v>5.2</c:v>
                </c:pt>
                <c:pt idx="86">
                  <c:v>4.7</c:v>
                </c:pt>
                <c:pt idx="87">
                  <c:v>4.0999999999999996</c:v>
                </c:pt>
                <c:pt idx="88">
                  <c:v>6</c:v>
                </c:pt>
                <c:pt idx="89">
                  <c:v>5.4</c:v>
                </c:pt>
                <c:pt idx="90">
                  <c:v>4.5</c:v>
                </c:pt>
                <c:pt idx="91">
                  <c:v>3.6</c:v>
                </c:pt>
                <c:pt idx="92">
                  <c:v>5.0999999999999996</c:v>
                </c:pt>
                <c:pt idx="93">
                  <c:v>3.9</c:v>
                </c:pt>
                <c:pt idx="94">
                  <c:v>4</c:v>
                </c:pt>
                <c:pt idx="95">
                  <c:v>5.0999999999999996</c:v>
                </c:pt>
                <c:pt idx="96">
                  <c:v>5.4</c:v>
                </c:pt>
                <c:pt idx="97">
                  <c:v>5.0999999999999996</c:v>
                </c:pt>
                <c:pt idx="98">
                  <c:v>4.3</c:v>
                </c:pt>
                <c:pt idx="99">
                  <c:v>4</c:v>
                </c:pt>
                <c:pt idx="100">
                  <c:v>4.9000000000000004</c:v>
                </c:pt>
                <c:pt idx="101">
                  <c:v>3.8</c:v>
                </c:pt>
                <c:pt idx="102">
                  <c:v>5.3</c:v>
                </c:pt>
                <c:pt idx="103">
                  <c:v>5.4</c:v>
                </c:pt>
                <c:pt idx="104">
                  <c:v>4.0999999999999996</c:v>
                </c:pt>
                <c:pt idx="105">
                  <c:v>3.6</c:v>
                </c:pt>
                <c:pt idx="106">
                  <c:v>3.5</c:v>
                </c:pt>
                <c:pt idx="107">
                  <c:v>3.9</c:v>
                </c:pt>
                <c:pt idx="108">
                  <c:v>3.6</c:v>
                </c:pt>
                <c:pt idx="109">
                  <c:v>5.3</c:v>
                </c:pt>
                <c:pt idx="110">
                  <c:v>3.7</c:v>
                </c:pt>
                <c:pt idx="111">
                  <c:v>3.2</c:v>
                </c:pt>
                <c:pt idx="112">
                  <c:v>3.4</c:v>
                </c:pt>
                <c:pt idx="113">
                  <c:v>4.3</c:v>
                </c:pt>
                <c:pt idx="114">
                  <c:v>7.2</c:v>
                </c:pt>
                <c:pt idx="115">
                  <c:v>5.0999999999999996</c:v>
                </c:pt>
                <c:pt idx="116">
                  <c:v>6</c:v>
                </c:pt>
                <c:pt idx="117">
                  <c:v>4.0999999999999996</c:v>
                </c:pt>
                <c:pt idx="118">
                  <c:v>5</c:v>
                </c:pt>
                <c:pt idx="119">
                  <c:v>3.7</c:v>
                </c:pt>
                <c:pt idx="120">
                  <c:v>7.2</c:v>
                </c:pt>
                <c:pt idx="121">
                  <c:v>3.4</c:v>
                </c:pt>
                <c:pt idx="122">
                  <c:v>2.6</c:v>
                </c:pt>
                <c:pt idx="123">
                  <c:v>6.6</c:v>
                </c:pt>
                <c:pt idx="124">
                  <c:v>3.3</c:v>
                </c:pt>
                <c:pt idx="125">
                  <c:v>3.3</c:v>
                </c:pt>
                <c:pt idx="126">
                  <c:v>5.5</c:v>
                </c:pt>
                <c:pt idx="127">
                  <c:v>5.0999999999999996</c:v>
                </c:pt>
                <c:pt idx="128">
                  <c:v>3.4</c:v>
                </c:pt>
                <c:pt idx="129">
                  <c:v>3.4</c:v>
                </c:pt>
                <c:pt idx="130">
                  <c:v>2.8</c:v>
                </c:pt>
                <c:pt idx="131">
                  <c:v>5.6</c:v>
                </c:pt>
                <c:pt idx="132">
                  <c:v>4.5</c:v>
                </c:pt>
                <c:pt idx="133">
                  <c:v>3.4</c:v>
                </c:pt>
                <c:pt idx="134">
                  <c:v>4.9000000000000004</c:v>
                </c:pt>
                <c:pt idx="135">
                  <c:v>5.0999999999999996</c:v>
                </c:pt>
                <c:pt idx="136">
                  <c:v>4.0999999999999996</c:v>
                </c:pt>
                <c:pt idx="137">
                  <c:v>3.7</c:v>
                </c:pt>
                <c:pt idx="138">
                  <c:v>5.4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6.5</c:v>
                </c:pt>
                <c:pt idx="142">
                  <c:v>5.3</c:v>
                </c:pt>
                <c:pt idx="143">
                  <c:v>3.4</c:v>
                </c:pt>
                <c:pt idx="144">
                  <c:v>4.3</c:v>
                </c:pt>
                <c:pt idx="145">
                  <c:v>4.0999999999999996</c:v>
                </c:pt>
                <c:pt idx="146">
                  <c:v>4.7</c:v>
                </c:pt>
                <c:pt idx="147">
                  <c:v>6.3</c:v>
                </c:pt>
                <c:pt idx="148">
                  <c:v>3.2</c:v>
                </c:pt>
                <c:pt idx="149">
                  <c:v>3.7</c:v>
                </c:pt>
                <c:pt idx="150">
                  <c:v>5.2</c:v>
                </c:pt>
                <c:pt idx="151">
                  <c:v>6.6</c:v>
                </c:pt>
                <c:pt idx="152">
                  <c:v>4.9000000000000004</c:v>
                </c:pt>
                <c:pt idx="153">
                  <c:v>3.2</c:v>
                </c:pt>
                <c:pt idx="154">
                  <c:v>5.6</c:v>
                </c:pt>
                <c:pt idx="155">
                  <c:v>6.6</c:v>
                </c:pt>
                <c:pt idx="156">
                  <c:v>3.6</c:v>
                </c:pt>
                <c:pt idx="157">
                  <c:v>6.5</c:v>
                </c:pt>
                <c:pt idx="158">
                  <c:v>3.7</c:v>
                </c:pt>
                <c:pt idx="159">
                  <c:v>3.5</c:v>
                </c:pt>
                <c:pt idx="160">
                  <c:v>4.5</c:v>
                </c:pt>
                <c:pt idx="161">
                  <c:v>3.7</c:v>
                </c:pt>
                <c:pt idx="162">
                  <c:v>6</c:v>
                </c:pt>
                <c:pt idx="163">
                  <c:v>2.5</c:v>
                </c:pt>
                <c:pt idx="164">
                  <c:v>4.8</c:v>
                </c:pt>
                <c:pt idx="165">
                  <c:v>5.6</c:v>
                </c:pt>
                <c:pt idx="166">
                  <c:v>4.7</c:v>
                </c:pt>
                <c:pt idx="167">
                  <c:v>5.8</c:v>
                </c:pt>
                <c:pt idx="168">
                  <c:v>4.2</c:v>
                </c:pt>
                <c:pt idx="169">
                  <c:v>3.2</c:v>
                </c:pt>
                <c:pt idx="170">
                  <c:v>5.0999999999999996</c:v>
                </c:pt>
                <c:pt idx="171">
                  <c:v>3.6</c:v>
                </c:pt>
                <c:pt idx="172">
                  <c:v>5.6</c:v>
                </c:pt>
                <c:pt idx="173">
                  <c:v>5.5</c:v>
                </c:pt>
                <c:pt idx="174">
                  <c:v>3.3</c:v>
                </c:pt>
                <c:pt idx="175">
                  <c:v>4</c:v>
                </c:pt>
                <c:pt idx="176">
                  <c:v>3.6</c:v>
                </c:pt>
                <c:pt idx="177">
                  <c:v>7.2</c:v>
                </c:pt>
                <c:pt idx="178">
                  <c:v>4.8</c:v>
                </c:pt>
                <c:pt idx="179">
                  <c:v>4</c:v>
                </c:pt>
                <c:pt idx="180">
                  <c:v>4.7</c:v>
                </c:pt>
                <c:pt idx="181">
                  <c:v>4.5</c:v>
                </c:pt>
                <c:pt idx="182">
                  <c:v>2.5</c:v>
                </c:pt>
                <c:pt idx="183">
                  <c:v>5.7</c:v>
                </c:pt>
                <c:pt idx="184">
                  <c:v>4.9000000000000004</c:v>
                </c:pt>
                <c:pt idx="185">
                  <c:v>4.5</c:v>
                </c:pt>
                <c:pt idx="186">
                  <c:v>3.8</c:v>
                </c:pt>
                <c:pt idx="187">
                  <c:v>5.0999999999999996</c:v>
                </c:pt>
                <c:pt idx="188">
                  <c:v>3.2</c:v>
                </c:pt>
                <c:pt idx="189">
                  <c:v>6.5</c:v>
                </c:pt>
                <c:pt idx="190">
                  <c:v>2.8</c:v>
                </c:pt>
                <c:pt idx="191">
                  <c:v>5</c:v>
                </c:pt>
                <c:pt idx="192">
                  <c:v>5.3</c:v>
                </c:pt>
                <c:pt idx="193">
                  <c:v>3.6</c:v>
                </c:pt>
                <c:pt idx="194">
                  <c:v>5.3</c:v>
                </c:pt>
                <c:pt idx="195">
                  <c:v>5.2</c:v>
                </c:pt>
                <c:pt idx="196">
                  <c:v>5.3</c:v>
                </c:pt>
                <c:pt idx="197">
                  <c:v>2.5</c:v>
                </c:pt>
                <c:pt idx="198">
                  <c:v>5.7</c:v>
                </c:pt>
                <c:pt idx="199">
                  <c:v>5.3</c:v>
                </c:pt>
              </c:numCache>
            </c:numRef>
          </c:xVal>
          <c:yVal>
            <c:numRef>
              <c:f>'R9-final'!$I$2:$I$201</c:f>
              <c:numCache>
                <c:formatCode>0.0</c:formatCode>
                <c:ptCount val="200"/>
                <c:pt idx="0">
                  <c:v>10.5</c:v>
                </c:pt>
                <c:pt idx="1">
                  <c:v>11.850000000000001</c:v>
                </c:pt>
                <c:pt idx="2">
                  <c:v>10.050000000000001</c:v>
                </c:pt>
                <c:pt idx="3">
                  <c:v>9.8999999999999986</c:v>
                </c:pt>
                <c:pt idx="4">
                  <c:v>10.649999999999999</c:v>
                </c:pt>
                <c:pt idx="5">
                  <c:v>12.149999999999999</c:v>
                </c:pt>
                <c:pt idx="6">
                  <c:v>12.600000000000001</c:v>
                </c:pt>
                <c:pt idx="7">
                  <c:v>10.8</c:v>
                </c:pt>
                <c:pt idx="8">
                  <c:v>8.3999999999999986</c:v>
                </c:pt>
                <c:pt idx="9">
                  <c:v>10.350000000000001</c:v>
                </c:pt>
                <c:pt idx="10">
                  <c:v>13.950000000000001</c:v>
                </c:pt>
                <c:pt idx="11">
                  <c:v>11.100000000000001</c:v>
                </c:pt>
                <c:pt idx="12">
                  <c:v>13.5</c:v>
                </c:pt>
                <c:pt idx="13">
                  <c:v>10.5</c:v>
                </c:pt>
                <c:pt idx="14">
                  <c:v>9.3000000000000007</c:v>
                </c:pt>
                <c:pt idx="15">
                  <c:v>13.350000000000001</c:v>
                </c:pt>
                <c:pt idx="16">
                  <c:v>6.4499999999999993</c:v>
                </c:pt>
                <c:pt idx="17">
                  <c:v>12.899999999999999</c:v>
                </c:pt>
                <c:pt idx="18">
                  <c:v>9.3000000000000007</c:v>
                </c:pt>
                <c:pt idx="19">
                  <c:v>12.149999999999999</c:v>
                </c:pt>
                <c:pt idx="20">
                  <c:v>13.5</c:v>
                </c:pt>
                <c:pt idx="21">
                  <c:v>10.050000000000001</c:v>
                </c:pt>
                <c:pt idx="22">
                  <c:v>8.6999999999999993</c:v>
                </c:pt>
                <c:pt idx="23">
                  <c:v>11.100000000000001</c:v>
                </c:pt>
                <c:pt idx="24">
                  <c:v>11.25</c:v>
                </c:pt>
                <c:pt idx="25">
                  <c:v>14.700000000000001</c:v>
                </c:pt>
                <c:pt idx="26">
                  <c:v>11.55</c:v>
                </c:pt>
                <c:pt idx="27">
                  <c:v>10.050000000000001</c:v>
                </c:pt>
                <c:pt idx="28">
                  <c:v>12</c:v>
                </c:pt>
                <c:pt idx="29">
                  <c:v>11.100000000000001</c:v>
                </c:pt>
                <c:pt idx="30">
                  <c:v>10.350000000000001</c:v>
                </c:pt>
                <c:pt idx="31">
                  <c:v>12.600000000000001</c:v>
                </c:pt>
                <c:pt idx="32">
                  <c:v>12.600000000000001</c:v>
                </c:pt>
                <c:pt idx="33">
                  <c:v>12.600000000000001</c:v>
                </c:pt>
                <c:pt idx="34">
                  <c:v>10.8</c:v>
                </c:pt>
                <c:pt idx="35">
                  <c:v>11.850000000000001</c:v>
                </c:pt>
                <c:pt idx="36">
                  <c:v>11.850000000000001</c:v>
                </c:pt>
                <c:pt idx="37">
                  <c:v>12</c:v>
                </c:pt>
                <c:pt idx="38">
                  <c:v>13.5</c:v>
                </c:pt>
                <c:pt idx="39">
                  <c:v>10.5</c:v>
                </c:pt>
                <c:pt idx="40">
                  <c:v>10.8</c:v>
                </c:pt>
                <c:pt idx="41">
                  <c:v>13.5</c:v>
                </c:pt>
                <c:pt idx="42">
                  <c:v>11.850000000000001</c:v>
                </c:pt>
                <c:pt idx="43">
                  <c:v>9.75</c:v>
                </c:pt>
                <c:pt idx="44">
                  <c:v>11.399999999999999</c:v>
                </c:pt>
                <c:pt idx="45">
                  <c:v>10.649999999999999</c:v>
                </c:pt>
                <c:pt idx="46">
                  <c:v>9.1499999999999986</c:v>
                </c:pt>
                <c:pt idx="47">
                  <c:v>11.399999999999999</c:v>
                </c:pt>
                <c:pt idx="48">
                  <c:v>12.600000000000001</c:v>
                </c:pt>
                <c:pt idx="49">
                  <c:v>11.25</c:v>
                </c:pt>
                <c:pt idx="50">
                  <c:v>12</c:v>
                </c:pt>
                <c:pt idx="51">
                  <c:v>11.100000000000001</c:v>
                </c:pt>
                <c:pt idx="52">
                  <c:v>11.850000000000001</c:v>
                </c:pt>
                <c:pt idx="53">
                  <c:v>13.950000000000001</c:v>
                </c:pt>
                <c:pt idx="54">
                  <c:v>12.899999999999999</c:v>
                </c:pt>
                <c:pt idx="55">
                  <c:v>10.5</c:v>
                </c:pt>
                <c:pt idx="56">
                  <c:v>12.299999999999999</c:v>
                </c:pt>
                <c:pt idx="57">
                  <c:v>12.600000000000001</c:v>
                </c:pt>
                <c:pt idx="58">
                  <c:v>13.350000000000001</c:v>
                </c:pt>
                <c:pt idx="59">
                  <c:v>10.649999999999999</c:v>
                </c:pt>
                <c:pt idx="60">
                  <c:v>11.25</c:v>
                </c:pt>
                <c:pt idx="61">
                  <c:v>12.149999999999999</c:v>
                </c:pt>
                <c:pt idx="62">
                  <c:v>10.8</c:v>
                </c:pt>
                <c:pt idx="63">
                  <c:v>11.25</c:v>
                </c:pt>
                <c:pt idx="64">
                  <c:v>13.950000000000001</c:v>
                </c:pt>
                <c:pt idx="65">
                  <c:v>12.600000000000001</c:v>
                </c:pt>
                <c:pt idx="66">
                  <c:v>12.299999999999999</c:v>
                </c:pt>
                <c:pt idx="67">
                  <c:v>9.3000000000000007</c:v>
                </c:pt>
                <c:pt idx="68">
                  <c:v>11.100000000000001</c:v>
                </c:pt>
                <c:pt idx="69">
                  <c:v>12.299999999999999</c:v>
                </c:pt>
                <c:pt idx="70">
                  <c:v>11.55</c:v>
                </c:pt>
                <c:pt idx="71">
                  <c:v>11.100000000000001</c:v>
                </c:pt>
                <c:pt idx="72">
                  <c:v>12</c:v>
                </c:pt>
                <c:pt idx="73">
                  <c:v>11.25</c:v>
                </c:pt>
                <c:pt idx="74">
                  <c:v>12.600000000000001</c:v>
                </c:pt>
                <c:pt idx="75">
                  <c:v>11.399999999999999</c:v>
                </c:pt>
                <c:pt idx="76">
                  <c:v>12.299999999999999</c:v>
                </c:pt>
                <c:pt idx="77">
                  <c:v>12.149999999999999</c:v>
                </c:pt>
                <c:pt idx="78">
                  <c:v>10.5</c:v>
                </c:pt>
                <c:pt idx="79">
                  <c:v>9.8999999999999986</c:v>
                </c:pt>
                <c:pt idx="80">
                  <c:v>10.649999999999999</c:v>
                </c:pt>
                <c:pt idx="81">
                  <c:v>12.75</c:v>
                </c:pt>
                <c:pt idx="82">
                  <c:v>9</c:v>
                </c:pt>
                <c:pt idx="83">
                  <c:v>9.75</c:v>
                </c:pt>
                <c:pt idx="84">
                  <c:v>10.050000000000001</c:v>
                </c:pt>
                <c:pt idx="85">
                  <c:v>12.299999999999999</c:v>
                </c:pt>
                <c:pt idx="86">
                  <c:v>12</c:v>
                </c:pt>
                <c:pt idx="87">
                  <c:v>12.149999999999999</c:v>
                </c:pt>
                <c:pt idx="88">
                  <c:v>11.55</c:v>
                </c:pt>
                <c:pt idx="89">
                  <c:v>12.299999999999999</c:v>
                </c:pt>
                <c:pt idx="90">
                  <c:v>10.050000000000001</c:v>
                </c:pt>
                <c:pt idx="91">
                  <c:v>10.8</c:v>
                </c:pt>
                <c:pt idx="92">
                  <c:v>12</c:v>
                </c:pt>
                <c:pt idx="93">
                  <c:v>12</c:v>
                </c:pt>
                <c:pt idx="94">
                  <c:v>9.3000000000000007</c:v>
                </c:pt>
                <c:pt idx="95">
                  <c:v>12.299999999999999</c:v>
                </c:pt>
                <c:pt idx="96">
                  <c:v>12.899999999999999</c:v>
                </c:pt>
                <c:pt idx="97">
                  <c:v>9.75</c:v>
                </c:pt>
                <c:pt idx="98">
                  <c:v>12</c:v>
                </c:pt>
                <c:pt idx="99">
                  <c:v>13.5</c:v>
                </c:pt>
                <c:pt idx="100">
                  <c:v>11.850000000000001</c:v>
                </c:pt>
                <c:pt idx="101">
                  <c:v>10.649999999999999</c:v>
                </c:pt>
                <c:pt idx="102">
                  <c:v>13.350000000000001</c:v>
                </c:pt>
                <c:pt idx="103">
                  <c:v>12</c:v>
                </c:pt>
                <c:pt idx="104">
                  <c:v>8.25</c:v>
                </c:pt>
                <c:pt idx="105">
                  <c:v>11.25</c:v>
                </c:pt>
                <c:pt idx="106">
                  <c:v>8.6999999999999993</c:v>
                </c:pt>
                <c:pt idx="107">
                  <c:v>11.399999999999999</c:v>
                </c:pt>
                <c:pt idx="108">
                  <c:v>11.100000000000001</c:v>
                </c:pt>
                <c:pt idx="109">
                  <c:v>12.600000000000001</c:v>
                </c:pt>
                <c:pt idx="110">
                  <c:v>11.399999999999999</c:v>
                </c:pt>
                <c:pt idx="111">
                  <c:v>10.8</c:v>
                </c:pt>
                <c:pt idx="112">
                  <c:v>10.8</c:v>
                </c:pt>
                <c:pt idx="113">
                  <c:v>11.399999999999999</c:v>
                </c:pt>
                <c:pt idx="114">
                  <c:v>14.100000000000001</c:v>
                </c:pt>
                <c:pt idx="115">
                  <c:v>12.299999999999999</c:v>
                </c:pt>
                <c:pt idx="116">
                  <c:v>12.149999999999999</c:v>
                </c:pt>
                <c:pt idx="117">
                  <c:v>10.5</c:v>
                </c:pt>
                <c:pt idx="118">
                  <c:v>13.350000000000001</c:v>
                </c:pt>
                <c:pt idx="119">
                  <c:v>10.8</c:v>
                </c:pt>
                <c:pt idx="120">
                  <c:v>14.850000000000001</c:v>
                </c:pt>
                <c:pt idx="121">
                  <c:v>11.399999999999999</c:v>
                </c:pt>
                <c:pt idx="122">
                  <c:v>11.25</c:v>
                </c:pt>
                <c:pt idx="123">
                  <c:v>14.100000000000001</c:v>
                </c:pt>
                <c:pt idx="124">
                  <c:v>10.8</c:v>
                </c:pt>
                <c:pt idx="125">
                  <c:v>9.8999999999999986</c:v>
                </c:pt>
                <c:pt idx="126">
                  <c:v>11.399999999999999</c:v>
                </c:pt>
                <c:pt idx="127">
                  <c:v>10.649999999999999</c:v>
                </c:pt>
                <c:pt idx="128">
                  <c:v>11.25</c:v>
                </c:pt>
                <c:pt idx="129">
                  <c:v>10.649999999999999</c:v>
                </c:pt>
                <c:pt idx="130">
                  <c:v>9.3000000000000007</c:v>
                </c:pt>
                <c:pt idx="131">
                  <c:v>11.850000000000001</c:v>
                </c:pt>
                <c:pt idx="132">
                  <c:v>12</c:v>
                </c:pt>
                <c:pt idx="133">
                  <c:v>10.8</c:v>
                </c:pt>
                <c:pt idx="134">
                  <c:v>11.100000000000001</c:v>
                </c:pt>
                <c:pt idx="135">
                  <c:v>12.149999999999999</c:v>
                </c:pt>
                <c:pt idx="136">
                  <c:v>11.55</c:v>
                </c:pt>
                <c:pt idx="137">
                  <c:v>11.399999999999999</c:v>
                </c:pt>
                <c:pt idx="138">
                  <c:v>12.149999999999999</c:v>
                </c:pt>
                <c:pt idx="139">
                  <c:v>9.8999999999999986</c:v>
                </c:pt>
                <c:pt idx="140">
                  <c:v>11.850000000000001</c:v>
                </c:pt>
                <c:pt idx="141">
                  <c:v>14.25</c:v>
                </c:pt>
                <c:pt idx="142">
                  <c:v>11.850000000000001</c:v>
                </c:pt>
                <c:pt idx="143">
                  <c:v>10.8</c:v>
                </c:pt>
                <c:pt idx="144">
                  <c:v>12.75</c:v>
                </c:pt>
                <c:pt idx="145">
                  <c:v>12.299999999999999</c:v>
                </c:pt>
                <c:pt idx="146">
                  <c:v>11.55</c:v>
                </c:pt>
                <c:pt idx="147">
                  <c:v>12.149999999999999</c:v>
                </c:pt>
                <c:pt idx="148">
                  <c:v>10.5</c:v>
                </c:pt>
                <c:pt idx="149">
                  <c:v>11.399999999999999</c:v>
                </c:pt>
                <c:pt idx="150">
                  <c:v>11.850000000000001</c:v>
                </c:pt>
                <c:pt idx="151">
                  <c:v>13.200000000000001</c:v>
                </c:pt>
                <c:pt idx="152">
                  <c:v>12.600000000000001</c:v>
                </c:pt>
                <c:pt idx="153">
                  <c:v>9.75</c:v>
                </c:pt>
                <c:pt idx="154">
                  <c:v>14.850000000000001</c:v>
                </c:pt>
                <c:pt idx="155">
                  <c:v>13.200000000000001</c:v>
                </c:pt>
                <c:pt idx="156">
                  <c:v>10.8</c:v>
                </c:pt>
                <c:pt idx="157">
                  <c:v>12.75</c:v>
                </c:pt>
                <c:pt idx="158">
                  <c:v>10.350000000000001</c:v>
                </c:pt>
                <c:pt idx="159">
                  <c:v>10.8</c:v>
                </c:pt>
                <c:pt idx="160">
                  <c:v>10.050000000000001</c:v>
                </c:pt>
                <c:pt idx="161">
                  <c:v>10.649999999999999</c:v>
                </c:pt>
                <c:pt idx="162">
                  <c:v>13.200000000000001</c:v>
                </c:pt>
                <c:pt idx="163">
                  <c:v>10.649999999999999</c:v>
                </c:pt>
                <c:pt idx="164">
                  <c:v>11.55</c:v>
                </c:pt>
                <c:pt idx="165">
                  <c:v>12</c:v>
                </c:pt>
                <c:pt idx="166">
                  <c:v>11.399999999999999</c:v>
                </c:pt>
                <c:pt idx="167">
                  <c:v>11.850000000000001</c:v>
                </c:pt>
                <c:pt idx="168">
                  <c:v>9.75</c:v>
                </c:pt>
                <c:pt idx="169">
                  <c:v>10.649999999999999</c:v>
                </c:pt>
                <c:pt idx="170">
                  <c:v>12</c:v>
                </c:pt>
                <c:pt idx="171">
                  <c:v>11.399999999999999</c:v>
                </c:pt>
                <c:pt idx="172">
                  <c:v>11.55</c:v>
                </c:pt>
                <c:pt idx="173">
                  <c:v>12.899999999999999</c:v>
                </c:pt>
                <c:pt idx="174">
                  <c:v>9</c:v>
                </c:pt>
                <c:pt idx="175">
                  <c:v>11.100000000000001</c:v>
                </c:pt>
                <c:pt idx="176">
                  <c:v>9</c:v>
                </c:pt>
                <c:pt idx="177">
                  <c:v>12.299999999999999</c:v>
                </c:pt>
                <c:pt idx="178">
                  <c:v>12.149999999999999</c:v>
                </c:pt>
                <c:pt idx="179">
                  <c:v>12.299999999999999</c:v>
                </c:pt>
                <c:pt idx="180">
                  <c:v>12.600000000000001</c:v>
                </c:pt>
                <c:pt idx="181">
                  <c:v>11.399999999999999</c:v>
                </c:pt>
                <c:pt idx="182">
                  <c:v>10.649999999999999</c:v>
                </c:pt>
                <c:pt idx="183">
                  <c:v>13.200000000000001</c:v>
                </c:pt>
                <c:pt idx="184">
                  <c:v>11.25</c:v>
                </c:pt>
                <c:pt idx="185">
                  <c:v>13.200000000000001</c:v>
                </c:pt>
                <c:pt idx="186">
                  <c:v>10.649999999999999</c:v>
                </c:pt>
                <c:pt idx="187">
                  <c:v>11.399999999999999</c:v>
                </c:pt>
                <c:pt idx="188">
                  <c:v>10.649999999999999</c:v>
                </c:pt>
                <c:pt idx="189">
                  <c:v>12</c:v>
                </c:pt>
                <c:pt idx="190">
                  <c:v>9.1499999999999986</c:v>
                </c:pt>
                <c:pt idx="191">
                  <c:v>10.649999999999999</c:v>
                </c:pt>
                <c:pt idx="192">
                  <c:v>12</c:v>
                </c:pt>
                <c:pt idx="193">
                  <c:v>10.8</c:v>
                </c:pt>
                <c:pt idx="194">
                  <c:v>11.850000000000001</c:v>
                </c:pt>
                <c:pt idx="195">
                  <c:v>12.75</c:v>
                </c:pt>
                <c:pt idx="196">
                  <c:v>13.200000000000001</c:v>
                </c:pt>
                <c:pt idx="197">
                  <c:v>9.75</c:v>
                </c:pt>
                <c:pt idx="198">
                  <c:v>11.850000000000001</c:v>
                </c:pt>
                <c:pt idx="1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4-4B53-B4A1-05AB36CCACD5}"/>
            </c:ext>
          </c:extLst>
        </c:ser>
        <c:ser>
          <c:idx val="1"/>
          <c:order val="1"/>
          <c:tx>
            <c:v>Predicted Order_Qty</c:v>
          </c:tx>
          <c:spPr>
            <a:ln w="19050">
              <a:noFill/>
            </a:ln>
          </c:spPr>
          <c:xVal>
            <c:numRef>
              <c:f>'R9-final'!$D$2:$D$201</c:f>
              <c:numCache>
                <c:formatCode>General</c:formatCode>
                <c:ptCount val="200"/>
                <c:pt idx="0">
                  <c:v>3</c:v>
                </c:pt>
                <c:pt idx="1">
                  <c:v>6.3</c:v>
                </c:pt>
                <c:pt idx="2">
                  <c:v>4</c:v>
                </c:pt>
                <c:pt idx="3">
                  <c:v>3.6</c:v>
                </c:pt>
                <c:pt idx="4">
                  <c:v>3.8</c:v>
                </c:pt>
                <c:pt idx="5">
                  <c:v>5.2</c:v>
                </c:pt>
                <c:pt idx="6">
                  <c:v>6.6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5.6</c:v>
                </c:pt>
                <c:pt idx="11">
                  <c:v>3.6</c:v>
                </c:pt>
                <c:pt idx="12">
                  <c:v>4.8</c:v>
                </c:pt>
                <c:pt idx="13">
                  <c:v>3.6</c:v>
                </c:pt>
                <c:pt idx="14">
                  <c:v>3.3</c:v>
                </c:pt>
                <c:pt idx="15">
                  <c:v>4.5</c:v>
                </c:pt>
                <c:pt idx="16">
                  <c:v>2.8</c:v>
                </c:pt>
                <c:pt idx="17">
                  <c:v>3.9</c:v>
                </c:pt>
                <c:pt idx="18">
                  <c:v>2.5</c:v>
                </c:pt>
                <c:pt idx="19">
                  <c:v>3.7</c:v>
                </c:pt>
                <c:pt idx="20">
                  <c:v>4.9000000000000004</c:v>
                </c:pt>
                <c:pt idx="21">
                  <c:v>2.9</c:v>
                </c:pt>
                <c:pt idx="22">
                  <c:v>4.9000000000000004</c:v>
                </c:pt>
                <c:pt idx="23">
                  <c:v>3.6</c:v>
                </c:pt>
                <c:pt idx="24">
                  <c:v>2.7</c:v>
                </c:pt>
                <c:pt idx="25">
                  <c:v>5.2</c:v>
                </c:pt>
                <c:pt idx="26">
                  <c:v>2.2000000000000002</c:v>
                </c:pt>
                <c:pt idx="27">
                  <c:v>2.8</c:v>
                </c:pt>
                <c:pt idx="28">
                  <c:v>5.8</c:v>
                </c:pt>
                <c:pt idx="29">
                  <c:v>4.0999999999999996</c:v>
                </c:pt>
                <c:pt idx="30">
                  <c:v>4.7</c:v>
                </c:pt>
                <c:pt idx="31">
                  <c:v>5.4</c:v>
                </c:pt>
                <c:pt idx="32">
                  <c:v>5.0999999999999996</c:v>
                </c:pt>
                <c:pt idx="33">
                  <c:v>5.6</c:v>
                </c:pt>
                <c:pt idx="34">
                  <c:v>4</c:v>
                </c:pt>
                <c:pt idx="35">
                  <c:v>4.3</c:v>
                </c:pt>
                <c:pt idx="36">
                  <c:v>7.1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3</c:v>
                </c:pt>
                <c:pt idx="40">
                  <c:v>2.5</c:v>
                </c:pt>
                <c:pt idx="41">
                  <c:v>7.1</c:v>
                </c:pt>
                <c:pt idx="42">
                  <c:v>5</c:v>
                </c:pt>
                <c:pt idx="43">
                  <c:v>4.3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3.7</c:v>
                </c:pt>
                <c:pt idx="48">
                  <c:v>5.4</c:v>
                </c:pt>
                <c:pt idx="49">
                  <c:v>3.5</c:v>
                </c:pt>
                <c:pt idx="50">
                  <c:v>5.5</c:v>
                </c:pt>
                <c:pt idx="51">
                  <c:v>3.6</c:v>
                </c:pt>
                <c:pt idx="52">
                  <c:v>6.5</c:v>
                </c:pt>
                <c:pt idx="53">
                  <c:v>7</c:v>
                </c:pt>
                <c:pt idx="54">
                  <c:v>5.2</c:v>
                </c:pt>
                <c:pt idx="55">
                  <c:v>3.8</c:v>
                </c:pt>
                <c:pt idx="56">
                  <c:v>4</c:v>
                </c:pt>
                <c:pt idx="57">
                  <c:v>5.0999999999999996</c:v>
                </c:pt>
                <c:pt idx="58">
                  <c:v>5.8</c:v>
                </c:pt>
                <c:pt idx="59">
                  <c:v>3.2</c:v>
                </c:pt>
                <c:pt idx="60">
                  <c:v>3.6</c:v>
                </c:pt>
                <c:pt idx="61">
                  <c:v>6.5</c:v>
                </c:pt>
                <c:pt idx="62">
                  <c:v>3.4</c:v>
                </c:pt>
                <c:pt idx="63">
                  <c:v>3.6</c:v>
                </c:pt>
                <c:pt idx="64">
                  <c:v>7.2</c:v>
                </c:pt>
                <c:pt idx="65">
                  <c:v>6.6</c:v>
                </c:pt>
                <c:pt idx="66">
                  <c:v>5.6</c:v>
                </c:pt>
                <c:pt idx="67">
                  <c:v>3.6</c:v>
                </c:pt>
                <c:pt idx="68">
                  <c:v>3.7</c:v>
                </c:pt>
                <c:pt idx="69">
                  <c:v>4.2</c:v>
                </c:pt>
                <c:pt idx="70">
                  <c:v>5.8</c:v>
                </c:pt>
                <c:pt idx="71">
                  <c:v>4.2</c:v>
                </c:pt>
                <c:pt idx="72">
                  <c:v>5.8</c:v>
                </c:pt>
                <c:pt idx="73">
                  <c:v>2.8</c:v>
                </c:pt>
                <c:pt idx="74">
                  <c:v>5.3</c:v>
                </c:pt>
                <c:pt idx="75">
                  <c:v>3.7</c:v>
                </c:pt>
                <c:pt idx="76">
                  <c:v>5.2</c:v>
                </c:pt>
                <c:pt idx="77">
                  <c:v>5</c:v>
                </c:pt>
                <c:pt idx="78">
                  <c:v>4.3</c:v>
                </c:pt>
                <c:pt idx="79">
                  <c:v>3.8</c:v>
                </c:pt>
                <c:pt idx="80">
                  <c:v>3.4</c:v>
                </c:pt>
                <c:pt idx="81">
                  <c:v>4.4000000000000004</c:v>
                </c:pt>
                <c:pt idx="82">
                  <c:v>3.8</c:v>
                </c:pt>
                <c:pt idx="83">
                  <c:v>3.2</c:v>
                </c:pt>
                <c:pt idx="84">
                  <c:v>3.9</c:v>
                </c:pt>
                <c:pt idx="85">
                  <c:v>5.2</c:v>
                </c:pt>
                <c:pt idx="86">
                  <c:v>4.7</c:v>
                </c:pt>
                <c:pt idx="87">
                  <c:v>4.0999999999999996</c:v>
                </c:pt>
                <c:pt idx="88">
                  <c:v>6</c:v>
                </c:pt>
                <c:pt idx="89">
                  <c:v>5.4</c:v>
                </c:pt>
                <c:pt idx="90">
                  <c:v>4.5</c:v>
                </c:pt>
                <c:pt idx="91">
                  <c:v>3.6</c:v>
                </c:pt>
                <c:pt idx="92">
                  <c:v>5.0999999999999996</c:v>
                </c:pt>
                <c:pt idx="93">
                  <c:v>3.9</c:v>
                </c:pt>
                <c:pt idx="94">
                  <c:v>4</c:v>
                </c:pt>
                <c:pt idx="95">
                  <c:v>5.0999999999999996</c:v>
                </c:pt>
                <c:pt idx="96">
                  <c:v>5.4</c:v>
                </c:pt>
                <c:pt idx="97">
                  <c:v>5.0999999999999996</c:v>
                </c:pt>
                <c:pt idx="98">
                  <c:v>4.3</c:v>
                </c:pt>
                <c:pt idx="99">
                  <c:v>4</c:v>
                </c:pt>
                <c:pt idx="100">
                  <c:v>4.9000000000000004</c:v>
                </c:pt>
                <c:pt idx="101">
                  <c:v>3.8</c:v>
                </c:pt>
                <c:pt idx="102">
                  <c:v>5.3</c:v>
                </c:pt>
                <c:pt idx="103">
                  <c:v>5.4</c:v>
                </c:pt>
                <c:pt idx="104">
                  <c:v>4.0999999999999996</c:v>
                </c:pt>
                <c:pt idx="105">
                  <c:v>3.6</c:v>
                </c:pt>
                <c:pt idx="106">
                  <c:v>3.5</c:v>
                </c:pt>
                <c:pt idx="107">
                  <c:v>3.9</c:v>
                </c:pt>
                <c:pt idx="108">
                  <c:v>3.6</c:v>
                </c:pt>
                <c:pt idx="109">
                  <c:v>5.3</c:v>
                </c:pt>
                <c:pt idx="110">
                  <c:v>3.7</c:v>
                </c:pt>
                <c:pt idx="111">
                  <c:v>3.2</c:v>
                </c:pt>
                <c:pt idx="112">
                  <c:v>3.4</c:v>
                </c:pt>
                <c:pt idx="113">
                  <c:v>4.3</c:v>
                </c:pt>
                <c:pt idx="114">
                  <c:v>7.2</c:v>
                </c:pt>
                <c:pt idx="115">
                  <c:v>5.0999999999999996</c:v>
                </c:pt>
                <c:pt idx="116">
                  <c:v>6</c:v>
                </c:pt>
                <c:pt idx="117">
                  <c:v>4.0999999999999996</c:v>
                </c:pt>
                <c:pt idx="118">
                  <c:v>5</c:v>
                </c:pt>
                <c:pt idx="119">
                  <c:v>3.7</c:v>
                </c:pt>
                <c:pt idx="120">
                  <c:v>7.2</c:v>
                </c:pt>
                <c:pt idx="121">
                  <c:v>3.4</c:v>
                </c:pt>
                <c:pt idx="122">
                  <c:v>2.6</c:v>
                </c:pt>
                <c:pt idx="123">
                  <c:v>6.6</c:v>
                </c:pt>
                <c:pt idx="124">
                  <c:v>3.3</c:v>
                </c:pt>
                <c:pt idx="125">
                  <c:v>3.3</c:v>
                </c:pt>
                <c:pt idx="126">
                  <c:v>5.5</c:v>
                </c:pt>
                <c:pt idx="127">
                  <c:v>5.0999999999999996</c:v>
                </c:pt>
                <c:pt idx="128">
                  <c:v>3.4</c:v>
                </c:pt>
                <c:pt idx="129">
                  <c:v>3.4</c:v>
                </c:pt>
                <c:pt idx="130">
                  <c:v>2.8</c:v>
                </c:pt>
                <c:pt idx="131">
                  <c:v>5.6</c:v>
                </c:pt>
                <c:pt idx="132">
                  <c:v>4.5</c:v>
                </c:pt>
                <c:pt idx="133">
                  <c:v>3.4</c:v>
                </c:pt>
                <c:pt idx="134">
                  <c:v>4.9000000000000004</c:v>
                </c:pt>
                <c:pt idx="135">
                  <c:v>5.0999999999999996</c:v>
                </c:pt>
                <c:pt idx="136">
                  <c:v>4.0999999999999996</c:v>
                </c:pt>
                <c:pt idx="137">
                  <c:v>3.7</c:v>
                </c:pt>
                <c:pt idx="138">
                  <c:v>5.4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6.5</c:v>
                </c:pt>
                <c:pt idx="142">
                  <c:v>5.3</c:v>
                </c:pt>
                <c:pt idx="143">
                  <c:v>3.4</c:v>
                </c:pt>
                <c:pt idx="144">
                  <c:v>4.3</c:v>
                </c:pt>
                <c:pt idx="145">
                  <c:v>4.0999999999999996</c:v>
                </c:pt>
                <c:pt idx="146">
                  <c:v>4.7</c:v>
                </c:pt>
                <c:pt idx="147">
                  <c:v>6.3</c:v>
                </c:pt>
                <c:pt idx="148">
                  <c:v>3.2</c:v>
                </c:pt>
                <c:pt idx="149">
                  <c:v>3.7</c:v>
                </c:pt>
                <c:pt idx="150">
                  <c:v>5.2</c:v>
                </c:pt>
                <c:pt idx="151">
                  <c:v>6.6</c:v>
                </c:pt>
                <c:pt idx="152">
                  <c:v>4.9000000000000004</c:v>
                </c:pt>
                <c:pt idx="153">
                  <c:v>3.2</c:v>
                </c:pt>
                <c:pt idx="154">
                  <c:v>5.6</c:v>
                </c:pt>
                <c:pt idx="155">
                  <c:v>6.6</c:v>
                </c:pt>
                <c:pt idx="156">
                  <c:v>3.6</c:v>
                </c:pt>
                <c:pt idx="157">
                  <c:v>6.5</c:v>
                </c:pt>
                <c:pt idx="158">
                  <c:v>3.7</c:v>
                </c:pt>
                <c:pt idx="159">
                  <c:v>3.5</c:v>
                </c:pt>
                <c:pt idx="160">
                  <c:v>4.5</c:v>
                </c:pt>
                <c:pt idx="161">
                  <c:v>3.7</c:v>
                </c:pt>
                <c:pt idx="162">
                  <c:v>6</c:v>
                </c:pt>
                <c:pt idx="163">
                  <c:v>2.5</c:v>
                </c:pt>
                <c:pt idx="164">
                  <c:v>4.8</c:v>
                </c:pt>
                <c:pt idx="165">
                  <c:v>5.6</c:v>
                </c:pt>
                <c:pt idx="166">
                  <c:v>4.7</c:v>
                </c:pt>
                <c:pt idx="167">
                  <c:v>5.8</c:v>
                </c:pt>
                <c:pt idx="168">
                  <c:v>4.2</c:v>
                </c:pt>
                <c:pt idx="169">
                  <c:v>3.2</c:v>
                </c:pt>
                <c:pt idx="170">
                  <c:v>5.0999999999999996</c:v>
                </c:pt>
                <c:pt idx="171">
                  <c:v>3.6</c:v>
                </c:pt>
                <c:pt idx="172">
                  <c:v>5.6</c:v>
                </c:pt>
                <c:pt idx="173">
                  <c:v>5.5</c:v>
                </c:pt>
                <c:pt idx="174">
                  <c:v>3.3</c:v>
                </c:pt>
                <c:pt idx="175">
                  <c:v>4</c:v>
                </c:pt>
                <c:pt idx="176">
                  <c:v>3.6</c:v>
                </c:pt>
                <c:pt idx="177">
                  <c:v>7.2</c:v>
                </c:pt>
                <c:pt idx="178">
                  <c:v>4.8</c:v>
                </c:pt>
                <c:pt idx="179">
                  <c:v>4</c:v>
                </c:pt>
                <c:pt idx="180">
                  <c:v>4.7</c:v>
                </c:pt>
                <c:pt idx="181">
                  <c:v>4.5</c:v>
                </c:pt>
                <c:pt idx="182">
                  <c:v>2.5</c:v>
                </c:pt>
                <c:pt idx="183">
                  <c:v>5.7</c:v>
                </c:pt>
                <c:pt idx="184">
                  <c:v>4.9000000000000004</c:v>
                </c:pt>
                <c:pt idx="185">
                  <c:v>4.5</c:v>
                </c:pt>
                <c:pt idx="186">
                  <c:v>3.8</c:v>
                </c:pt>
                <c:pt idx="187">
                  <c:v>5.0999999999999996</c:v>
                </c:pt>
                <c:pt idx="188">
                  <c:v>3.2</c:v>
                </c:pt>
                <c:pt idx="189">
                  <c:v>6.5</c:v>
                </c:pt>
                <c:pt idx="190">
                  <c:v>2.8</c:v>
                </c:pt>
                <c:pt idx="191">
                  <c:v>5</c:v>
                </c:pt>
                <c:pt idx="192">
                  <c:v>5.3</c:v>
                </c:pt>
                <c:pt idx="193">
                  <c:v>3.6</c:v>
                </c:pt>
                <c:pt idx="194">
                  <c:v>5.3</c:v>
                </c:pt>
                <c:pt idx="195">
                  <c:v>5.2</c:v>
                </c:pt>
                <c:pt idx="196">
                  <c:v>5.3</c:v>
                </c:pt>
                <c:pt idx="197">
                  <c:v>2.5</c:v>
                </c:pt>
                <c:pt idx="198">
                  <c:v>5.7</c:v>
                </c:pt>
                <c:pt idx="199">
                  <c:v>5.3</c:v>
                </c:pt>
              </c:numCache>
            </c:numRef>
          </c:xVal>
          <c:yVal>
            <c:numRef>
              <c:f>'R9-final'!$L$33:$L$232</c:f>
              <c:numCache>
                <c:formatCode>0.00</c:formatCode>
                <c:ptCount val="200"/>
                <c:pt idx="0">
                  <c:v>11.189504647097086</c:v>
                </c:pt>
                <c:pt idx="1">
                  <c:v>11.340442691070358</c:v>
                </c:pt>
                <c:pt idx="2">
                  <c:v>10.800025089855335</c:v>
                </c:pt>
                <c:pt idx="3">
                  <c:v>10.26060848133281</c:v>
                </c:pt>
                <c:pt idx="4">
                  <c:v>11.036764781906852</c:v>
                </c:pt>
                <c:pt idx="5">
                  <c:v>12.229068917442127</c:v>
                </c:pt>
                <c:pt idx="6">
                  <c:v>13.157571998933285</c:v>
                </c:pt>
                <c:pt idx="7">
                  <c:v>11.120811169396625</c:v>
                </c:pt>
                <c:pt idx="8">
                  <c:v>10.103590624219196</c:v>
                </c:pt>
                <c:pt idx="9">
                  <c:v>10.30000561775555</c:v>
                </c:pt>
                <c:pt idx="10">
                  <c:v>13.279035400117737</c:v>
                </c:pt>
                <c:pt idx="11">
                  <c:v>10.905422273132819</c:v>
                </c:pt>
                <c:pt idx="12">
                  <c:v>11.769412525815399</c:v>
                </c:pt>
                <c:pt idx="13">
                  <c:v>10.190670341272261</c:v>
                </c:pt>
                <c:pt idx="14">
                  <c:v>10.947997464515643</c:v>
                </c:pt>
                <c:pt idx="15">
                  <c:v>11.963730805745382</c:v>
                </c:pt>
                <c:pt idx="16">
                  <c:v>8.932496830976854</c:v>
                </c:pt>
                <c:pt idx="17">
                  <c:v>11.814750978976281</c:v>
                </c:pt>
                <c:pt idx="18">
                  <c:v>9.9355828359100755</c:v>
                </c:pt>
                <c:pt idx="19">
                  <c:v>11.034466661985258</c:v>
                </c:pt>
                <c:pt idx="20">
                  <c:v>12.264052770279301</c:v>
                </c:pt>
                <c:pt idx="21">
                  <c:v>10.560789109882633</c:v>
                </c:pt>
                <c:pt idx="22">
                  <c:v>10.877781930903309</c:v>
                </c:pt>
                <c:pt idx="23">
                  <c:v>10.685340997522641</c:v>
                </c:pt>
                <c:pt idx="24">
                  <c:v>11.658495115657681</c:v>
                </c:pt>
                <c:pt idx="25">
                  <c:v>13.610440808324102</c:v>
                </c:pt>
                <c:pt idx="26">
                  <c:v>9.874767832915726</c:v>
                </c:pt>
                <c:pt idx="27">
                  <c:v>10.165404046375706</c:v>
                </c:pt>
                <c:pt idx="28">
                  <c:v>11.96806586160921</c:v>
                </c:pt>
                <c:pt idx="29">
                  <c:v>11.146631747147939</c:v>
                </c:pt>
                <c:pt idx="30">
                  <c:v>11.311361736802588</c:v>
                </c:pt>
                <c:pt idx="31">
                  <c:v>12.337370282977208</c:v>
                </c:pt>
                <c:pt idx="32">
                  <c:v>11.837109044066951</c:v>
                </c:pt>
                <c:pt idx="33">
                  <c:v>12.59822399044578</c:v>
                </c:pt>
                <c:pt idx="34">
                  <c:v>11.023303269273608</c:v>
                </c:pt>
                <c:pt idx="35">
                  <c:v>11.568664149322881</c:v>
                </c:pt>
                <c:pt idx="36">
                  <c:v>13.853010653543182</c:v>
                </c:pt>
                <c:pt idx="37">
                  <c:v>12.502663815441172</c:v>
                </c:pt>
                <c:pt idx="38">
                  <c:v>12.416693673600335</c:v>
                </c:pt>
                <c:pt idx="39">
                  <c:v>10.571061344233875</c:v>
                </c:pt>
                <c:pt idx="40">
                  <c:v>11.103707457300519</c:v>
                </c:pt>
                <c:pt idx="41">
                  <c:v>13.199360403580222</c:v>
                </c:pt>
                <c:pt idx="42">
                  <c:v>12.486861826824196</c:v>
                </c:pt>
                <c:pt idx="43">
                  <c:v>10.528967633201027</c:v>
                </c:pt>
                <c:pt idx="44">
                  <c:v>9.5773855112563648</c:v>
                </c:pt>
                <c:pt idx="45">
                  <c:v>10.247111826881358</c:v>
                </c:pt>
                <c:pt idx="46">
                  <c:v>10.80155687591542</c:v>
                </c:pt>
                <c:pt idx="47">
                  <c:v>10.486468280232874</c:v>
                </c:pt>
                <c:pt idx="48">
                  <c:v>11.869513063007989</c:v>
                </c:pt>
                <c:pt idx="49">
                  <c:v>10.909448427122092</c:v>
                </c:pt>
                <c:pt idx="50">
                  <c:v>11.962832080544736</c:v>
                </c:pt>
                <c:pt idx="51">
                  <c:v>10.85630774735961</c:v>
                </c:pt>
                <c:pt idx="52">
                  <c:v>13.350592221345703</c:v>
                </c:pt>
                <c:pt idx="53">
                  <c:v>13.207208731187519</c:v>
                </c:pt>
                <c:pt idx="54">
                  <c:v>12.199347818720071</c:v>
                </c:pt>
                <c:pt idx="55">
                  <c:v>10.518124778724474</c:v>
                </c:pt>
                <c:pt idx="56">
                  <c:v>12.179771819772316</c:v>
                </c:pt>
                <c:pt idx="57">
                  <c:v>11.808540121289063</c:v>
                </c:pt>
                <c:pt idx="58">
                  <c:v>12.64748739351759</c:v>
                </c:pt>
                <c:pt idx="59">
                  <c:v>11.004438202887384</c:v>
                </c:pt>
                <c:pt idx="60">
                  <c:v>10.303975219280758</c:v>
                </c:pt>
                <c:pt idx="61">
                  <c:v>13.64599507670696</c:v>
                </c:pt>
                <c:pt idx="62">
                  <c:v>11.19293783274451</c:v>
                </c:pt>
                <c:pt idx="63">
                  <c:v>10.946601683184376</c:v>
                </c:pt>
                <c:pt idx="64">
                  <c:v>13.987097401822737</c:v>
                </c:pt>
                <c:pt idx="65">
                  <c:v>12.329828586875191</c:v>
                </c:pt>
                <c:pt idx="66">
                  <c:v>11.671957529148836</c:v>
                </c:pt>
                <c:pt idx="67">
                  <c:v>9.8809604205477424</c:v>
                </c:pt>
                <c:pt idx="68">
                  <c:v>11.213786688912013</c:v>
                </c:pt>
                <c:pt idx="69">
                  <c:v>12.251566467988706</c:v>
                </c:pt>
                <c:pt idx="70">
                  <c:v>12.837952508144506</c:v>
                </c:pt>
                <c:pt idx="71">
                  <c:v>10.657704360116332</c:v>
                </c:pt>
                <c:pt idx="72">
                  <c:v>12.890853531085611</c:v>
                </c:pt>
                <c:pt idx="73">
                  <c:v>10.580694536299898</c:v>
                </c:pt>
                <c:pt idx="74">
                  <c:v>11.683261304925546</c:v>
                </c:pt>
                <c:pt idx="75">
                  <c:v>11.082465762118082</c:v>
                </c:pt>
                <c:pt idx="76">
                  <c:v>11.213839370827682</c:v>
                </c:pt>
                <c:pt idx="77">
                  <c:v>13.069889050872428</c:v>
                </c:pt>
                <c:pt idx="78">
                  <c:v>11.010879040349662</c:v>
                </c:pt>
                <c:pt idx="79">
                  <c:v>10.63031280264401</c:v>
                </c:pt>
                <c:pt idx="80">
                  <c:v>10.45319230021007</c:v>
                </c:pt>
                <c:pt idx="81">
                  <c:v>11.129424361393678</c:v>
                </c:pt>
                <c:pt idx="82">
                  <c:v>10.087510963484014</c:v>
                </c:pt>
                <c:pt idx="83">
                  <c:v>9.6283579681384115</c:v>
                </c:pt>
                <c:pt idx="84">
                  <c:v>10.894775062512329</c:v>
                </c:pt>
                <c:pt idx="85">
                  <c:v>12.212704630186467</c:v>
                </c:pt>
                <c:pt idx="86">
                  <c:v>11.306189236681814</c:v>
                </c:pt>
                <c:pt idx="87">
                  <c:v>11.953117146475192</c:v>
                </c:pt>
                <c:pt idx="88">
                  <c:v>12.741344141762635</c:v>
                </c:pt>
                <c:pt idx="89">
                  <c:v>11.910361297132477</c:v>
                </c:pt>
                <c:pt idx="90">
                  <c:v>11.238780762978108</c:v>
                </c:pt>
                <c:pt idx="91">
                  <c:v>10.858916684120622</c:v>
                </c:pt>
                <c:pt idx="92">
                  <c:v>12.184937927431031</c:v>
                </c:pt>
                <c:pt idx="93">
                  <c:v>11.92549917809497</c:v>
                </c:pt>
                <c:pt idx="94">
                  <c:v>10.425431137458139</c:v>
                </c:pt>
                <c:pt idx="95">
                  <c:v>12.102224298169928</c:v>
                </c:pt>
                <c:pt idx="96">
                  <c:v>12.665617086398443</c:v>
                </c:pt>
                <c:pt idx="97">
                  <c:v>11.2461262043938</c:v>
                </c:pt>
                <c:pt idx="98">
                  <c:v>11.954041092530744</c:v>
                </c:pt>
                <c:pt idx="99">
                  <c:v>11.899736848555669</c:v>
                </c:pt>
                <c:pt idx="100">
                  <c:v>11.440305255499005</c:v>
                </c:pt>
                <c:pt idx="101">
                  <c:v>9.657229966623218</c:v>
                </c:pt>
                <c:pt idx="102">
                  <c:v>12.607261674942391</c:v>
                </c:pt>
                <c:pt idx="103">
                  <c:v>11.486586386022653</c:v>
                </c:pt>
                <c:pt idx="104">
                  <c:v>10.139487525238986</c:v>
                </c:pt>
                <c:pt idx="105">
                  <c:v>10.088602419727396</c:v>
                </c:pt>
                <c:pt idx="106">
                  <c:v>9.8683241098570704</c:v>
                </c:pt>
                <c:pt idx="107">
                  <c:v>11.365403612732296</c:v>
                </c:pt>
                <c:pt idx="108">
                  <c:v>10.996754852027243</c:v>
                </c:pt>
                <c:pt idx="109">
                  <c:v>12.132195271689241</c:v>
                </c:pt>
                <c:pt idx="110">
                  <c:v>10.322103269734738</c:v>
                </c:pt>
                <c:pt idx="111">
                  <c:v>10.804090677620581</c:v>
                </c:pt>
                <c:pt idx="112">
                  <c:v>10.65038718709272</c:v>
                </c:pt>
                <c:pt idx="113">
                  <c:v>10.570889334838405</c:v>
                </c:pt>
                <c:pt idx="114">
                  <c:v>14.388637686302889</c:v>
                </c:pt>
                <c:pt idx="115">
                  <c:v>11.689974038783976</c:v>
                </c:pt>
                <c:pt idx="116">
                  <c:v>11.997973352275231</c:v>
                </c:pt>
                <c:pt idx="117">
                  <c:v>11.094069100270575</c:v>
                </c:pt>
                <c:pt idx="118">
                  <c:v>13.017591392164217</c:v>
                </c:pt>
                <c:pt idx="119">
                  <c:v>9.955020490524733</c:v>
                </c:pt>
                <c:pt idx="120">
                  <c:v>14.590069783956849</c:v>
                </c:pt>
                <c:pt idx="121">
                  <c:v>10.572649909804369</c:v>
                </c:pt>
                <c:pt idx="122">
                  <c:v>10.84781077367642</c:v>
                </c:pt>
                <c:pt idx="123">
                  <c:v>13.420402229903383</c:v>
                </c:pt>
                <c:pt idx="124">
                  <c:v>10.089482270387595</c:v>
                </c:pt>
                <c:pt idx="125">
                  <c:v>10.267616340914989</c:v>
                </c:pt>
                <c:pt idx="126">
                  <c:v>11.70358905950452</c:v>
                </c:pt>
                <c:pt idx="127">
                  <c:v>10.770864999866371</c:v>
                </c:pt>
                <c:pt idx="128">
                  <c:v>11.484230539800002</c:v>
                </c:pt>
                <c:pt idx="129">
                  <c:v>10.820337464132599</c:v>
                </c:pt>
                <c:pt idx="130">
                  <c:v>10.121594944612863</c:v>
                </c:pt>
                <c:pt idx="131">
                  <c:v>11.936936981986227</c:v>
                </c:pt>
                <c:pt idx="132">
                  <c:v>11.266129938930108</c:v>
                </c:pt>
                <c:pt idx="133">
                  <c:v>9.6095823989043634</c:v>
                </c:pt>
                <c:pt idx="134">
                  <c:v>11.188479956595147</c:v>
                </c:pt>
                <c:pt idx="135">
                  <c:v>11.800878034330287</c:v>
                </c:pt>
                <c:pt idx="136">
                  <c:v>11.528136399465566</c:v>
                </c:pt>
                <c:pt idx="137">
                  <c:v>11.770799041623611</c:v>
                </c:pt>
                <c:pt idx="138">
                  <c:v>12.558046444407907</c:v>
                </c:pt>
                <c:pt idx="139">
                  <c:v>10.547063401929643</c:v>
                </c:pt>
                <c:pt idx="140">
                  <c:v>11.693467852365435</c:v>
                </c:pt>
                <c:pt idx="141">
                  <c:v>13.778097603985685</c:v>
                </c:pt>
                <c:pt idx="142">
                  <c:v>11.811067156853332</c:v>
                </c:pt>
                <c:pt idx="143">
                  <c:v>11.149375990417878</c:v>
                </c:pt>
                <c:pt idx="144">
                  <c:v>12.195594435071188</c:v>
                </c:pt>
                <c:pt idx="145">
                  <c:v>11.954888880938459</c:v>
                </c:pt>
                <c:pt idx="146">
                  <c:v>11.70465256700548</c:v>
                </c:pt>
                <c:pt idx="147">
                  <c:v>12.771126544259026</c:v>
                </c:pt>
                <c:pt idx="148">
                  <c:v>10.33088498321561</c:v>
                </c:pt>
                <c:pt idx="149">
                  <c:v>11.577925665444781</c:v>
                </c:pt>
                <c:pt idx="150">
                  <c:v>12.183758499911079</c:v>
                </c:pt>
                <c:pt idx="151">
                  <c:v>13.200833982773503</c:v>
                </c:pt>
                <c:pt idx="152">
                  <c:v>11.521069717304094</c:v>
                </c:pt>
                <c:pt idx="153">
                  <c:v>9.9178848152411838</c:v>
                </c:pt>
                <c:pt idx="154">
                  <c:v>13.31596160041183</c:v>
                </c:pt>
                <c:pt idx="155">
                  <c:v>12.620160497688598</c:v>
                </c:pt>
                <c:pt idx="156">
                  <c:v>10.491887813673273</c:v>
                </c:pt>
                <c:pt idx="157">
                  <c:v>12.568786188856475</c:v>
                </c:pt>
                <c:pt idx="158">
                  <c:v>10.221021596121872</c:v>
                </c:pt>
                <c:pt idx="159">
                  <c:v>10.883689279465289</c:v>
                </c:pt>
                <c:pt idx="160">
                  <c:v>11.089096970137408</c:v>
                </c:pt>
                <c:pt idx="161">
                  <c:v>11.368853914990037</c:v>
                </c:pt>
                <c:pt idx="162">
                  <c:v>12.966636254776081</c:v>
                </c:pt>
                <c:pt idx="163">
                  <c:v>11.005829368561885</c:v>
                </c:pt>
                <c:pt idx="164">
                  <c:v>11.007459725383118</c:v>
                </c:pt>
                <c:pt idx="165">
                  <c:v>12.474022898148114</c:v>
                </c:pt>
                <c:pt idx="166">
                  <c:v>11.834904922106743</c:v>
                </c:pt>
                <c:pt idx="167">
                  <c:v>12.202451692926978</c:v>
                </c:pt>
                <c:pt idx="168">
                  <c:v>10.178654219935225</c:v>
                </c:pt>
                <c:pt idx="169">
                  <c:v>10.346850332691014</c:v>
                </c:pt>
                <c:pt idx="170">
                  <c:v>11.253191972886324</c:v>
                </c:pt>
                <c:pt idx="171">
                  <c:v>11.17477224160683</c:v>
                </c:pt>
                <c:pt idx="172">
                  <c:v>11.453488105795115</c:v>
                </c:pt>
                <c:pt idx="173">
                  <c:v>11.473434254098287</c:v>
                </c:pt>
                <c:pt idx="174">
                  <c:v>9.5905417163722113</c:v>
                </c:pt>
                <c:pt idx="175">
                  <c:v>10.814085233604484</c:v>
                </c:pt>
                <c:pt idx="176">
                  <c:v>9.5786648849177993</c:v>
                </c:pt>
                <c:pt idx="177">
                  <c:v>13.628549255964378</c:v>
                </c:pt>
                <c:pt idx="178">
                  <c:v>12.034008920574275</c:v>
                </c:pt>
                <c:pt idx="179">
                  <c:v>11.769734532872222</c:v>
                </c:pt>
                <c:pt idx="180">
                  <c:v>11.923730249491729</c:v>
                </c:pt>
                <c:pt idx="181">
                  <c:v>12.045498661135358</c:v>
                </c:pt>
                <c:pt idx="182">
                  <c:v>10.087898184045468</c:v>
                </c:pt>
                <c:pt idx="183">
                  <c:v>12.96861599883875</c:v>
                </c:pt>
                <c:pt idx="184">
                  <c:v>11.86126386906035</c:v>
                </c:pt>
                <c:pt idx="185">
                  <c:v>12.267303661194557</c:v>
                </c:pt>
                <c:pt idx="186">
                  <c:v>11.039993580636164</c:v>
                </c:pt>
                <c:pt idx="187">
                  <c:v>12.711360434832569</c:v>
                </c:pt>
                <c:pt idx="188">
                  <c:v>10.474417397276364</c:v>
                </c:pt>
                <c:pt idx="189">
                  <c:v>13.287207592407986</c:v>
                </c:pt>
                <c:pt idx="190">
                  <c:v>9.7642098445601562</c:v>
                </c:pt>
                <c:pt idx="191">
                  <c:v>12.267832238316448</c:v>
                </c:pt>
                <c:pt idx="192">
                  <c:v>12.2471110230099</c:v>
                </c:pt>
                <c:pt idx="193">
                  <c:v>10.721190395180217</c:v>
                </c:pt>
                <c:pt idx="194">
                  <c:v>12.429219210245307</c:v>
                </c:pt>
                <c:pt idx="195">
                  <c:v>12.943783045995616</c:v>
                </c:pt>
                <c:pt idx="196">
                  <c:v>12.671220827903387</c:v>
                </c:pt>
                <c:pt idx="197">
                  <c:v>10.727957852191379</c:v>
                </c:pt>
                <c:pt idx="198">
                  <c:v>12.937293326351973</c:v>
                </c:pt>
                <c:pt idx="199">
                  <c:v>11.828864958114899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4-4B53-B4A1-05AB36CC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06527"/>
        <c:axId val="309004607"/>
      </c:scatterChart>
      <c:valAx>
        <c:axId val="309006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SM_Presence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004607"/>
        <c:crosses val="autoZero"/>
        <c:crossBetween val="midCat"/>
      </c:valAx>
      <c:valAx>
        <c:axId val="30900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Order_Qty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90065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Loyalty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'R7'!$B$2:$B$201</c:f>
              <c:numCache>
                <c:formatCode>0</c:formatCode>
                <c:ptCount val="200"/>
                <c:pt idx="0">
                  <c:v>9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7</c:v>
                </c:pt>
                <c:pt idx="10">
                  <c:v>15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  <c:pt idx="15">
                  <c:v>7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10</c:v>
                </c:pt>
                <c:pt idx="27">
                  <c:v>4</c:v>
                </c:pt>
                <c:pt idx="28">
                  <c:v>8</c:v>
                </c:pt>
                <c:pt idx="29">
                  <c:v>13</c:v>
                </c:pt>
                <c:pt idx="30">
                  <c:v>11</c:v>
                </c:pt>
                <c:pt idx="31">
                  <c:v>10</c:v>
                </c:pt>
                <c:pt idx="32">
                  <c:v>12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13</c:v>
                </c:pt>
                <c:pt idx="37">
                  <c:v>3</c:v>
                </c:pt>
                <c:pt idx="38">
                  <c:v>12</c:v>
                </c:pt>
                <c:pt idx="39">
                  <c:v>6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7</c:v>
                </c:pt>
                <c:pt idx="44">
                  <c:v>1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1</c:v>
                </c:pt>
                <c:pt idx="51">
                  <c:v>11</c:v>
                </c:pt>
                <c:pt idx="52">
                  <c:v>9</c:v>
                </c:pt>
                <c:pt idx="53">
                  <c:v>14</c:v>
                </c:pt>
                <c:pt idx="54">
                  <c:v>11</c:v>
                </c:pt>
                <c:pt idx="55">
                  <c:v>8</c:v>
                </c:pt>
                <c:pt idx="56">
                  <c:v>14</c:v>
                </c:pt>
                <c:pt idx="57">
                  <c:v>10</c:v>
                </c:pt>
                <c:pt idx="58">
                  <c:v>15</c:v>
                </c:pt>
                <c:pt idx="59">
                  <c:v>1</c:v>
                </c:pt>
                <c:pt idx="60">
                  <c:v>5</c:v>
                </c:pt>
                <c:pt idx="61">
                  <c:v>7</c:v>
                </c:pt>
                <c:pt idx="62">
                  <c:v>9</c:v>
                </c:pt>
                <c:pt idx="63">
                  <c:v>1</c:v>
                </c:pt>
                <c:pt idx="64">
                  <c:v>11</c:v>
                </c:pt>
                <c:pt idx="65">
                  <c:v>7</c:v>
                </c:pt>
                <c:pt idx="66">
                  <c:v>8</c:v>
                </c:pt>
                <c:pt idx="67">
                  <c:v>4</c:v>
                </c:pt>
                <c:pt idx="68">
                  <c:v>4</c:v>
                </c:pt>
                <c:pt idx="69">
                  <c:v>7</c:v>
                </c:pt>
                <c:pt idx="70">
                  <c:v>14</c:v>
                </c:pt>
                <c:pt idx="71">
                  <c:v>13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15</c:v>
                </c:pt>
                <c:pt idx="76">
                  <c:v>7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6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15</c:v>
                </c:pt>
                <c:pt idx="86">
                  <c:v>2</c:v>
                </c:pt>
                <c:pt idx="87">
                  <c:v>14</c:v>
                </c:pt>
                <c:pt idx="88">
                  <c:v>13</c:v>
                </c:pt>
                <c:pt idx="89">
                  <c:v>7</c:v>
                </c:pt>
                <c:pt idx="90">
                  <c:v>9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5</c:v>
                </c:pt>
                <c:pt idx="95">
                  <c:v>13</c:v>
                </c:pt>
                <c:pt idx="96">
                  <c:v>14</c:v>
                </c:pt>
                <c:pt idx="97">
                  <c:v>8</c:v>
                </c:pt>
                <c:pt idx="98">
                  <c:v>3</c:v>
                </c:pt>
                <c:pt idx="99">
                  <c:v>8</c:v>
                </c:pt>
                <c:pt idx="100">
                  <c:v>12</c:v>
                </c:pt>
                <c:pt idx="101">
                  <c:v>1</c:v>
                </c:pt>
                <c:pt idx="102">
                  <c:v>11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15</c:v>
                </c:pt>
                <c:pt idx="109">
                  <c:v>8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9</c:v>
                </c:pt>
                <c:pt idx="114">
                  <c:v>15</c:v>
                </c:pt>
                <c:pt idx="115">
                  <c:v>7</c:v>
                </c:pt>
                <c:pt idx="116">
                  <c:v>11</c:v>
                </c:pt>
                <c:pt idx="117">
                  <c:v>1</c:v>
                </c:pt>
                <c:pt idx="118">
                  <c:v>11</c:v>
                </c:pt>
                <c:pt idx="119">
                  <c:v>2</c:v>
                </c:pt>
                <c:pt idx="120">
                  <c:v>12</c:v>
                </c:pt>
                <c:pt idx="121">
                  <c:v>10</c:v>
                </c:pt>
                <c:pt idx="122">
                  <c:v>1</c:v>
                </c:pt>
                <c:pt idx="123">
                  <c:v>14</c:v>
                </c:pt>
                <c:pt idx="124">
                  <c:v>14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13</c:v>
                </c:pt>
                <c:pt idx="129">
                  <c:v>13</c:v>
                </c:pt>
                <c:pt idx="130">
                  <c:v>4</c:v>
                </c:pt>
                <c:pt idx="131">
                  <c:v>10</c:v>
                </c:pt>
                <c:pt idx="132">
                  <c:v>9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13</c:v>
                </c:pt>
                <c:pt idx="138">
                  <c:v>12</c:v>
                </c:pt>
                <c:pt idx="139">
                  <c:v>4</c:v>
                </c:pt>
                <c:pt idx="140">
                  <c:v>12</c:v>
                </c:pt>
                <c:pt idx="141">
                  <c:v>10</c:v>
                </c:pt>
                <c:pt idx="142">
                  <c:v>2</c:v>
                </c:pt>
                <c:pt idx="143">
                  <c:v>11</c:v>
                </c:pt>
                <c:pt idx="144">
                  <c:v>6</c:v>
                </c:pt>
                <c:pt idx="145">
                  <c:v>11</c:v>
                </c:pt>
                <c:pt idx="146">
                  <c:v>11</c:v>
                </c:pt>
                <c:pt idx="147">
                  <c:v>12</c:v>
                </c:pt>
                <c:pt idx="148">
                  <c:v>8</c:v>
                </c:pt>
                <c:pt idx="149">
                  <c:v>7</c:v>
                </c:pt>
                <c:pt idx="150">
                  <c:v>15</c:v>
                </c:pt>
                <c:pt idx="151">
                  <c:v>14</c:v>
                </c:pt>
                <c:pt idx="152">
                  <c:v>6</c:v>
                </c:pt>
                <c:pt idx="153">
                  <c:v>5</c:v>
                </c:pt>
                <c:pt idx="154">
                  <c:v>10</c:v>
                </c:pt>
                <c:pt idx="155">
                  <c:v>9</c:v>
                </c:pt>
                <c:pt idx="156">
                  <c:v>13</c:v>
                </c:pt>
                <c:pt idx="157">
                  <c:v>4</c:v>
                </c:pt>
                <c:pt idx="158">
                  <c:v>5</c:v>
                </c:pt>
                <c:pt idx="159">
                  <c:v>13</c:v>
                </c:pt>
                <c:pt idx="160">
                  <c:v>8</c:v>
                </c:pt>
                <c:pt idx="161">
                  <c:v>11</c:v>
                </c:pt>
                <c:pt idx="162">
                  <c:v>13</c:v>
                </c:pt>
                <c:pt idx="163">
                  <c:v>9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13</c:v>
                </c:pt>
                <c:pt idx="168">
                  <c:v>7</c:v>
                </c:pt>
                <c:pt idx="169">
                  <c:v>2</c:v>
                </c:pt>
                <c:pt idx="170">
                  <c:v>9</c:v>
                </c:pt>
                <c:pt idx="171">
                  <c:v>12</c:v>
                </c:pt>
                <c:pt idx="172">
                  <c:v>5</c:v>
                </c:pt>
                <c:pt idx="173">
                  <c:v>8</c:v>
                </c:pt>
                <c:pt idx="174">
                  <c:v>3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15</c:v>
                </c:pt>
                <c:pt idx="182">
                  <c:v>6</c:v>
                </c:pt>
                <c:pt idx="183">
                  <c:v>7</c:v>
                </c:pt>
                <c:pt idx="184">
                  <c:v>13</c:v>
                </c:pt>
                <c:pt idx="185">
                  <c:v>8</c:v>
                </c:pt>
                <c:pt idx="186">
                  <c:v>10</c:v>
                </c:pt>
                <c:pt idx="187">
                  <c:v>10</c:v>
                </c:pt>
                <c:pt idx="188">
                  <c:v>3</c:v>
                </c:pt>
                <c:pt idx="189">
                  <c:v>12</c:v>
                </c:pt>
                <c:pt idx="190">
                  <c:v>8</c:v>
                </c:pt>
                <c:pt idx="191">
                  <c:v>14</c:v>
                </c:pt>
                <c:pt idx="192">
                  <c:v>5</c:v>
                </c:pt>
                <c:pt idx="193">
                  <c:v>10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6</c:v>
                </c:pt>
                <c:pt idx="198">
                  <c:v>14</c:v>
                </c:pt>
                <c:pt idx="199">
                  <c:v>12</c:v>
                </c:pt>
              </c:numCache>
            </c:numRef>
          </c:xVal>
          <c:yVal>
            <c:numRef>
              <c:f>'Residual&amp;Probability Plots'!$X$6:$X$205</c:f>
              <c:numCache>
                <c:formatCode>General</c:formatCode>
                <c:ptCount val="200"/>
                <c:pt idx="0">
                  <c:v>-0.69936266665669855</c:v>
                </c:pt>
                <c:pt idx="1">
                  <c:v>0.48190929183661169</c:v>
                </c:pt>
                <c:pt idx="2">
                  <c:v>-0.75974909695566595</c:v>
                </c:pt>
                <c:pt idx="3">
                  <c:v>-0.3760637095563375</c:v>
                </c:pt>
                <c:pt idx="4">
                  <c:v>-0.37336834905965155</c:v>
                </c:pt>
                <c:pt idx="5">
                  <c:v>-0.10020130617641065</c:v>
                </c:pt>
                <c:pt idx="6">
                  <c:v>-0.53819229853277939</c:v>
                </c:pt>
                <c:pt idx="7">
                  <c:v>-0.32266598996938711</c:v>
                </c:pt>
                <c:pt idx="8">
                  <c:v>-1.7124292131176304</c:v>
                </c:pt>
                <c:pt idx="9">
                  <c:v>3.9109287001723558E-2</c:v>
                </c:pt>
                <c:pt idx="10">
                  <c:v>0.69948060600040307</c:v>
                </c:pt>
                <c:pt idx="11">
                  <c:v>0.21769959382802817</c:v>
                </c:pt>
                <c:pt idx="12">
                  <c:v>1.7116991972888211</c:v>
                </c:pt>
                <c:pt idx="13">
                  <c:v>0.29893937537951132</c:v>
                </c:pt>
                <c:pt idx="14">
                  <c:v>-1.657295890300718</c:v>
                </c:pt>
                <c:pt idx="15">
                  <c:v>1.4296634041446126</c:v>
                </c:pt>
                <c:pt idx="16">
                  <c:v>-2.4784257111780921</c:v>
                </c:pt>
                <c:pt idx="17">
                  <c:v>1.1004148770313318</c:v>
                </c:pt>
                <c:pt idx="18">
                  <c:v>-0.64322581107484211</c:v>
                </c:pt>
                <c:pt idx="19">
                  <c:v>1.1008287649289894</c:v>
                </c:pt>
                <c:pt idx="20">
                  <c:v>1.2364174767191187</c:v>
                </c:pt>
                <c:pt idx="21">
                  <c:v>-0.50013076302999515</c:v>
                </c:pt>
                <c:pt idx="22">
                  <c:v>-2.1773435015375764</c:v>
                </c:pt>
                <c:pt idx="23">
                  <c:v>0.44116983297560175</c:v>
                </c:pt>
                <c:pt idx="24">
                  <c:v>-0.41536832083907704</c:v>
                </c:pt>
                <c:pt idx="25">
                  <c:v>1.1318121166026245</c:v>
                </c:pt>
                <c:pt idx="26">
                  <c:v>1.6742410661984195</c:v>
                </c:pt>
                <c:pt idx="27">
                  <c:v>-0.12206595600855863</c:v>
                </c:pt>
                <c:pt idx="28">
                  <c:v>2.8026989678558323E-2</c:v>
                </c:pt>
                <c:pt idx="29">
                  <c:v>-3.4994210100808942E-2</c:v>
                </c:pt>
                <c:pt idx="30">
                  <c:v>-0.98048449052456021</c:v>
                </c:pt>
                <c:pt idx="31">
                  <c:v>0.24217813944087752</c:v>
                </c:pt>
                <c:pt idx="32">
                  <c:v>0.73708935696490308</c:v>
                </c:pt>
                <c:pt idx="33">
                  <c:v>1.1709190441191453E-2</c:v>
                </c:pt>
                <c:pt idx="34">
                  <c:v>-0.22018528172076124</c:v>
                </c:pt>
                <c:pt idx="35">
                  <c:v>0.30752029186129981</c:v>
                </c:pt>
                <c:pt idx="36">
                  <c:v>-1.9954283525714853</c:v>
                </c:pt>
                <c:pt idx="37">
                  <c:v>-0.51318918026888305</c:v>
                </c:pt>
                <c:pt idx="38">
                  <c:v>1.0847065787347141</c:v>
                </c:pt>
                <c:pt idx="39">
                  <c:v>-7.5358971019898746E-2</c:v>
                </c:pt>
                <c:pt idx="40">
                  <c:v>-0.31969206907435144</c:v>
                </c:pt>
                <c:pt idx="41">
                  <c:v>0.31013321297782603</c:v>
                </c:pt>
                <c:pt idx="42">
                  <c:v>-0.64120732482428267</c:v>
                </c:pt>
                <c:pt idx="43">
                  <c:v>-0.78801946719163318</c:v>
                </c:pt>
                <c:pt idx="44">
                  <c:v>1.8767081533791767</c:v>
                </c:pt>
                <c:pt idx="45">
                  <c:v>0.39666665768361931</c:v>
                </c:pt>
                <c:pt idx="46">
                  <c:v>-1.6641765256263223</c:v>
                </c:pt>
                <c:pt idx="47">
                  <c:v>0.93323892668107078</c:v>
                </c:pt>
                <c:pt idx="48">
                  <c:v>0.70204893925138556</c:v>
                </c:pt>
                <c:pt idx="49">
                  <c:v>0.34502067018364002</c:v>
                </c:pt>
                <c:pt idx="50">
                  <c:v>1.9663416741222406E-2</c:v>
                </c:pt>
                <c:pt idx="51">
                  <c:v>0.23362962316371672</c:v>
                </c:pt>
                <c:pt idx="52">
                  <c:v>-1.4832092782645372</c:v>
                </c:pt>
                <c:pt idx="53">
                  <c:v>0.73844514441635312</c:v>
                </c:pt>
                <c:pt idx="54">
                  <c:v>0.74695623002419076</c:v>
                </c:pt>
                <c:pt idx="55">
                  <c:v>2.9215341750052914E-2</c:v>
                </c:pt>
                <c:pt idx="56">
                  <c:v>9.6519742805810438E-2</c:v>
                </c:pt>
                <c:pt idx="57">
                  <c:v>0.7551967807693476</c:v>
                </c:pt>
                <c:pt idx="58">
                  <c:v>0.68411447548380444</c:v>
                </c:pt>
                <c:pt idx="59">
                  <c:v>-0.36569102440824786</c:v>
                </c:pt>
                <c:pt idx="60">
                  <c:v>0.93288331141398295</c:v>
                </c:pt>
                <c:pt idx="61">
                  <c:v>-1.4827176323474287</c:v>
                </c:pt>
                <c:pt idx="62">
                  <c:v>-0.37955570495137714</c:v>
                </c:pt>
                <c:pt idx="63">
                  <c:v>0.26478623303315274</c:v>
                </c:pt>
                <c:pt idx="64">
                  <c:v>-3.755521387465599E-2</c:v>
                </c:pt>
                <c:pt idx="65">
                  <c:v>0.28284222458484365</c:v>
                </c:pt>
                <c:pt idx="66">
                  <c:v>0.62433236351251331</c:v>
                </c:pt>
                <c:pt idx="67">
                  <c:v>-0.59577356790795299</c:v>
                </c:pt>
                <c:pt idx="68">
                  <c:v>-6.4499394498071183E-2</c:v>
                </c:pt>
                <c:pt idx="69">
                  <c:v>1.8248869801944068E-2</c:v>
                </c:pt>
                <c:pt idx="70">
                  <c:v>-1.2898558229739692</c:v>
                </c:pt>
                <c:pt idx="71">
                  <c:v>0.44234529006716095</c:v>
                </c:pt>
                <c:pt idx="72">
                  <c:v>-0.86633081003730616</c:v>
                </c:pt>
                <c:pt idx="73">
                  <c:v>0.71143723362570377</c:v>
                </c:pt>
                <c:pt idx="74">
                  <c:v>0.92154552816340818</c:v>
                </c:pt>
                <c:pt idx="75">
                  <c:v>0.32193564882601855</c:v>
                </c:pt>
                <c:pt idx="76">
                  <c:v>1.0961068273300523</c:v>
                </c:pt>
                <c:pt idx="77">
                  <c:v>-0.92066043070282255</c:v>
                </c:pt>
                <c:pt idx="78">
                  <c:v>-0.46722384946451356</c:v>
                </c:pt>
                <c:pt idx="79">
                  <c:v>-0.72170482112291268</c:v>
                </c:pt>
                <c:pt idx="80">
                  <c:v>0.18680729773529592</c:v>
                </c:pt>
                <c:pt idx="81">
                  <c:v>1.6128693425731857</c:v>
                </c:pt>
                <c:pt idx="82">
                  <c:v>-1.094854041813722</c:v>
                </c:pt>
                <c:pt idx="83">
                  <c:v>0.123733450580362</c:v>
                </c:pt>
                <c:pt idx="84">
                  <c:v>-0.85297708043504272</c:v>
                </c:pt>
                <c:pt idx="85">
                  <c:v>0.10193812756366682</c:v>
                </c:pt>
                <c:pt idx="86">
                  <c:v>0.67806478992374331</c:v>
                </c:pt>
                <c:pt idx="87">
                  <c:v>0.23956966017700942</c:v>
                </c:pt>
                <c:pt idx="88">
                  <c:v>-1.1879969225205809</c:v>
                </c:pt>
                <c:pt idx="89">
                  <c:v>0.39627377582114143</c:v>
                </c:pt>
                <c:pt idx="90">
                  <c:v>-1.1955329167173314</c:v>
                </c:pt>
                <c:pt idx="91">
                  <c:v>-6.5358191379175423E-2</c:v>
                </c:pt>
                <c:pt idx="92">
                  <c:v>-0.20992407968433824</c:v>
                </c:pt>
                <c:pt idx="93">
                  <c:v>8.9820298678567667E-2</c:v>
                </c:pt>
                <c:pt idx="94">
                  <c:v>-1.1159080407172741</c:v>
                </c:pt>
                <c:pt idx="95">
                  <c:v>0.21049723029439171</c:v>
                </c:pt>
                <c:pt idx="96">
                  <c:v>0.24425762057179945</c:v>
                </c:pt>
                <c:pt idx="97">
                  <c:v>-1.5033480998702977</c:v>
                </c:pt>
                <c:pt idx="98">
                  <c:v>8.2837826524416514E-2</c:v>
                </c:pt>
                <c:pt idx="99">
                  <c:v>1.6201319106924519</c:v>
                </c:pt>
                <c:pt idx="100">
                  <c:v>0.43265635562184812</c:v>
                </c:pt>
                <c:pt idx="101">
                  <c:v>1.034009888591843</c:v>
                </c:pt>
                <c:pt idx="102">
                  <c:v>0.75519086902180455</c:v>
                </c:pt>
                <c:pt idx="103">
                  <c:v>0.49522962240035717</c:v>
                </c:pt>
                <c:pt idx="104">
                  <c:v>-1.8837204392234383</c:v>
                </c:pt>
                <c:pt idx="105">
                  <c:v>1.1431569928113579</c:v>
                </c:pt>
                <c:pt idx="106">
                  <c:v>-1.1809649787511525</c:v>
                </c:pt>
                <c:pt idx="107">
                  <c:v>-8.3010453893272995E-4</c:v>
                </c:pt>
                <c:pt idx="108">
                  <c:v>9.6848087697685159E-2</c:v>
                </c:pt>
                <c:pt idx="109">
                  <c:v>0.4794903516782334</c:v>
                </c:pt>
                <c:pt idx="110">
                  <c:v>1.0770087068755707</c:v>
                </c:pt>
                <c:pt idx="111">
                  <c:v>-9.7836948175586969E-3</c:v>
                </c:pt>
                <c:pt idx="112">
                  <c:v>0.1381487788654816</c:v>
                </c:pt>
                <c:pt idx="113">
                  <c:v>0.82293841693721248</c:v>
                </c:pt>
                <c:pt idx="114">
                  <c:v>-0.28605299013218044</c:v>
                </c:pt>
                <c:pt idx="115">
                  <c:v>0.61342073714572187</c:v>
                </c:pt>
                <c:pt idx="116">
                  <c:v>0.13407597381584146</c:v>
                </c:pt>
                <c:pt idx="117">
                  <c:v>-0.5761564580290468</c:v>
                </c:pt>
                <c:pt idx="118">
                  <c:v>0.33391215483976389</c:v>
                </c:pt>
                <c:pt idx="119">
                  <c:v>0.83325505795756349</c:v>
                </c:pt>
                <c:pt idx="120">
                  <c:v>0.25735445248952615</c:v>
                </c:pt>
                <c:pt idx="121">
                  <c:v>0.82125010457717096</c:v>
                </c:pt>
                <c:pt idx="122">
                  <c:v>0.43864676179490836</c:v>
                </c:pt>
                <c:pt idx="123">
                  <c:v>0.68413260642961937</c:v>
                </c:pt>
                <c:pt idx="124">
                  <c:v>0.72537763787886433</c:v>
                </c:pt>
                <c:pt idx="125">
                  <c:v>-0.36733336152862783</c:v>
                </c:pt>
                <c:pt idx="126">
                  <c:v>-0.30283662989536708</c:v>
                </c:pt>
                <c:pt idx="127">
                  <c:v>-0.13444147472579893</c:v>
                </c:pt>
                <c:pt idx="128">
                  <c:v>-0.23191332976376167</c:v>
                </c:pt>
                <c:pt idx="129">
                  <c:v>-0.18171534479943219</c:v>
                </c:pt>
                <c:pt idx="130">
                  <c:v>-0.8272144235875718</c:v>
                </c:pt>
                <c:pt idx="131">
                  <c:v>-8.9079494085947175E-2</c:v>
                </c:pt>
                <c:pt idx="132">
                  <c:v>0.7222428753340413</c:v>
                </c:pt>
                <c:pt idx="133">
                  <c:v>1.1759642801128187</c:v>
                </c:pt>
                <c:pt idx="134">
                  <c:v>-0.12201358405314089</c:v>
                </c:pt>
                <c:pt idx="135">
                  <c:v>0.31576437764084631</c:v>
                </c:pt>
                <c:pt idx="136">
                  <c:v>-1.3175653512153218E-2</c:v>
                </c:pt>
                <c:pt idx="137">
                  <c:v>-0.38342807846501792</c:v>
                </c:pt>
                <c:pt idx="138">
                  <c:v>-0.44404923197341795</c:v>
                </c:pt>
                <c:pt idx="139">
                  <c:v>-0.6498608502622556</c:v>
                </c:pt>
                <c:pt idx="140">
                  <c:v>0.17495625169479467</c:v>
                </c:pt>
                <c:pt idx="141">
                  <c:v>0.46431296409940259</c:v>
                </c:pt>
                <c:pt idx="142">
                  <c:v>5.1777809814408826E-2</c:v>
                </c:pt>
                <c:pt idx="143">
                  <c:v>-0.3673417770840306</c:v>
                </c:pt>
                <c:pt idx="144">
                  <c:v>0.59205867328748774</c:v>
                </c:pt>
                <c:pt idx="145">
                  <c:v>0.31701849768162305</c:v>
                </c:pt>
                <c:pt idx="146">
                  <c:v>-0.16224585997795948</c:v>
                </c:pt>
                <c:pt idx="147">
                  <c:v>-0.64416665176448618</c:v>
                </c:pt>
                <c:pt idx="148">
                  <c:v>0.1577726333246865</c:v>
                </c:pt>
                <c:pt idx="149">
                  <c:v>-0.19301203283176349</c:v>
                </c:pt>
                <c:pt idx="150">
                  <c:v>-0.32218697406829477</c:v>
                </c:pt>
                <c:pt idx="151">
                  <c:v>-3.5519980253523542E-2</c:v>
                </c:pt>
                <c:pt idx="152">
                  <c:v>1.0625000250349785</c:v>
                </c:pt>
                <c:pt idx="153">
                  <c:v>-0.1627303531533606</c:v>
                </c:pt>
                <c:pt idx="154">
                  <c:v>1.5541017491765672</c:v>
                </c:pt>
                <c:pt idx="155">
                  <c:v>0.54150898084301247</c:v>
                </c:pt>
                <c:pt idx="156">
                  <c:v>0.30803264266602959</c:v>
                </c:pt>
                <c:pt idx="157">
                  <c:v>0.1986552641372068</c:v>
                </c:pt>
                <c:pt idx="158">
                  <c:v>0.12399929761393658</c:v>
                </c:pt>
                <c:pt idx="159">
                  <c:v>-9.0251739829378508E-2</c:v>
                </c:pt>
                <c:pt idx="160">
                  <c:v>-1.0462438429354979</c:v>
                </c:pt>
                <c:pt idx="161">
                  <c:v>-0.72572450035108105</c:v>
                </c:pt>
                <c:pt idx="162">
                  <c:v>0.23649573826077841</c:v>
                </c:pt>
                <c:pt idx="163">
                  <c:v>-0.36825434830827675</c:v>
                </c:pt>
                <c:pt idx="164">
                  <c:v>0.53573453430637663</c:v>
                </c:pt>
                <c:pt idx="165">
                  <c:v>-0.4790630964252518</c:v>
                </c:pt>
                <c:pt idx="166">
                  <c:v>-0.4538358363669257</c:v>
                </c:pt>
                <c:pt idx="167">
                  <c:v>-0.36814616801541433</c:v>
                </c:pt>
                <c:pt idx="168">
                  <c:v>-0.43327627558403314</c:v>
                </c:pt>
                <c:pt idx="169">
                  <c:v>0.28191483443642795</c:v>
                </c:pt>
                <c:pt idx="170">
                  <c:v>0.73178344375662263</c:v>
                </c:pt>
                <c:pt idx="171">
                  <c:v>0.22613579139845186</c:v>
                </c:pt>
                <c:pt idx="172">
                  <c:v>8.8121892495633958E-2</c:v>
                </c:pt>
                <c:pt idx="173">
                  <c:v>1.4218663685521715</c:v>
                </c:pt>
                <c:pt idx="174">
                  <c:v>-0.58755512151971701</c:v>
                </c:pt>
                <c:pt idx="175">
                  <c:v>0.27639845775360783</c:v>
                </c:pt>
                <c:pt idx="176">
                  <c:v>-0.51858421689649958</c:v>
                </c:pt>
                <c:pt idx="177">
                  <c:v>-1.3349318051712533</c:v>
                </c:pt>
                <c:pt idx="178">
                  <c:v>0.1009824270784101</c:v>
                </c:pt>
                <c:pt idx="179">
                  <c:v>0.5451922968143883</c:v>
                </c:pt>
                <c:pt idx="180">
                  <c:v>0.66890491633140137</c:v>
                </c:pt>
                <c:pt idx="181">
                  <c:v>-0.6479847624620465</c:v>
                </c:pt>
                <c:pt idx="182">
                  <c:v>0.55979945415929144</c:v>
                </c:pt>
                <c:pt idx="183">
                  <c:v>0.25545567687945869</c:v>
                </c:pt>
                <c:pt idx="184">
                  <c:v>-0.62904165634982689</c:v>
                </c:pt>
                <c:pt idx="185">
                  <c:v>0.97320013122480731</c:v>
                </c:pt>
                <c:pt idx="186">
                  <c:v>-0.39557762908522065</c:v>
                </c:pt>
                <c:pt idx="187">
                  <c:v>-1.3005706911709094</c:v>
                </c:pt>
                <c:pt idx="188">
                  <c:v>0.1742775663052285</c:v>
                </c:pt>
                <c:pt idx="189">
                  <c:v>-1.2660921129325668</c:v>
                </c:pt>
                <c:pt idx="190">
                  <c:v>-0.60568620988344968</c:v>
                </c:pt>
                <c:pt idx="191">
                  <c:v>-1.6036622054171694</c:v>
                </c:pt>
                <c:pt idx="192">
                  <c:v>-0.23287328087563708</c:v>
                </c:pt>
                <c:pt idx="193">
                  <c:v>6.9247320579323812E-2</c:v>
                </c:pt>
                <c:pt idx="194">
                  <c:v>-0.59642797763003585</c:v>
                </c:pt>
                <c:pt idx="195">
                  <c:v>-0.14941018719260235</c:v>
                </c:pt>
                <c:pt idx="196">
                  <c:v>0.51033063982886873</c:v>
                </c:pt>
                <c:pt idx="197">
                  <c:v>-0.9926133845216647</c:v>
                </c:pt>
                <c:pt idx="198">
                  <c:v>-1.0533457716181776</c:v>
                </c:pt>
                <c:pt idx="199">
                  <c:v>1.6821789685130923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D-4F7B-9345-B1F77ABC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14287"/>
        <c:axId val="2128217167"/>
      </c:scatterChart>
      <c:valAx>
        <c:axId val="212821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Loyalty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28217167"/>
        <c:crosses val="autoZero"/>
        <c:crossBetween val="midCat"/>
      </c:valAx>
      <c:valAx>
        <c:axId val="2128217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14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Comp_Pricing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Order_Qty</c:v>
          </c:tx>
          <c:spPr>
            <a:ln w="19050">
              <a:noFill/>
            </a:ln>
          </c:spPr>
          <c:xVal>
            <c:numRef>
              <c:f>'R9-final'!$E$2:$E$201</c:f>
              <c:numCache>
                <c:formatCode>0.0</c:formatCode>
                <c:ptCount val="200"/>
                <c:pt idx="0">
                  <c:v>4.8</c:v>
                </c:pt>
                <c:pt idx="1">
                  <c:v>6.7</c:v>
                </c:pt>
                <c:pt idx="2">
                  <c:v>8.4</c:v>
                </c:pt>
                <c:pt idx="3">
                  <c:v>7.2</c:v>
                </c:pt>
                <c:pt idx="4">
                  <c:v>8.1999999999999993</c:v>
                </c:pt>
                <c:pt idx="5">
                  <c:v>5.3</c:v>
                </c:pt>
                <c:pt idx="6">
                  <c:v>5.9</c:v>
                </c:pt>
                <c:pt idx="7">
                  <c:v>4.8</c:v>
                </c:pt>
                <c:pt idx="8">
                  <c:v>9</c:v>
                </c:pt>
                <c:pt idx="9">
                  <c:v>8</c:v>
                </c:pt>
                <c:pt idx="10">
                  <c:v>7.7</c:v>
                </c:pt>
                <c:pt idx="11">
                  <c:v>8.3000000000000007</c:v>
                </c:pt>
                <c:pt idx="12">
                  <c:v>8.6999999999999993</c:v>
                </c:pt>
                <c:pt idx="13">
                  <c:v>7.1</c:v>
                </c:pt>
                <c:pt idx="14">
                  <c:v>9</c:v>
                </c:pt>
                <c:pt idx="15">
                  <c:v>4.9000000000000004</c:v>
                </c:pt>
                <c:pt idx="16">
                  <c:v>8.5</c:v>
                </c:pt>
                <c:pt idx="17">
                  <c:v>6.2</c:v>
                </c:pt>
                <c:pt idx="18">
                  <c:v>6.6</c:v>
                </c:pt>
                <c:pt idx="19">
                  <c:v>6.2</c:v>
                </c:pt>
                <c:pt idx="20">
                  <c:v>6.8</c:v>
                </c:pt>
                <c:pt idx="21">
                  <c:v>6.3</c:v>
                </c:pt>
                <c:pt idx="22">
                  <c:v>8.1999999999999993</c:v>
                </c:pt>
                <c:pt idx="23">
                  <c:v>9.3000000000000007</c:v>
                </c:pt>
                <c:pt idx="24">
                  <c:v>5.3</c:v>
                </c:pt>
                <c:pt idx="25">
                  <c:v>6.8</c:v>
                </c:pt>
                <c:pt idx="26">
                  <c:v>6.2</c:v>
                </c:pt>
                <c:pt idx="27">
                  <c:v>5.2</c:v>
                </c:pt>
                <c:pt idx="28">
                  <c:v>8.1999999999999993</c:v>
                </c:pt>
                <c:pt idx="29">
                  <c:v>8</c:v>
                </c:pt>
                <c:pt idx="30">
                  <c:v>7.7</c:v>
                </c:pt>
                <c:pt idx="31">
                  <c:v>6.8</c:v>
                </c:pt>
                <c:pt idx="32">
                  <c:v>5.2</c:v>
                </c:pt>
                <c:pt idx="33">
                  <c:v>7.6</c:v>
                </c:pt>
                <c:pt idx="34">
                  <c:v>6.2</c:v>
                </c:pt>
                <c:pt idx="35">
                  <c:v>4.8</c:v>
                </c:pt>
                <c:pt idx="36">
                  <c:v>7.6</c:v>
                </c:pt>
                <c:pt idx="37">
                  <c:v>4.5</c:v>
                </c:pt>
                <c:pt idx="38">
                  <c:v>4.5</c:v>
                </c:pt>
                <c:pt idx="39">
                  <c:v>9.6999999999999993</c:v>
                </c:pt>
                <c:pt idx="40">
                  <c:v>5.8</c:v>
                </c:pt>
                <c:pt idx="41">
                  <c:v>7.6</c:v>
                </c:pt>
                <c:pt idx="42">
                  <c:v>6.7</c:v>
                </c:pt>
                <c:pt idx="43">
                  <c:v>10</c:v>
                </c:pt>
                <c:pt idx="44">
                  <c:v>8.1999999999999993</c:v>
                </c:pt>
                <c:pt idx="45">
                  <c:v>7.2</c:v>
                </c:pt>
                <c:pt idx="46">
                  <c:v>7.7</c:v>
                </c:pt>
                <c:pt idx="47">
                  <c:v>6</c:v>
                </c:pt>
                <c:pt idx="48">
                  <c:v>6.8</c:v>
                </c:pt>
                <c:pt idx="49">
                  <c:v>6.7</c:v>
                </c:pt>
                <c:pt idx="50">
                  <c:v>8.4</c:v>
                </c:pt>
                <c:pt idx="51">
                  <c:v>5.2</c:v>
                </c:pt>
                <c:pt idx="52">
                  <c:v>6.8</c:v>
                </c:pt>
                <c:pt idx="53">
                  <c:v>6.3</c:v>
                </c:pt>
                <c:pt idx="54">
                  <c:v>6.8</c:v>
                </c:pt>
                <c:pt idx="55">
                  <c:v>8.4</c:v>
                </c:pt>
                <c:pt idx="56">
                  <c:v>5.8</c:v>
                </c:pt>
                <c:pt idx="57">
                  <c:v>4.4000000000000004</c:v>
                </c:pt>
                <c:pt idx="58">
                  <c:v>8.6999999999999993</c:v>
                </c:pt>
                <c:pt idx="59">
                  <c:v>4.9000000000000004</c:v>
                </c:pt>
                <c:pt idx="60">
                  <c:v>8</c:v>
                </c:pt>
                <c:pt idx="61">
                  <c:v>6.7</c:v>
                </c:pt>
                <c:pt idx="62">
                  <c:v>6.8</c:v>
                </c:pt>
                <c:pt idx="63">
                  <c:v>4.4000000000000004</c:v>
                </c:pt>
                <c:pt idx="64">
                  <c:v>4.5</c:v>
                </c:pt>
                <c:pt idx="65">
                  <c:v>5.9</c:v>
                </c:pt>
                <c:pt idx="66">
                  <c:v>8.4</c:v>
                </c:pt>
                <c:pt idx="67">
                  <c:v>7.7</c:v>
                </c:pt>
                <c:pt idx="68">
                  <c:v>6.8</c:v>
                </c:pt>
                <c:pt idx="69">
                  <c:v>5.3</c:v>
                </c:pt>
                <c:pt idx="70">
                  <c:v>8.1999999999999993</c:v>
                </c:pt>
                <c:pt idx="71">
                  <c:v>9.9</c:v>
                </c:pt>
                <c:pt idx="72">
                  <c:v>3.8</c:v>
                </c:pt>
                <c:pt idx="73">
                  <c:v>4.8</c:v>
                </c:pt>
                <c:pt idx="74">
                  <c:v>7.3</c:v>
                </c:pt>
                <c:pt idx="75">
                  <c:v>9.1999999999999993</c:v>
                </c:pt>
                <c:pt idx="76">
                  <c:v>6</c:v>
                </c:pt>
                <c:pt idx="77">
                  <c:v>4.5999999999999996</c:v>
                </c:pt>
                <c:pt idx="78">
                  <c:v>3.8</c:v>
                </c:pt>
                <c:pt idx="79">
                  <c:v>7.3</c:v>
                </c:pt>
                <c:pt idx="80">
                  <c:v>7.2</c:v>
                </c:pt>
                <c:pt idx="81">
                  <c:v>6.3</c:v>
                </c:pt>
                <c:pt idx="82">
                  <c:v>8.1999999999999993</c:v>
                </c:pt>
                <c:pt idx="83">
                  <c:v>8.4</c:v>
                </c:pt>
                <c:pt idx="84">
                  <c:v>5.8</c:v>
                </c:pt>
                <c:pt idx="85">
                  <c:v>7.3</c:v>
                </c:pt>
                <c:pt idx="86">
                  <c:v>6.8</c:v>
                </c:pt>
                <c:pt idx="87">
                  <c:v>5.2</c:v>
                </c:pt>
                <c:pt idx="88">
                  <c:v>8.4</c:v>
                </c:pt>
                <c:pt idx="89">
                  <c:v>7.1</c:v>
                </c:pt>
                <c:pt idx="90">
                  <c:v>8.4</c:v>
                </c:pt>
                <c:pt idx="91">
                  <c:v>9</c:v>
                </c:pt>
                <c:pt idx="92">
                  <c:v>3.7</c:v>
                </c:pt>
                <c:pt idx="93">
                  <c:v>6.2</c:v>
                </c:pt>
                <c:pt idx="94">
                  <c:v>6.2</c:v>
                </c:pt>
                <c:pt idx="95">
                  <c:v>8.3000000000000007</c:v>
                </c:pt>
                <c:pt idx="96">
                  <c:v>7.1</c:v>
                </c:pt>
                <c:pt idx="97">
                  <c:v>8.4</c:v>
                </c:pt>
                <c:pt idx="98">
                  <c:v>5.4</c:v>
                </c:pt>
                <c:pt idx="99">
                  <c:v>6.3</c:v>
                </c:pt>
                <c:pt idx="100">
                  <c:v>9.1</c:v>
                </c:pt>
                <c:pt idx="101">
                  <c:v>8.4</c:v>
                </c:pt>
                <c:pt idx="102">
                  <c:v>7.4</c:v>
                </c:pt>
                <c:pt idx="103">
                  <c:v>5.8</c:v>
                </c:pt>
                <c:pt idx="104">
                  <c:v>8</c:v>
                </c:pt>
                <c:pt idx="105">
                  <c:v>7.4</c:v>
                </c:pt>
                <c:pt idx="106">
                  <c:v>7.6</c:v>
                </c:pt>
                <c:pt idx="107">
                  <c:v>4.7</c:v>
                </c:pt>
                <c:pt idx="108">
                  <c:v>7.4</c:v>
                </c:pt>
                <c:pt idx="109">
                  <c:v>7.4</c:v>
                </c:pt>
                <c:pt idx="110">
                  <c:v>8.9</c:v>
                </c:pt>
                <c:pt idx="111">
                  <c:v>4.9000000000000004</c:v>
                </c:pt>
                <c:pt idx="112">
                  <c:v>7.2</c:v>
                </c:pt>
                <c:pt idx="113">
                  <c:v>10</c:v>
                </c:pt>
                <c:pt idx="114">
                  <c:v>4.5</c:v>
                </c:pt>
                <c:pt idx="115">
                  <c:v>9.3000000000000007</c:v>
                </c:pt>
                <c:pt idx="116">
                  <c:v>8.8000000000000007</c:v>
                </c:pt>
                <c:pt idx="117">
                  <c:v>7.6</c:v>
                </c:pt>
                <c:pt idx="118">
                  <c:v>4.5999999999999996</c:v>
                </c:pt>
                <c:pt idx="119">
                  <c:v>8.9</c:v>
                </c:pt>
                <c:pt idx="120">
                  <c:v>4.5</c:v>
                </c:pt>
                <c:pt idx="121">
                  <c:v>7.8</c:v>
                </c:pt>
                <c:pt idx="122">
                  <c:v>5.2</c:v>
                </c:pt>
                <c:pt idx="123">
                  <c:v>7.4</c:v>
                </c:pt>
                <c:pt idx="124">
                  <c:v>8.8000000000000007</c:v>
                </c:pt>
                <c:pt idx="125">
                  <c:v>6.9</c:v>
                </c:pt>
                <c:pt idx="126">
                  <c:v>6.3</c:v>
                </c:pt>
                <c:pt idx="127">
                  <c:v>8.4</c:v>
                </c:pt>
                <c:pt idx="128">
                  <c:v>9.1</c:v>
                </c:pt>
                <c:pt idx="129">
                  <c:v>5.2</c:v>
                </c:pt>
                <c:pt idx="130">
                  <c:v>5.2</c:v>
                </c:pt>
                <c:pt idx="131">
                  <c:v>6</c:v>
                </c:pt>
                <c:pt idx="132">
                  <c:v>9.6999999999999993</c:v>
                </c:pt>
                <c:pt idx="133">
                  <c:v>7.8</c:v>
                </c:pt>
                <c:pt idx="134">
                  <c:v>7.9</c:v>
                </c:pt>
                <c:pt idx="135">
                  <c:v>3.7</c:v>
                </c:pt>
                <c:pt idx="136">
                  <c:v>5.9</c:v>
                </c:pt>
                <c:pt idx="137">
                  <c:v>5.3</c:v>
                </c:pt>
                <c:pt idx="138">
                  <c:v>4.7</c:v>
                </c:pt>
                <c:pt idx="139">
                  <c:v>8.1999999999999993</c:v>
                </c:pt>
                <c:pt idx="140">
                  <c:v>9.1</c:v>
                </c:pt>
                <c:pt idx="141">
                  <c:v>7.3</c:v>
                </c:pt>
                <c:pt idx="142">
                  <c:v>8.5</c:v>
                </c:pt>
                <c:pt idx="143">
                  <c:v>5.2</c:v>
                </c:pt>
                <c:pt idx="144">
                  <c:v>5.4</c:v>
                </c:pt>
                <c:pt idx="145">
                  <c:v>5.9</c:v>
                </c:pt>
                <c:pt idx="146">
                  <c:v>5.6</c:v>
                </c:pt>
                <c:pt idx="147">
                  <c:v>6.7</c:v>
                </c:pt>
                <c:pt idx="148">
                  <c:v>5</c:v>
                </c:pt>
                <c:pt idx="149">
                  <c:v>3.8</c:v>
                </c:pt>
                <c:pt idx="150">
                  <c:v>7.3</c:v>
                </c:pt>
                <c:pt idx="151">
                  <c:v>9.6</c:v>
                </c:pt>
                <c:pt idx="152">
                  <c:v>9.1</c:v>
                </c:pt>
                <c:pt idx="153">
                  <c:v>8.4</c:v>
                </c:pt>
                <c:pt idx="154">
                  <c:v>7.7</c:v>
                </c:pt>
                <c:pt idx="155">
                  <c:v>9.6</c:v>
                </c:pt>
                <c:pt idx="156">
                  <c:v>7.2</c:v>
                </c:pt>
                <c:pt idx="157">
                  <c:v>6.8</c:v>
                </c:pt>
                <c:pt idx="158">
                  <c:v>9.1999999999999993</c:v>
                </c:pt>
                <c:pt idx="159">
                  <c:v>7.6</c:v>
                </c:pt>
                <c:pt idx="160">
                  <c:v>8.4</c:v>
                </c:pt>
                <c:pt idx="161">
                  <c:v>3.8</c:v>
                </c:pt>
                <c:pt idx="162">
                  <c:v>8.4</c:v>
                </c:pt>
                <c:pt idx="163">
                  <c:v>5.2</c:v>
                </c:pt>
                <c:pt idx="164">
                  <c:v>6.9</c:v>
                </c:pt>
                <c:pt idx="165">
                  <c:v>6</c:v>
                </c:pt>
                <c:pt idx="166">
                  <c:v>7.7</c:v>
                </c:pt>
                <c:pt idx="167">
                  <c:v>8.6999999999999993</c:v>
                </c:pt>
                <c:pt idx="168">
                  <c:v>9.9</c:v>
                </c:pt>
                <c:pt idx="169">
                  <c:v>5</c:v>
                </c:pt>
                <c:pt idx="170">
                  <c:v>7.1</c:v>
                </c:pt>
                <c:pt idx="171">
                  <c:v>9</c:v>
                </c:pt>
                <c:pt idx="172">
                  <c:v>8.4</c:v>
                </c:pt>
                <c:pt idx="173">
                  <c:v>8.4</c:v>
                </c:pt>
                <c:pt idx="174">
                  <c:v>8.8000000000000007</c:v>
                </c:pt>
                <c:pt idx="175">
                  <c:v>8.4</c:v>
                </c:pt>
                <c:pt idx="176">
                  <c:v>8.1999999999999993</c:v>
                </c:pt>
                <c:pt idx="177">
                  <c:v>4.5</c:v>
                </c:pt>
                <c:pt idx="178">
                  <c:v>8.6999999999999993</c:v>
                </c:pt>
                <c:pt idx="179">
                  <c:v>6.3</c:v>
                </c:pt>
                <c:pt idx="180">
                  <c:v>6.8</c:v>
                </c:pt>
                <c:pt idx="181">
                  <c:v>8.8000000000000007</c:v>
                </c:pt>
                <c:pt idx="182">
                  <c:v>6.6</c:v>
                </c:pt>
                <c:pt idx="183">
                  <c:v>3.8</c:v>
                </c:pt>
                <c:pt idx="184">
                  <c:v>7.9</c:v>
                </c:pt>
                <c:pt idx="185">
                  <c:v>4.9000000000000004</c:v>
                </c:pt>
                <c:pt idx="186">
                  <c:v>8.1999999999999993</c:v>
                </c:pt>
                <c:pt idx="187">
                  <c:v>7.4</c:v>
                </c:pt>
                <c:pt idx="188">
                  <c:v>5.6</c:v>
                </c:pt>
                <c:pt idx="189">
                  <c:v>6.7</c:v>
                </c:pt>
                <c:pt idx="190">
                  <c:v>8.5</c:v>
                </c:pt>
                <c:pt idx="191">
                  <c:v>7.3</c:v>
                </c:pt>
                <c:pt idx="192">
                  <c:v>8.5</c:v>
                </c:pt>
                <c:pt idx="193">
                  <c:v>7.2</c:v>
                </c:pt>
                <c:pt idx="194">
                  <c:v>6.7</c:v>
                </c:pt>
                <c:pt idx="195">
                  <c:v>6.8</c:v>
                </c:pt>
                <c:pt idx="196">
                  <c:v>6.7</c:v>
                </c:pt>
                <c:pt idx="197">
                  <c:v>5.2</c:v>
                </c:pt>
                <c:pt idx="198">
                  <c:v>3.8</c:v>
                </c:pt>
                <c:pt idx="199">
                  <c:v>8.1999999999999993</c:v>
                </c:pt>
              </c:numCache>
            </c:numRef>
          </c:xVal>
          <c:yVal>
            <c:numRef>
              <c:f>'R9-final'!$I$2:$I$201</c:f>
              <c:numCache>
                <c:formatCode>0.0</c:formatCode>
                <c:ptCount val="200"/>
                <c:pt idx="0">
                  <c:v>10.5</c:v>
                </c:pt>
                <c:pt idx="1">
                  <c:v>11.850000000000001</c:v>
                </c:pt>
                <c:pt idx="2">
                  <c:v>10.050000000000001</c:v>
                </c:pt>
                <c:pt idx="3">
                  <c:v>9.8999999999999986</c:v>
                </c:pt>
                <c:pt idx="4">
                  <c:v>10.649999999999999</c:v>
                </c:pt>
                <c:pt idx="5">
                  <c:v>12.149999999999999</c:v>
                </c:pt>
                <c:pt idx="6">
                  <c:v>12.600000000000001</c:v>
                </c:pt>
                <c:pt idx="7">
                  <c:v>10.8</c:v>
                </c:pt>
                <c:pt idx="8">
                  <c:v>8.3999999999999986</c:v>
                </c:pt>
                <c:pt idx="9">
                  <c:v>10.350000000000001</c:v>
                </c:pt>
                <c:pt idx="10">
                  <c:v>13.950000000000001</c:v>
                </c:pt>
                <c:pt idx="11">
                  <c:v>11.100000000000001</c:v>
                </c:pt>
                <c:pt idx="12">
                  <c:v>13.5</c:v>
                </c:pt>
                <c:pt idx="13">
                  <c:v>10.5</c:v>
                </c:pt>
                <c:pt idx="14">
                  <c:v>9.3000000000000007</c:v>
                </c:pt>
                <c:pt idx="15">
                  <c:v>13.350000000000001</c:v>
                </c:pt>
                <c:pt idx="16">
                  <c:v>6.4499999999999993</c:v>
                </c:pt>
                <c:pt idx="17">
                  <c:v>12.899999999999999</c:v>
                </c:pt>
                <c:pt idx="18">
                  <c:v>9.3000000000000007</c:v>
                </c:pt>
                <c:pt idx="19">
                  <c:v>12.149999999999999</c:v>
                </c:pt>
                <c:pt idx="20">
                  <c:v>13.5</c:v>
                </c:pt>
                <c:pt idx="21">
                  <c:v>10.050000000000001</c:v>
                </c:pt>
                <c:pt idx="22">
                  <c:v>8.6999999999999993</c:v>
                </c:pt>
                <c:pt idx="23">
                  <c:v>11.100000000000001</c:v>
                </c:pt>
                <c:pt idx="24">
                  <c:v>11.25</c:v>
                </c:pt>
                <c:pt idx="25">
                  <c:v>14.700000000000001</c:v>
                </c:pt>
                <c:pt idx="26">
                  <c:v>11.55</c:v>
                </c:pt>
                <c:pt idx="27">
                  <c:v>10.050000000000001</c:v>
                </c:pt>
                <c:pt idx="28">
                  <c:v>12</c:v>
                </c:pt>
                <c:pt idx="29">
                  <c:v>11.100000000000001</c:v>
                </c:pt>
                <c:pt idx="30">
                  <c:v>10.350000000000001</c:v>
                </c:pt>
                <c:pt idx="31">
                  <c:v>12.600000000000001</c:v>
                </c:pt>
                <c:pt idx="32">
                  <c:v>12.600000000000001</c:v>
                </c:pt>
                <c:pt idx="33">
                  <c:v>12.600000000000001</c:v>
                </c:pt>
                <c:pt idx="34">
                  <c:v>10.8</c:v>
                </c:pt>
                <c:pt idx="35">
                  <c:v>11.850000000000001</c:v>
                </c:pt>
                <c:pt idx="36">
                  <c:v>11.850000000000001</c:v>
                </c:pt>
                <c:pt idx="37">
                  <c:v>12</c:v>
                </c:pt>
                <c:pt idx="38">
                  <c:v>13.5</c:v>
                </c:pt>
                <c:pt idx="39">
                  <c:v>10.5</c:v>
                </c:pt>
                <c:pt idx="40">
                  <c:v>10.8</c:v>
                </c:pt>
                <c:pt idx="41">
                  <c:v>13.5</c:v>
                </c:pt>
                <c:pt idx="42">
                  <c:v>11.850000000000001</c:v>
                </c:pt>
                <c:pt idx="43">
                  <c:v>9.75</c:v>
                </c:pt>
                <c:pt idx="44">
                  <c:v>11.399999999999999</c:v>
                </c:pt>
                <c:pt idx="45">
                  <c:v>10.649999999999999</c:v>
                </c:pt>
                <c:pt idx="46">
                  <c:v>9.1499999999999986</c:v>
                </c:pt>
                <c:pt idx="47">
                  <c:v>11.399999999999999</c:v>
                </c:pt>
                <c:pt idx="48">
                  <c:v>12.600000000000001</c:v>
                </c:pt>
                <c:pt idx="49">
                  <c:v>11.25</c:v>
                </c:pt>
                <c:pt idx="50">
                  <c:v>12</c:v>
                </c:pt>
                <c:pt idx="51">
                  <c:v>11.100000000000001</c:v>
                </c:pt>
                <c:pt idx="52">
                  <c:v>11.850000000000001</c:v>
                </c:pt>
                <c:pt idx="53">
                  <c:v>13.950000000000001</c:v>
                </c:pt>
                <c:pt idx="54">
                  <c:v>12.899999999999999</c:v>
                </c:pt>
                <c:pt idx="55">
                  <c:v>10.5</c:v>
                </c:pt>
                <c:pt idx="56">
                  <c:v>12.299999999999999</c:v>
                </c:pt>
                <c:pt idx="57">
                  <c:v>12.600000000000001</c:v>
                </c:pt>
                <c:pt idx="58">
                  <c:v>13.350000000000001</c:v>
                </c:pt>
                <c:pt idx="59">
                  <c:v>10.649999999999999</c:v>
                </c:pt>
                <c:pt idx="60">
                  <c:v>11.25</c:v>
                </c:pt>
                <c:pt idx="61">
                  <c:v>12.149999999999999</c:v>
                </c:pt>
                <c:pt idx="62">
                  <c:v>10.8</c:v>
                </c:pt>
                <c:pt idx="63">
                  <c:v>11.25</c:v>
                </c:pt>
                <c:pt idx="64">
                  <c:v>13.950000000000001</c:v>
                </c:pt>
                <c:pt idx="65">
                  <c:v>12.600000000000001</c:v>
                </c:pt>
                <c:pt idx="66">
                  <c:v>12.299999999999999</c:v>
                </c:pt>
                <c:pt idx="67">
                  <c:v>9.3000000000000007</c:v>
                </c:pt>
                <c:pt idx="68">
                  <c:v>11.100000000000001</c:v>
                </c:pt>
                <c:pt idx="69">
                  <c:v>12.299999999999999</c:v>
                </c:pt>
                <c:pt idx="70">
                  <c:v>11.55</c:v>
                </c:pt>
                <c:pt idx="71">
                  <c:v>11.100000000000001</c:v>
                </c:pt>
                <c:pt idx="72">
                  <c:v>12</c:v>
                </c:pt>
                <c:pt idx="73">
                  <c:v>11.25</c:v>
                </c:pt>
                <c:pt idx="74">
                  <c:v>12.600000000000001</c:v>
                </c:pt>
                <c:pt idx="75">
                  <c:v>11.399999999999999</c:v>
                </c:pt>
                <c:pt idx="76">
                  <c:v>12.299999999999999</c:v>
                </c:pt>
                <c:pt idx="77">
                  <c:v>12.149999999999999</c:v>
                </c:pt>
                <c:pt idx="78">
                  <c:v>10.5</c:v>
                </c:pt>
                <c:pt idx="79">
                  <c:v>9.8999999999999986</c:v>
                </c:pt>
                <c:pt idx="80">
                  <c:v>10.649999999999999</c:v>
                </c:pt>
                <c:pt idx="81">
                  <c:v>12.75</c:v>
                </c:pt>
                <c:pt idx="82">
                  <c:v>9</c:v>
                </c:pt>
                <c:pt idx="83">
                  <c:v>9.75</c:v>
                </c:pt>
                <c:pt idx="84">
                  <c:v>10.050000000000001</c:v>
                </c:pt>
                <c:pt idx="85">
                  <c:v>12.299999999999999</c:v>
                </c:pt>
                <c:pt idx="86">
                  <c:v>12</c:v>
                </c:pt>
                <c:pt idx="87">
                  <c:v>12.149999999999999</c:v>
                </c:pt>
                <c:pt idx="88">
                  <c:v>11.55</c:v>
                </c:pt>
                <c:pt idx="89">
                  <c:v>12.299999999999999</c:v>
                </c:pt>
                <c:pt idx="90">
                  <c:v>10.050000000000001</c:v>
                </c:pt>
                <c:pt idx="91">
                  <c:v>10.8</c:v>
                </c:pt>
                <c:pt idx="92">
                  <c:v>12</c:v>
                </c:pt>
                <c:pt idx="93">
                  <c:v>12</c:v>
                </c:pt>
                <c:pt idx="94">
                  <c:v>9.3000000000000007</c:v>
                </c:pt>
                <c:pt idx="95">
                  <c:v>12.299999999999999</c:v>
                </c:pt>
                <c:pt idx="96">
                  <c:v>12.899999999999999</c:v>
                </c:pt>
                <c:pt idx="97">
                  <c:v>9.75</c:v>
                </c:pt>
                <c:pt idx="98">
                  <c:v>12</c:v>
                </c:pt>
                <c:pt idx="99">
                  <c:v>13.5</c:v>
                </c:pt>
                <c:pt idx="100">
                  <c:v>11.850000000000001</c:v>
                </c:pt>
                <c:pt idx="101">
                  <c:v>10.649999999999999</c:v>
                </c:pt>
                <c:pt idx="102">
                  <c:v>13.350000000000001</c:v>
                </c:pt>
                <c:pt idx="103">
                  <c:v>12</c:v>
                </c:pt>
                <c:pt idx="104">
                  <c:v>8.25</c:v>
                </c:pt>
                <c:pt idx="105">
                  <c:v>11.25</c:v>
                </c:pt>
                <c:pt idx="106">
                  <c:v>8.6999999999999993</c:v>
                </c:pt>
                <c:pt idx="107">
                  <c:v>11.399999999999999</c:v>
                </c:pt>
                <c:pt idx="108">
                  <c:v>11.100000000000001</c:v>
                </c:pt>
                <c:pt idx="109">
                  <c:v>12.600000000000001</c:v>
                </c:pt>
                <c:pt idx="110">
                  <c:v>11.399999999999999</c:v>
                </c:pt>
                <c:pt idx="111">
                  <c:v>10.8</c:v>
                </c:pt>
                <c:pt idx="112">
                  <c:v>10.8</c:v>
                </c:pt>
                <c:pt idx="113">
                  <c:v>11.399999999999999</c:v>
                </c:pt>
                <c:pt idx="114">
                  <c:v>14.100000000000001</c:v>
                </c:pt>
                <c:pt idx="115">
                  <c:v>12.299999999999999</c:v>
                </c:pt>
                <c:pt idx="116">
                  <c:v>12.149999999999999</c:v>
                </c:pt>
                <c:pt idx="117">
                  <c:v>10.5</c:v>
                </c:pt>
                <c:pt idx="118">
                  <c:v>13.350000000000001</c:v>
                </c:pt>
                <c:pt idx="119">
                  <c:v>10.8</c:v>
                </c:pt>
                <c:pt idx="120">
                  <c:v>14.850000000000001</c:v>
                </c:pt>
                <c:pt idx="121">
                  <c:v>11.399999999999999</c:v>
                </c:pt>
                <c:pt idx="122">
                  <c:v>11.25</c:v>
                </c:pt>
                <c:pt idx="123">
                  <c:v>14.100000000000001</c:v>
                </c:pt>
                <c:pt idx="124">
                  <c:v>10.8</c:v>
                </c:pt>
                <c:pt idx="125">
                  <c:v>9.8999999999999986</c:v>
                </c:pt>
                <c:pt idx="126">
                  <c:v>11.399999999999999</c:v>
                </c:pt>
                <c:pt idx="127">
                  <c:v>10.649999999999999</c:v>
                </c:pt>
                <c:pt idx="128">
                  <c:v>11.25</c:v>
                </c:pt>
                <c:pt idx="129">
                  <c:v>10.649999999999999</c:v>
                </c:pt>
                <c:pt idx="130">
                  <c:v>9.3000000000000007</c:v>
                </c:pt>
                <c:pt idx="131">
                  <c:v>11.850000000000001</c:v>
                </c:pt>
                <c:pt idx="132">
                  <c:v>12</c:v>
                </c:pt>
                <c:pt idx="133">
                  <c:v>10.8</c:v>
                </c:pt>
                <c:pt idx="134">
                  <c:v>11.100000000000001</c:v>
                </c:pt>
                <c:pt idx="135">
                  <c:v>12.149999999999999</c:v>
                </c:pt>
                <c:pt idx="136">
                  <c:v>11.55</c:v>
                </c:pt>
                <c:pt idx="137">
                  <c:v>11.399999999999999</c:v>
                </c:pt>
                <c:pt idx="138">
                  <c:v>12.149999999999999</c:v>
                </c:pt>
                <c:pt idx="139">
                  <c:v>9.8999999999999986</c:v>
                </c:pt>
                <c:pt idx="140">
                  <c:v>11.850000000000001</c:v>
                </c:pt>
                <c:pt idx="141">
                  <c:v>14.25</c:v>
                </c:pt>
                <c:pt idx="142">
                  <c:v>11.850000000000001</c:v>
                </c:pt>
                <c:pt idx="143">
                  <c:v>10.8</c:v>
                </c:pt>
                <c:pt idx="144">
                  <c:v>12.75</c:v>
                </c:pt>
                <c:pt idx="145">
                  <c:v>12.299999999999999</c:v>
                </c:pt>
                <c:pt idx="146">
                  <c:v>11.55</c:v>
                </c:pt>
                <c:pt idx="147">
                  <c:v>12.149999999999999</c:v>
                </c:pt>
                <c:pt idx="148">
                  <c:v>10.5</c:v>
                </c:pt>
                <c:pt idx="149">
                  <c:v>11.399999999999999</c:v>
                </c:pt>
                <c:pt idx="150">
                  <c:v>11.850000000000001</c:v>
                </c:pt>
                <c:pt idx="151">
                  <c:v>13.200000000000001</c:v>
                </c:pt>
                <c:pt idx="152">
                  <c:v>12.600000000000001</c:v>
                </c:pt>
                <c:pt idx="153">
                  <c:v>9.75</c:v>
                </c:pt>
                <c:pt idx="154">
                  <c:v>14.850000000000001</c:v>
                </c:pt>
                <c:pt idx="155">
                  <c:v>13.200000000000001</c:v>
                </c:pt>
                <c:pt idx="156">
                  <c:v>10.8</c:v>
                </c:pt>
                <c:pt idx="157">
                  <c:v>12.75</c:v>
                </c:pt>
                <c:pt idx="158">
                  <c:v>10.350000000000001</c:v>
                </c:pt>
                <c:pt idx="159">
                  <c:v>10.8</c:v>
                </c:pt>
                <c:pt idx="160">
                  <c:v>10.050000000000001</c:v>
                </c:pt>
                <c:pt idx="161">
                  <c:v>10.649999999999999</c:v>
                </c:pt>
                <c:pt idx="162">
                  <c:v>13.200000000000001</c:v>
                </c:pt>
                <c:pt idx="163">
                  <c:v>10.649999999999999</c:v>
                </c:pt>
                <c:pt idx="164">
                  <c:v>11.55</c:v>
                </c:pt>
                <c:pt idx="165">
                  <c:v>12</c:v>
                </c:pt>
                <c:pt idx="166">
                  <c:v>11.399999999999999</c:v>
                </c:pt>
                <c:pt idx="167">
                  <c:v>11.850000000000001</c:v>
                </c:pt>
                <c:pt idx="168">
                  <c:v>9.75</c:v>
                </c:pt>
                <c:pt idx="169">
                  <c:v>10.649999999999999</c:v>
                </c:pt>
                <c:pt idx="170">
                  <c:v>12</c:v>
                </c:pt>
                <c:pt idx="171">
                  <c:v>11.399999999999999</c:v>
                </c:pt>
                <c:pt idx="172">
                  <c:v>11.55</c:v>
                </c:pt>
                <c:pt idx="173">
                  <c:v>12.899999999999999</c:v>
                </c:pt>
                <c:pt idx="174">
                  <c:v>9</c:v>
                </c:pt>
                <c:pt idx="175">
                  <c:v>11.100000000000001</c:v>
                </c:pt>
                <c:pt idx="176">
                  <c:v>9</c:v>
                </c:pt>
                <c:pt idx="177">
                  <c:v>12.299999999999999</c:v>
                </c:pt>
                <c:pt idx="178">
                  <c:v>12.149999999999999</c:v>
                </c:pt>
                <c:pt idx="179">
                  <c:v>12.299999999999999</c:v>
                </c:pt>
                <c:pt idx="180">
                  <c:v>12.600000000000001</c:v>
                </c:pt>
                <c:pt idx="181">
                  <c:v>11.399999999999999</c:v>
                </c:pt>
                <c:pt idx="182">
                  <c:v>10.649999999999999</c:v>
                </c:pt>
                <c:pt idx="183">
                  <c:v>13.200000000000001</c:v>
                </c:pt>
                <c:pt idx="184">
                  <c:v>11.25</c:v>
                </c:pt>
                <c:pt idx="185">
                  <c:v>13.200000000000001</c:v>
                </c:pt>
                <c:pt idx="186">
                  <c:v>10.649999999999999</c:v>
                </c:pt>
                <c:pt idx="187">
                  <c:v>11.399999999999999</c:v>
                </c:pt>
                <c:pt idx="188">
                  <c:v>10.649999999999999</c:v>
                </c:pt>
                <c:pt idx="189">
                  <c:v>12</c:v>
                </c:pt>
                <c:pt idx="190">
                  <c:v>9.1499999999999986</c:v>
                </c:pt>
                <c:pt idx="191">
                  <c:v>10.649999999999999</c:v>
                </c:pt>
                <c:pt idx="192">
                  <c:v>12</c:v>
                </c:pt>
                <c:pt idx="193">
                  <c:v>10.8</c:v>
                </c:pt>
                <c:pt idx="194">
                  <c:v>11.850000000000001</c:v>
                </c:pt>
                <c:pt idx="195">
                  <c:v>12.75</c:v>
                </c:pt>
                <c:pt idx="196">
                  <c:v>13.200000000000001</c:v>
                </c:pt>
                <c:pt idx="197">
                  <c:v>9.75</c:v>
                </c:pt>
                <c:pt idx="198">
                  <c:v>11.850000000000001</c:v>
                </c:pt>
                <c:pt idx="1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7-4AAF-9FDB-4DC7188EA37D}"/>
            </c:ext>
          </c:extLst>
        </c:ser>
        <c:ser>
          <c:idx val="1"/>
          <c:order val="1"/>
          <c:tx>
            <c:v>Predicted Order_Qty</c:v>
          </c:tx>
          <c:spPr>
            <a:ln w="19050">
              <a:noFill/>
            </a:ln>
          </c:spPr>
          <c:xVal>
            <c:numRef>
              <c:f>'R9-final'!$E$2:$E$201</c:f>
              <c:numCache>
                <c:formatCode>0.0</c:formatCode>
                <c:ptCount val="200"/>
                <c:pt idx="0">
                  <c:v>4.8</c:v>
                </c:pt>
                <c:pt idx="1">
                  <c:v>6.7</c:v>
                </c:pt>
                <c:pt idx="2">
                  <c:v>8.4</c:v>
                </c:pt>
                <c:pt idx="3">
                  <c:v>7.2</c:v>
                </c:pt>
                <c:pt idx="4">
                  <c:v>8.1999999999999993</c:v>
                </c:pt>
                <c:pt idx="5">
                  <c:v>5.3</c:v>
                </c:pt>
                <c:pt idx="6">
                  <c:v>5.9</c:v>
                </c:pt>
                <c:pt idx="7">
                  <c:v>4.8</c:v>
                </c:pt>
                <c:pt idx="8">
                  <c:v>9</c:v>
                </c:pt>
                <c:pt idx="9">
                  <c:v>8</c:v>
                </c:pt>
                <c:pt idx="10">
                  <c:v>7.7</c:v>
                </c:pt>
                <c:pt idx="11">
                  <c:v>8.3000000000000007</c:v>
                </c:pt>
                <c:pt idx="12">
                  <c:v>8.6999999999999993</c:v>
                </c:pt>
                <c:pt idx="13">
                  <c:v>7.1</c:v>
                </c:pt>
                <c:pt idx="14">
                  <c:v>9</c:v>
                </c:pt>
                <c:pt idx="15">
                  <c:v>4.9000000000000004</c:v>
                </c:pt>
                <c:pt idx="16">
                  <c:v>8.5</c:v>
                </c:pt>
                <c:pt idx="17">
                  <c:v>6.2</c:v>
                </c:pt>
                <c:pt idx="18">
                  <c:v>6.6</c:v>
                </c:pt>
                <c:pt idx="19">
                  <c:v>6.2</c:v>
                </c:pt>
                <c:pt idx="20">
                  <c:v>6.8</c:v>
                </c:pt>
                <c:pt idx="21">
                  <c:v>6.3</c:v>
                </c:pt>
                <c:pt idx="22">
                  <c:v>8.1999999999999993</c:v>
                </c:pt>
                <c:pt idx="23">
                  <c:v>9.3000000000000007</c:v>
                </c:pt>
                <c:pt idx="24">
                  <c:v>5.3</c:v>
                </c:pt>
                <c:pt idx="25">
                  <c:v>6.8</c:v>
                </c:pt>
                <c:pt idx="26">
                  <c:v>6.2</c:v>
                </c:pt>
                <c:pt idx="27">
                  <c:v>5.2</c:v>
                </c:pt>
                <c:pt idx="28">
                  <c:v>8.1999999999999993</c:v>
                </c:pt>
                <c:pt idx="29">
                  <c:v>8</c:v>
                </c:pt>
                <c:pt idx="30">
                  <c:v>7.7</c:v>
                </c:pt>
                <c:pt idx="31">
                  <c:v>6.8</c:v>
                </c:pt>
                <c:pt idx="32">
                  <c:v>5.2</c:v>
                </c:pt>
                <c:pt idx="33">
                  <c:v>7.6</c:v>
                </c:pt>
                <c:pt idx="34">
                  <c:v>6.2</c:v>
                </c:pt>
                <c:pt idx="35">
                  <c:v>4.8</c:v>
                </c:pt>
                <c:pt idx="36">
                  <c:v>7.6</c:v>
                </c:pt>
                <c:pt idx="37">
                  <c:v>4.5</c:v>
                </c:pt>
                <c:pt idx="38">
                  <c:v>4.5</c:v>
                </c:pt>
                <c:pt idx="39">
                  <c:v>9.6999999999999993</c:v>
                </c:pt>
                <c:pt idx="40">
                  <c:v>5.8</c:v>
                </c:pt>
                <c:pt idx="41">
                  <c:v>7.6</c:v>
                </c:pt>
                <c:pt idx="42">
                  <c:v>6.7</c:v>
                </c:pt>
                <c:pt idx="43">
                  <c:v>10</c:v>
                </c:pt>
                <c:pt idx="44">
                  <c:v>8.1999999999999993</c:v>
                </c:pt>
                <c:pt idx="45">
                  <c:v>7.2</c:v>
                </c:pt>
                <c:pt idx="46">
                  <c:v>7.7</c:v>
                </c:pt>
                <c:pt idx="47">
                  <c:v>6</c:v>
                </c:pt>
                <c:pt idx="48">
                  <c:v>6.8</c:v>
                </c:pt>
                <c:pt idx="49">
                  <c:v>6.7</c:v>
                </c:pt>
                <c:pt idx="50">
                  <c:v>8.4</c:v>
                </c:pt>
                <c:pt idx="51">
                  <c:v>5.2</c:v>
                </c:pt>
                <c:pt idx="52">
                  <c:v>6.8</c:v>
                </c:pt>
                <c:pt idx="53">
                  <c:v>6.3</c:v>
                </c:pt>
                <c:pt idx="54">
                  <c:v>6.8</c:v>
                </c:pt>
                <c:pt idx="55">
                  <c:v>8.4</c:v>
                </c:pt>
                <c:pt idx="56">
                  <c:v>5.8</c:v>
                </c:pt>
                <c:pt idx="57">
                  <c:v>4.4000000000000004</c:v>
                </c:pt>
                <c:pt idx="58">
                  <c:v>8.6999999999999993</c:v>
                </c:pt>
                <c:pt idx="59">
                  <c:v>4.9000000000000004</c:v>
                </c:pt>
                <c:pt idx="60">
                  <c:v>8</c:v>
                </c:pt>
                <c:pt idx="61">
                  <c:v>6.7</c:v>
                </c:pt>
                <c:pt idx="62">
                  <c:v>6.8</c:v>
                </c:pt>
                <c:pt idx="63">
                  <c:v>4.4000000000000004</c:v>
                </c:pt>
                <c:pt idx="64">
                  <c:v>4.5</c:v>
                </c:pt>
                <c:pt idx="65">
                  <c:v>5.9</c:v>
                </c:pt>
                <c:pt idx="66">
                  <c:v>8.4</c:v>
                </c:pt>
                <c:pt idx="67">
                  <c:v>7.7</c:v>
                </c:pt>
                <c:pt idx="68">
                  <c:v>6.8</c:v>
                </c:pt>
                <c:pt idx="69">
                  <c:v>5.3</c:v>
                </c:pt>
                <c:pt idx="70">
                  <c:v>8.1999999999999993</c:v>
                </c:pt>
                <c:pt idx="71">
                  <c:v>9.9</c:v>
                </c:pt>
                <c:pt idx="72">
                  <c:v>3.8</c:v>
                </c:pt>
                <c:pt idx="73">
                  <c:v>4.8</c:v>
                </c:pt>
                <c:pt idx="74">
                  <c:v>7.3</c:v>
                </c:pt>
                <c:pt idx="75">
                  <c:v>9.1999999999999993</c:v>
                </c:pt>
                <c:pt idx="76">
                  <c:v>6</c:v>
                </c:pt>
                <c:pt idx="77">
                  <c:v>4.5999999999999996</c:v>
                </c:pt>
                <c:pt idx="78">
                  <c:v>3.8</c:v>
                </c:pt>
                <c:pt idx="79">
                  <c:v>7.3</c:v>
                </c:pt>
                <c:pt idx="80">
                  <c:v>7.2</c:v>
                </c:pt>
                <c:pt idx="81">
                  <c:v>6.3</c:v>
                </c:pt>
                <c:pt idx="82">
                  <c:v>8.1999999999999993</c:v>
                </c:pt>
                <c:pt idx="83">
                  <c:v>8.4</c:v>
                </c:pt>
                <c:pt idx="84">
                  <c:v>5.8</c:v>
                </c:pt>
                <c:pt idx="85">
                  <c:v>7.3</c:v>
                </c:pt>
                <c:pt idx="86">
                  <c:v>6.8</c:v>
                </c:pt>
                <c:pt idx="87">
                  <c:v>5.2</c:v>
                </c:pt>
                <c:pt idx="88">
                  <c:v>8.4</c:v>
                </c:pt>
                <c:pt idx="89">
                  <c:v>7.1</c:v>
                </c:pt>
                <c:pt idx="90">
                  <c:v>8.4</c:v>
                </c:pt>
                <c:pt idx="91">
                  <c:v>9</c:v>
                </c:pt>
                <c:pt idx="92">
                  <c:v>3.7</c:v>
                </c:pt>
                <c:pt idx="93">
                  <c:v>6.2</c:v>
                </c:pt>
                <c:pt idx="94">
                  <c:v>6.2</c:v>
                </c:pt>
                <c:pt idx="95">
                  <c:v>8.3000000000000007</c:v>
                </c:pt>
                <c:pt idx="96">
                  <c:v>7.1</c:v>
                </c:pt>
                <c:pt idx="97">
                  <c:v>8.4</c:v>
                </c:pt>
                <c:pt idx="98">
                  <c:v>5.4</c:v>
                </c:pt>
                <c:pt idx="99">
                  <c:v>6.3</c:v>
                </c:pt>
                <c:pt idx="100">
                  <c:v>9.1</c:v>
                </c:pt>
                <c:pt idx="101">
                  <c:v>8.4</c:v>
                </c:pt>
                <c:pt idx="102">
                  <c:v>7.4</c:v>
                </c:pt>
                <c:pt idx="103">
                  <c:v>5.8</c:v>
                </c:pt>
                <c:pt idx="104">
                  <c:v>8</c:v>
                </c:pt>
                <c:pt idx="105">
                  <c:v>7.4</c:v>
                </c:pt>
                <c:pt idx="106">
                  <c:v>7.6</c:v>
                </c:pt>
                <c:pt idx="107">
                  <c:v>4.7</c:v>
                </c:pt>
                <c:pt idx="108">
                  <c:v>7.4</c:v>
                </c:pt>
                <c:pt idx="109">
                  <c:v>7.4</c:v>
                </c:pt>
                <c:pt idx="110">
                  <c:v>8.9</c:v>
                </c:pt>
                <c:pt idx="111">
                  <c:v>4.9000000000000004</c:v>
                </c:pt>
                <c:pt idx="112">
                  <c:v>7.2</c:v>
                </c:pt>
                <c:pt idx="113">
                  <c:v>10</c:v>
                </c:pt>
                <c:pt idx="114">
                  <c:v>4.5</c:v>
                </c:pt>
                <c:pt idx="115">
                  <c:v>9.3000000000000007</c:v>
                </c:pt>
                <c:pt idx="116">
                  <c:v>8.8000000000000007</c:v>
                </c:pt>
                <c:pt idx="117">
                  <c:v>7.6</c:v>
                </c:pt>
                <c:pt idx="118">
                  <c:v>4.5999999999999996</c:v>
                </c:pt>
                <c:pt idx="119">
                  <c:v>8.9</c:v>
                </c:pt>
                <c:pt idx="120">
                  <c:v>4.5</c:v>
                </c:pt>
                <c:pt idx="121">
                  <c:v>7.8</c:v>
                </c:pt>
                <c:pt idx="122">
                  <c:v>5.2</c:v>
                </c:pt>
                <c:pt idx="123">
                  <c:v>7.4</c:v>
                </c:pt>
                <c:pt idx="124">
                  <c:v>8.8000000000000007</c:v>
                </c:pt>
                <c:pt idx="125">
                  <c:v>6.9</c:v>
                </c:pt>
                <c:pt idx="126">
                  <c:v>6.3</c:v>
                </c:pt>
                <c:pt idx="127">
                  <c:v>8.4</c:v>
                </c:pt>
                <c:pt idx="128">
                  <c:v>9.1</c:v>
                </c:pt>
                <c:pt idx="129">
                  <c:v>5.2</c:v>
                </c:pt>
                <c:pt idx="130">
                  <c:v>5.2</c:v>
                </c:pt>
                <c:pt idx="131">
                  <c:v>6</c:v>
                </c:pt>
                <c:pt idx="132">
                  <c:v>9.6999999999999993</c:v>
                </c:pt>
                <c:pt idx="133">
                  <c:v>7.8</c:v>
                </c:pt>
                <c:pt idx="134">
                  <c:v>7.9</c:v>
                </c:pt>
                <c:pt idx="135">
                  <c:v>3.7</c:v>
                </c:pt>
                <c:pt idx="136">
                  <c:v>5.9</c:v>
                </c:pt>
                <c:pt idx="137">
                  <c:v>5.3</c:v>
                </c:pt>
                <c:pt idx="138">
                  <c:v>4.7</c:v>
                </c:pt>
                <c:pt idx="139">
                  <c:v>8.1999999999999993</c:v>
                </c:pt>
                <c:pt idx="140">
                  <c:v>9.1</c:v>
                </c:pt>
                <c:pt idx="141">
                  <c:v>7.3</c:v>
                </c:pt>
                <c:pt idx="142">
                  <c:v>8.5</c:v>
                </c:pt>
                <c:pt idx="143">
                  <c:v>5.2</c:v>
                </c:pt>
                <c:pt idx="144">
                  <c:v>5.4</c:v>
                </c:pt>
                <c:pt idx="145">
                  <c:v>5.9</c:v>
                </c:pt>
                <c:pt idx="146">
                  <c:v>5.6</c:v>
                </c:pt>
                <c:pt idx="147">
                  <c:v>6.7</c:v>
                </c:pt>
                <c:pt idx="148">
                  <c:v>5</c:v>
                </c:pt>
                <c:pt idx="149">
                  <c:v>3.8</c:v>
                </c:pt>
                <c:pt idx="150">
                  <c:v>7.3</c:v>
                </c:pt>
                <c:pt idx="151">
                  <c:v>9.6</c:v>
                </c:pt>
                <c:pt idx="152">
                  <c:v>9.1</c:v>
                </c:pt>
                <c:pt idx="153">
                  <c:v>8.4</c:v>
                </c:pt>
                <c:pt idx="154">
                  <c:v>7.7</c:v>
                </c:pt>
                <c:pt idx="155">
                  <c:v>9.6</c:v>
                </c:pt>
                <c:pt idx="156">
                  <c:v>7.2</c:v>
                </c:pt>
                <c:pt idx="157">
                  <c:v>6.8</c:v>
                </c:pt>
                <c:pt idx="158">
                  <c:v>9.1999999999999993</c:v>
                </c:pt>
                <c:pt idx="159">
                  <c:v>7.6</c:v>
                </c:pt>
                <c:pt idx="160">
                  <c:v>8.4</c:v>
                </c:pt>
                <c:pt idx="161">
                  <c:v>3.8</c:v>
                </c:pt>
                <c:pt idx="162">
                  <c:v>8.4</c:v>
                </c:pt>
                <c:pt idx="163">
                  <c:v>5.2</c:v>
                </c:pt>
                <c:pt idx="164">
                  <c:v>6.9</c:v>
                </c:pt>
                <c:pt idx="165">
                  <c:v>6</c:v>
                </c:pt>
                <c:pt idx="166">
                  <c:v>7.7</c:v>
                </c:pt>
                <c:pt idx="167">
                  <c:v>8.6999999999999993</c:v>
                </c:pt>
                <c:pt idx="168">
                  <c:v>9.9</c:v>
                </c:pt>
                <c:pt idx="169">
                  <c:v>5</c:v>
                </c:pt>
                <c:pt idx="170">
                  <c:v>7.1</c:v>
                </c:pt>
                <c:pt idx="171">
                  <c:v>9</c:v>
                </c:pt>
                <c:pt idx="172">
                  <c:v>8.4</c:v>
                </c:pt>
                <c:pt idx="173">
                  <c:v>8.4</c:v>
                </c:pt>
                <c:pt idx="174">
                  <c:v>8.8000000000000007</c:v>
                </c:pt>
                <c:pt idx="175">
                  <c:v>8.4</c:v>
                </c:pt>
                <c:pt idx="176">
                  <c:v>8.1999999999999993</c:v>
                </c:pt>
                <c:pt idx="177">
                  <c:v>4.5</c:v>
                </c:pt>
                <c:pt idx="178">
                  <c:v>8.6999999999999993</c:v>
                </c:pt>
                <c:pt idx="179">
                  <c:v>6.3</c:v>
                </c:pt>
                <c:pt idx="180">
                  <c:v>6.8</c:v>
                </c:pt>
                <c:pt idx="181">
                  <c:v>8.8000000000000007</c:v>
                </c:pt>
                <c:pt idx="182">
                  <c:v>6.6</c:v>
                </c:pt>
                <c:pt idx="183">
                  <c:v>3.8</c:v>
                </c:pt>
                <c:pt idx="184">
                  <c:v>7.9</c:v>
                </c:pt>
                <c:pt idx="185">
                  <c:v>4.9000000000000004</c:v>
                </c:pt>
                <c:pt idx="186">
                  <c:v>8.1999999999999993</c:v>
                </c:pt>
                <c:pt idx="187">
                  <c:v>7.4</c:v>
                </c:pt>
                <c:pt idx="188">
                  <c:v>5.6</c:v>
                </c:pt>
                <c:pt idx="189">
                  <c:v>6.7</c:v>
                </c:pt>
                <c:pt idx="190">
                  <c:v>8.5</c:v>
                </c:pt>
                <c:pt idx="191">
                  <c:v>7.3</c:v>
                </c:pt>
                <c:pt idx="192">
                  <c:v>8.5</c:v>
                </c:pt>
                <c:pt idx="193">
                  <c:v>7.2</c:v>
                </c:pt>
                <c:pt idx="194">
                  <c:v>6.7</c:v>
                </c:pt>
                <c:pt idx="195">
                  <c:v>6.8</c:v>
                </c:pt>
                <c:pt idx="196">
                  <c:v>6.7</c:v>
                </c:pt>
                <c:pt idx="197">
                  <c:v>5.2</c:v>
                </c:pt>
                <c:pt idx="198">
                  <c:v>3.8</c:v>
                </c:pt>
                <c:pt idx="199">
                  <c:v>8.1999999999999993</c:v>
                </c:pt>
              </c:numCache>
            </c:numRef>
          </c:xVal>
          <c:yVal>
            <c:numRef>
              <c:f>'R9-final'!$L$33:$L$232</c:f>
              <c:numCache>
                <c:formatCode>0.00</c:formatCode>
                <c:ptCount val="200"/>
                <c:pt idx="0">
                  <c:v>11.189504647097086</c:v>
                </c:pt>
                <c:pt idx="1">
                  <c:v>11.340442691070358</c:v>
                </c:pt>
                <c:pt idx="2">
                  <c:v>10.800025089855335</c:v>
                </c:pt>
                <c:pt idx="3">
                  <c:v>10.26060848133281</c:v>
                </c:pt>
                <c:pt idx="4">
                  <c:v>11.036764781906852</c:v>
                </c:pt>
                <c:pt idx="5">
                  <c:v>12.229068917442127</c:v>
                </c:pt>
                <c:pt idx="6">
                  <c:v>13.157571998933285</c:v>
                </c:pt>
                <c:pt idx="7">
                  <c:v>11.120811169396625</c:v>
                </c:pt>
                <c:pt idx="8">
                  <c:v>10.103590624219196</c:v>
                </c:pt>
                <c:pt idx="9">
                  <c:v>10.30000561775555</c:v>
                </c:pt>
                <c:pt idx="10">
                  <c:v>13.279035400117737</c:v>
                </c:pt>
                <c:pt idx="11">
                  <c:v>10.905422273132819</c:v>
                </c:pt>
                <c:pt idx="12">
                  <c:v>11.769412525815399</c:v>
                </c:pt>
                <c:pt idx="13">
                  <c:v>10.190670341272261</c:v>
                </c:pt>
                <c:pt idx="14">
                  <c:v>10.947997464515643</c:v>
                </c:pt>
                <c:pt idx="15">
                  <c:v>11.963730805745382</c:v>
                </c:pt>
                <c:pt idx="16">
                  <c:v>8.932496830976854</c:v>
                </c:pt>
                <c:pt idx="17">
                  <c:v>11.814750978976281</c:v>
                </c:pt>
                <c:pt idx="18">
                  <c:v>9.9355828359100755</c:v>
                </c:pt>
                <c:pt idx="19">
                  <c:v>11.034466661985258</c:v>
                </c:pt>
                <c:pt idx="20">
                  <c:v>12.264052770279301</c:v>
                </c:pt>
                <c:pt idx="21">
                  <c:v>10.560789109882633</c:v>
                </c:pt>
                <c:pt idx="22">
                  <c:v>10.877781930903309</c:v>
                </c:pt>
                <c:pt idx="23">
                  <c:v>10.685340997522641</c:v>
                </c:pt>
                <c:pt idx="24">
                  <c:v>11.658495115657681</c:v>
                </c:pt>
                <c:pt idx="25">
                  <c:v>13.610440808324102</c:v>
                </c:pt>
                <c:pt idx="26">
                  <c:v>9.874767832915726</c:v>
                </c:pt>
                <c:pt idx="27">
                  <c:v>10.165404046375706</c:v>
                </c:pt>
                <c:pt idx="28">
                  <c:v>11.96806586160921</c:v>
                </c:pt>
                <c:pt idx="29">
                  <c:v>11.146631747147939</c:v>
                </c:pt>
                <c:pt idx="30">
                  <c:v>11.311361736802588</c:v>
                </c:pt>
                <c:pt idx="31">
                  <c:v>12.337370282977208</c:v>
                </c:pt>
                <c:pt idx="32">
                  <c:v>11.837109044066951</c:v>
                </c:pt>
                <c:pt idx="33">
                  <c:v>12.59822399044578</c:v>
                </c:pt>
                <c:pt idx="34">
                  <c:v>11.023303269273608</c:v>
                </c:pt>
                <c:pt idx="35">
                  <c:v>11.568664149322881</c:v>
                </c:pt>
                <c:pt idx="36">
                  <c:v>13.853010653543182</c:v>
                </c:pt>
                <c:pt idx="37">
                  <c:v>12.502663815441172</c:v>
                </c:pt>
                <c:pt idx="38">
                  <c:v>12.416693673600335</c:v>
                </c:pt>
                <c:pt idx="39">
                  <c:v>10.571061344233875</c:v>
                </c:pt>
                <c:pt idx="40">
                  <c:v>11.103707457300519</c:v>
                </c:pt>
                <c:pt idx="41">
                  <c:v>13.199360403580222</c:v>
                </c:pt>
                <c:pt idx="42">
                  <c:v>12.486861826824196</c:v>
                </c:pt>
                <c:pt idx="43">
                  <c:v>10.528967633201027</c:v>
                </c:pt>
                <c:pt idx="44">
                  <c:v>9.5773855112563648</c:v>
                </c:pt>
                <c:pt idx="45">
                  <c:v>10.247111826881358</c:v>
                </c:pt>
                <c:pt idx="46">
                  <c:v>10.80155687591542</c:v>
                </c:pt>
                <c:pt idx="47">
                  <c:v>10.486468280232874</c:v>
                </c:pt>
                <c:pt idx="48">
                  <c:v>11.869513063007989</c:v>
                </c:pt>
                <c:pt idx="49">
                  <c:v>10.909448427122092</c:v>
                </c:pt>
                <c:pt idx="50">
                  <c:v>11.962832080544736</c:v>
                </c:pt>
                <c:pt idx="51">
                  <c:v>10.85630774735961</c:v>
                </c:pt>
                <c:pt idx="52">
                  <c:v>13.350592221345703</c:v>
                </c:pt>
                <c:pt idx="53">
                  <c:v>13.207208731187519</c:v>
                </c:pt>
                <c:pt idx="54">
                  <c:v>12.199347818720071</c:v>
                </c:pt>
                <c:pt idx="55">
                  <c:v>10.518124778724474</c:v>
                </c:pt>
                <c:pt idx="56">
                  <c:v>12.179771819772316</c:v>
                </c:pt>
                <c:pt idx="57">
                  <c:v>11.808540121289063</c:v>
                </c:pt>
                <c:pt idx="58">
                  <c:v>12.64748739351759</c:v>
                </c:pt>
                <c:pt idx="59">
                  <c:v>11.004438202887384</c:v>
                </c:pt>
                <c:pt idx="60">
                  <c:v>10.303975219280758</c:v>
                </c:pt>
                <c:pt idx="61">
                  <c:v>13.64599507670696</c:v>
                </c:pt>
                <c:pt idx="62">
                  <c:v>11.19293783274451</c:v>
                </c:pt>
                <c:pt idx="63">
                  <c:v>10.946601683184376</c:v>
                </c:pt>
                <c:pt idx="64">
                  <c:v>13.987097401822737</c:v>
                </c:pt>
                <c:pt idx="65">
                  <c:v>12.329828586875191</c:v>
                </c:pt>
                <c:pt idx="66">
                  <c:v>11.671957529148836</c:v>
                </c:pt>
                <c:pt idx="67">
                  <c:v>9.8809604205477424</c:v>
                </c:pt>
                <c:pt idx="68">
                  <c:v>11.213786688912013</c:v>
                </c:pt>
                <c:pt idx="69">
                  <c:v>12.251566467988706</c:v>
                </c:pt>
                <c:pt idx="70">
                  <c:v>12.837952508144506</c:v>
                </c:pt>
                <c:pt idx="71">
                  <c:v>10.657704360116332</c:v>
                </c:pt>
                <c:pt idx="72">
                  <c:v>12.890853531085611</c:v>
                </c:pt>
                <c:pt idx="73">
                  <c:v>10.580694536299898</c:v>
                </c:pt>
                <c:pt idx="74">
                  <c:v>11.683261304925546</c:v>
                </c:pt>
                <c:pt idx="75">
                  <c:v>11.082465762118082</c:v>
                </c:pt>
                <c:pt idx="76">
                  <c:v>11.213839370827682</c:v>
                </c:pt>
                <c:pt idx="77">
                  <c:v>13.069889050872428</c:v>
                </c:pt>
                <c:pt idx="78">
                  <c:v>11.010879040349662</c:v>
                </c:pt>
                <c:pt idx="79">
                  <c:v>10.63031280264401</c:v>
                </c:pt>
                <c:pt idx="80">
                  <c:v>10.45319230021007</c:v>
                </c:pt>
                <c:pt idx="81">
                  <c:v>11.129424361393678</c:v>
                </c:pt>
                <c:pt idx="82">
                  <c:v>10.087510963484014</c:v>
                </c:pt>
                <c:pt idx="83">
                  <c:v>9.6283579681384115</c:v>
                </c:pt>
                <c:pt idx="84">
                  <c:v>10.894775062512329</c:v>
                </c:pt>
                <c:pt idx="85">
                  <c:v>12.212704630186467</c:v>
                </c:pt>
                <c:pt idx="86">
                  <c:v>11.306189236681814</c:v>
                </c:pt>
                <c:pt idx="87">
                  <c:v>11.953117146475192</c:v>
                </c:pt>
                <c:pt idx="88">
                  <c:v>12.741344141762635</c:v>
                </c:pt>
                <c:pt idx="89">
                  <c:v>11.910361297132477</c:v>
                </c:pt>
                <c:pt idx="90">
                  <c:v>11.238780762978108</c:v>
                </c:pt>
                <c:pt idx="91">
                  <c:v>10.858916684120622</c:v>
                </c:pt>
                <c:pt idx="92">
                  <c:v>12.184937927431031</c:v>
                </c:pt>
                <c:pt idx="93">
                  <c:v>11.92549917809497</c:v>
                </c:pt>
                <c:pt idx="94">
                  <c:v>10.425431137458139</c:v>
                </c:pt>
                <c:pt idx="95">
                  <c:v>12.102224298169928</c:v>
                </c:pt>
                <c:pt idx="96">
                  <c:v>12.665617086398443</c:v>
                </c:pt>
                <c:pt idx="97">
                  <c:v>11.2461262043938</c:v>
                </c:pt>
                <c:pt idx="98">
                  <c:v>11.954041092530744</c:v>
                </c:pt>
                <c:pt idx="99">
                  <c:v>11.899736848555669</c:v>
                </c:pt>
                <c:pt idx="100">
                  <c:v>11.440305255499005</c:v>
                </c:pt>
                <c:pt idx="101">
                  <c:v>9.657229966623218</c:v>
                </c:pt>
                <c:pt idx="102">
                  <c:v>12.607261674942391</c:v>
                </c:pt>
                <c:pt idx="103">
                  <c:v>11.486586386022653</c:v>
                </c:pt>
                <c:pt idx="104">
                  <c:v>10.139487525238986</c:v>
                </c:pt>
                <c:pt idx="105">
                  <c:v>10.088602419727396</c:v>
                </c:pt>
                <c:pt idx="106">
                  <c:v>9.8683241098570704</c:v>
                </c:pt>
                <c:pt idx="107">
                  <c:v>11.365403612732296</c:v>
                </c:pt>
                <c:pt idx="108">
                  <c:v>10.996754852027243</c:v>
                </c:pt>
                <c:pt idx="109">
                  <c:v>12.132195271689241</c:v>
                </c:pt>
                <c:pt idx="110">
                  <c:v>10.322103269734738</c:v>
                </c:pt>
                <c:pt idx="111">
                  <c:v>10.804090677620581</c:v>
                </c:pt>
                <c:pt idx="112">
                  <c:v>10.65038718709272</c:v>
                </c:pt>
                <c:pt idx="113">
                  <c:v>10.570889334838405</c:v>
                </c:pt>
                <c:pt idx="114">
                  <c:v>14.388637686302889</c:v>
                </c:pt>
                <c:pt idx="115">
                  <c:v>11.689974038783976</c:v>
                </c:pt>
                <c:pt idx="116">
                  <c:v>11.997973352275231</c:v>
                </c:pt>
                <c:pt idx="117">
                  <c:v>11.094069100270575</c:v>
                </c:pt>
                <c:pt idx="118">
                  <c:v>13.017591392164217</c:v>
                </c:pt>
                <c:pt idx="119">
                  <c:v>9.955020490524733</c:v>
                </c:pt>
                <c:pt idx="120">
                  <c:v>14.590069783956849</c:v>
                </c:pt>
                <c:pt idx="121">
                  <c:v>10.572649909804369</c:v>
                </c:pt>
                <c:pt idx="122">
                  <c:v>10.84781077367642</c:v>
                </c:pt>
                <c:pt idx="123">
                  <c:v>13.420402229903383</c:v>
                </c:pt>
                <c:pt idx="124">
                  <c:v>10.089482270387595</c:v>
                </c:pt>
                <c:pt idx="125">
                  <c:v>10.267616340914989</c:v>
                </c:pt>
                <c:pt idx="126">
                  <c:v>11.70358905950452</c:v>
                </c:pt>
                <c:pt idx="127">
                  <c:v>10.770864999866371</c:v>
                </c:pt>
                <c:pt idx="128">
                  <c:v>11.484230539800002</c:v>
                </c:pt>
                <c:pt idx="129">
                  <c:v>10.820337464132599</c:v>
                </c:pt>
                <c:pt idx="130">
                  <c:v>10.121594944612863</c:v>
                </c:pt>
                <c:pt idx="131">
                  <c:v>11.936936981986227</c:v>
                </c:pt>
                <c:pt idx="132">
                  <c:v>11.266129938930108</c:v>
                </c:pt>
                <c:pt idx="133">
                  <c:v>9.6095823989043634</c:v>
                </c:pt>
                <c:pt idx="134">
                  <c:v>11.188479956595147</c:v>
                </c:pt>
                <c:pt idx="135">
                  <c:v>11.800878034330287</c:v>
                </c:pt>
                <c:pt idx="136">
                  <c:v>11.528136399465566</c:v>
                </c:pt>
                <c:pt idx="137">
                  <c:v>11.770799041623611</c:v>
                </c:pt>
                <c:pt idx="138">
                  <c:v>12.558046444407907</c:v>
                </c:pt>
                <c:pt idx="139">
                  <c:v>10.547063401929643</c:v>
                </c:pt>
                <c:pt idx="140">
                  <c:v>11.693467852365435</c:v>
                </c:pt>
                <c:pt idx="141">
                  <c:v>13.778097603985685</c:v>
                </c:pt>
                <c:pt idx="142">
                  <c:v>11.811067156853332</c:v>
                </c:pt>
                <c:pt idx="143">
                  <c:v>11.149375990417878</c:v>
                </c:pt>
                <c:pt idx="144">
                  <c:v>12.195594435071188</c:v>
                </c:pt>
                <c:pt idx="145">
                  <c:v>11.954888880938459</c:v>
                </c:pt>
                <c:pt idx="146">
                  <c:v>11.70465256700548</c:v>
                </c:pt>
                <c:pt idx="147">
                  <c:v>12.771126544259026</c:v>
                </c:pt>
                <c:pt idx="148">
                  <c:v>10.33088498321561</c:v>
                </c:pt>
                <c:pt idx="149">
                  <c:v>11.577925665444781</c:v>
                </c:pt>
                <c:pt idx="150">
                  <c:v>12.183758499911079</c:v>
                </c:pt>
                <c:pt idx="151">
                  <c:v>13.200833982773503</c:v>
                </c:pt>
                <c:pt idx="152">
                  <c:v>11.521069717304094</c:v>
                </c:pt>
                <c:pt idx="153">
                  <c:v>9.9178848152411838</c:v>
                </c:pt>
                <c:pt idx="154">
                  <c:v>13.31596160041183</c:v>
                </c:pt>
                <c:pt idx="155">
                  <c:v>12.620160497688598</c:v>
                </c:pt>
                <c:pt idx="156">
                  <c:v>10.491887813673273</c:v>
                </c:pt>
                <c:pt idx="157">
                  <c:v>12.568786188856475</c:v>
                </c:pt>
                <c:pt idx="158">
                  <c:v>10.221021596121872</c:v>
                </c:pt>
                <c:pt idx="159">
                  <c:v>10.883689279465289</c:v>
                </c:pt>
                <c:pt idx="160">
                  <c:v>11.089096970137408</c:v>
                </c:pt>
                <c:pt idx="161">
                  <c:v>11.368853914990037</c:v>
                </c:pt>
                <c:pt idx="162">
                  <c:v>12.966636254776081</c:v>
                </c:pt>
                <c:pt idx="163">
                  <c:v>11.005829368561885</c:v>
                </c:pt>
                <c:pt idx="164">
                  <c:v>11.007459725383118</c:v>
                </c:pt>
                <c:pt idx="165">
                  <c:v>12.474022898148114</c:v>
                </c:pt>
                <c:pt idx="166">
                  <c:v>11.834904922106743</c:v>
                </c:pt>
                <c:pt idx="167">
                  <c:v>12.202451692926978</c:v>
                </c:pt>
                <c:pt idx="168">
                  <c:v>10.178654219935225</c:v>
                </c:pt>
                <c:pt idx="169">
                  <c:v>10.346850332691014</c:v>
                </c:pt>
                <c:pt idx="170">
                  <c:v>11.253191972886324</c:v>
                </c:pt>
                <c:pt idx="171">
                  <c:v>11.17477224160683</c:v>
                </c:pt>
                <c:pt idx="172">
                  <c:v>11.453488105795115</c:v>
                </c:pt>
                <c:pt idx="173">
                  <c:v>11.473434254098287</c:v>
                </c:pt>
                <c:pt idx="174">
                  <c:v>9.5905417163722113</c:v>
                </c:pt>
                <c:pt idx="175">
                  <c:v>10.814085233604484</c:v>
                </c:pt>
                <c:pt idx="176">
                  <c:v>9.5786648849177993</c:v>
                </c:pt>
                <c:pt idx="177">
                  <c:v>13.628549255964378</c:v>
                </c:pt>
                <c:pt idx="178">
                  <c:v>12.034008920574275</c:v>
                </c:pt>
                <c:pt idx="179">
                  <c:v>11.769734532872222</c:v>
                </c:pt>
                <c:pt idx="180">
                  <c:v>11.923730249491729</c:v>
                </c:pt>
                <c:pt idx="181">
                  <c:v>12.045498661135358</c:v>
                </c:pt>
                <c:pt idx="182">
                  <c:v>10.087898184045468</c:v>
                </c:pt>
                <c:pt idx="183">
                  <c:v>12.96861599883875</c:v>
                </c:pt>
                <c:pt idx="184">
                  <c:v>11.86126386906035</c:v>
                </c:pt>
                <c:pt idx="185">
                  <c:v>12.267303661194557</c:v>
                </c:pt>
                <c:pt idx="186">
                  <c:v>11.039993580636164</c:v>
                </c:pt>
                <c:pt idx="187">
                  <c:v>12.711360434832569</c:v>
                </c:pt>
                <c:pt idx="188">
                  <c:v>10.474417397276364</c:v>
                </c:pt>
                <c:pt idx="189">
                  <c:v>13.287207592407986</c:v>
                </c:pt>
                <c:pt idx="190">
                  <c:v>9.7642098445601562</c:v>
                </c:pt>
                <c:pt idx="191">
                  <c:v>12.267832238316448</c:v>
                </c:pt>
                <c:pt idx="192">
                  <c:v>12.2471110230099</c:v>
                </c:pt>
                <c:pt idx="193">
                  <c:v>10.721190395180217</c:v>
                </c:pt>
                <c:pt idx="194">
                  <c:v>12.429219210245307</c:v>
                </c:pt>
                <c:pt idx="195">
                  <c:v>12.943783045995616</c:v>
                </c:pt>
                <c:pt idx="196">
                  <c:v>12.671220827903387</c:v>
                </c:pt>
                <c:pt idx="197">
                  <c:v>10.727957852191379</c:v>
                </c:pt>
                <c:pt idx="198">
                  <c:v>12.937293326351973</c:v>
                </c:pt>
                <c:pt idx="199">
                  <c:v>11.828864958114899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7-4AAF-9FDB-4DC7188E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90095"/>
        <c:axId val="302491119"/>
      </c:scatterChart>
      <c:valAx>
        <c:axId val="214549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Comp_Pricing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2491119"/>
        <c:crosses val="autoZero"/>
        <c:crossBetween val="midCat"/>
      </c:valAx>
      <c:valAx>
        <c:axId val="30249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Order_Qty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45490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Order_Fulfillment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Order_Qty</c:v>
          </c:tx>
          <c:spPr>
            <a:ln w="19050">
              <a:noFill/>
            </a:ln>
          </c:spPr>
          <c:xVal>
            <c:numRef>
              <c:f>'R9-final'!$F$2:$F$201</c:f>
              <c:numCache>
                <c:formatCode>0.0</c:formatCode>
                <c:ptCount val="200"/>
                <c:pt idx="0">
                  <c:v>5.3</c:v>
                </c:pt>
                <c:pt idx="1">
                  <c:v>4.8</c:v>
                </c:pt>
                <c:pt idx="2">
                  <c:v>2.5</c:v>
                </c:pt>
                <c:pt idx="3">
                  <c:v>3.2</c:v>
                </c:pt>
                <c:pt idx="4">
                  <c:v>6.5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5.7</c:v>
                </c:pt>
                <c:pt idx="8">
                  <c:v>4.3</c:v>
                </c:pt>
                <c:pt idx="9">
                  <c:v>3.3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5.6</c:v>
                </c:pt>
                <c:pt idx="14">
                  <c:v>3.3</c:v>
                </c:pt>
                <c:pt idx="15">
                  <c:v>3.1</c:v>
                </c:pt>
                <c:pt idx="16">
                  <c:v>4.3</c:v>
                </c:pt>
                <c:pt idx="17">
                  <c:v>4</c:v>
                </c:pt>
                <c:pt idx="18">
                  <c:v>3</c:v>
                </c:pt>
                <c:pt idx="19">
                  <c:v>3.3</c:v>
                </c:pt>
                <c:pt idx="20">
                  <c:v>4.5</c:v>
                </c:pt>
                <c:pt idx="21">
                  <c:v>4</c:v>
                </c:pt>
                <c:pt idx="22">
                  <c:v>4.5</c:v>
                </c:pt>
                <c:pt idx="23">
                  <c:v>5.9</c:v>
                </c:pt>
                <c:pt idx="24">
                  <c:v>3.9</c:v>
                </c:pt>
                <c:pt idx="25">
                  <c:v>4.0999999999999996</c:v>
                </c:pt>
                <c:pt idx="26">
                  <c:v>3.2</c:v>
                </c:pt>
                <c:pt idx="27">
                  <c:v>1.8</c:v>
                </c:pt>
                <c:pt idx="28">
                  <c:v>5</c:v>
                </c:pt>
                <c:pt idx="29">
                  <c:v>4.3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4.7</c:v>
                </c:pt>
                <c:pt idx="33">
                  <c:v>4.7</c:v>
                </c:pt>
                <c:pt idx="34">
                  <c:v>4.2</c:v>
                </c:pt>
                <c:pt idx="35">
                  <c:v>4</c:v>
                </c:pt>
                <c:pt idx="36">
                  <c:v>5.0999999999999996</c:v>
                </c:pt>
                <c:pt idx="37">
                  <c:v>4.2</c:v>
                </c:pt>
                <c:pt idx="38">
                  <c:v>5.4</c:v>
                </c:pt>
                <c:pt idx="39">
                  <c:v>3.4</c:v>
                </c:pt>
                <c:pt idx="40">
                  <c:v>4.4000000000000004</c:v>
                </c:pt>
                <c:pt idx="41">
                  <c:v>5.6</c:v>
                </c:pt>
                <c:pt idx="42">
                  <c:v>4</c:v>
                </c:pt>
                <c:pt idx="43">
                  <c:v>3.2</c:v>
                </c:pt>
                <c:pt idx="44">
                  <c:v>3.7</c:v>
                </c:pt>
                <c:pt idx="45">
                  <c:v>3.5</c:v>
                </c:pt>
                <c:pt idx="46">
                  <c:v>3.1</c:v>
                </c:pt>
                <c:pt idx="47">
                  <c:v>4.3</c:v>
                </c:pt>
                <c:pt idx="48">
                  <c:v>5</c:v>
                </c:pt>
                <c:pt idx="49">
                  <c:v>4.0999999999999996</c:v>
                </c:pt>
                <c:pt idx="50">
                  <c:v>5.8</c:v>
                </c:pt>
                <c:pt idx="51">
                  <c:v>4</c:v>
                </c:pt>
                <c:pt idx="52">
                  <c:v>4.4000000000000004</c:v>
                </c:pt>
                <c:pt idx="53">
                  <c:v>5.5</c:v>
                </c:pt>
                <c:pt idx="54">
                  <c:v>4.3</c:v>
                </c:pt>
                <c:pt idx="55">
                  <c:v>3.3</c:v>
                </c:pt>
                <c:pt idx="56">
                  <c:v>3.6</c:v>
                </c:pt>
                <c:pt idx="57">
                  <c:v>4.4000000000000004</c:v>
                </c:pt>
                <c:pt idx="58">
                  <c:v>5</c:v>
                </c:pt>
                <c:pt idx="59">
                  <c:v>4.3</c:v>
                </c:pt>
                <c:pt idx="60">
                  <c:v>2.8</c:v>
                </c:pt>
                <c:pt idx="61">
                  <c:v>3.7</c:v>
                </c:pt>
                <c:pt idx="62">
                  <c:v>3.9</c:v>
                </c:pt>
                <c:pt idx="63">
                  <c:v>4.5999999999999996</c:v>
                </c:pt>
                <c:pt idx="64">
                  <c:v>4.4000000000000004</c:v>
                </c:pt>
                <c:pt idx="65">
                  <c:v>5.0999999999999996</c:v>
                </c:pt>
                <c:pt idx="66">
                  <c:v>5.7</c:v>
                </c:pt>
                <c:pt idx="67">
                  <c:v>4.7</c:v>
                </c:pt>
                <c:pt idx="68">
                  <c:v>5</c:v>
                </c:pt>
                <c:pt idx="69">
                  <c:v>4.5</c:v>
                </c:pt>
                <c:pt idx="70">
                  <c:v>4.2</c:v>
                </c:pt>
                <c:pt idx="71">
                  <c:v>2.8</c:v>
                </c:pt>
                <c:pt idx="72">
                  <c:v>5</c:v>
                </c:pt>
                <c:pt idx="73">
                  <c:v>4.7</c:v>
                </c:pt>
                <c:pt idx="74">
                  <c:v>4.5</c:v>
                </c:pt>
                <c:pt idx="75">
                  <c:v>3.5</c:v>
                </c:pt>
                <c:pt idx="76">
                  <c:v>4.5</c:v>
                </c:pt>
                <c:pt idx="77">
                  <c:v>5.2</c:v>
                </c:pt>
                <c:pt idx="78">
                  <c:v>3.7</c:v>
                </c:pt>
                <c:pt idx="79">
                  <c:v>6</c:v>
                </c:pt>
                <c:pt idx="80">
                  <c:v>4</c:v>
                </c:pt>
                <c:pt idx="81">
                  <c:v>2.7</c:v>
                </c:pt>
                <c:pt idx="82">
                  <c:v>4.5999999999999996</c:v>
                </c:pt>
                <c:pt idx="83">
                  <c:v>2.4</c:v>
                </c:pt>
                <c:pt idx="84">
                  <c:v>3.8</c:v>
                </c:pt>
                <c:pt idx="85">
                  <c:v>3.7</c:v>
                </c:pt>
                <c:pt idx="86">
                  <c:v>4.3</c:v>
                </c:pt>
                <c:pt idx="87">
                  <c:v>4.5999999999999996</c:v>
                </c:pt>
                <c:pt idx="88">
                  <c:v>5.4</c:v>
                </c:pt>
                <c:pt idx="89">
                  <c:v>4.5</c:v>
                </c:pt>
                <c:pt idx="90">
                  <c:v>4.0999999999999996</c:v>
                </c:pt>
                <c:pt idx="91">
                  <c:v>4.5</c:v>
                </c:pt>
                <c:pt idx="92">
                  <c:v>5</c:v>
                </c:pt>
                <c:pt idx="93">
                  <c:v>6.7</c:v>
                </c:pt>
                <c:pt idx="94">
                  <c:v>5</c:v>
                </c:pt>
                <c:pt idx="95">
                  <c:v>4.5999999999999996</c:v>
                </c:pt>
                <c:pt idx="96">
                  <c:v>4.4000000000000004</c:v>
                </c:pt>
                <c:pt idx="97">
                  <c:v>2.8</c:v>
                </c:pt>
                <c:pt idx="98">
                  <c:v>4</c:v>
                </c:pt>
                <c:pt idx="99">
                  <c:v>4.7</c:v>
                </c:pt>
                <c:pt idx="100">
                  <c:v>4.5</c:v>
                </c:pt>
                <c:pt idx="101">
                  <c:v>4.3</c:v>
                </c:pt>
                <c:pt idx="102">
                  <c:v>4.0999999999999996</c:v>
                </c:pt>
                <c:pt idx="103">
                  <c:v>4.4000000000000004</c:v>
                </c:pt>
                <c:pt idx="104">
                  <c:v>4.7</c:v>
                </c:pt>
                <c:pt idx="105">
                  <c:v>4.5</c:v>
                </c:pt>
                <c:pt idx="106">
                  <c:v>4</c:v>
                </c:pt>
                <c:pt idx="107">
                  <c:v>4.0999999999999996</c:v>
                </c:pt>
                <c:pt idx="108">
                  <c:v>4.4000000000000004</c:v>
                </c:pt>
                <c:pt idx="109">
                  <c:v>3.6</c:v>
                </c:pt>
                <c:pt idx="110">
                  <c:v>2.7</c:v>
                </c:pt>
                <c:pt idx="111">
                  <c:v>5.4</c:v>
                </c:pt>
                <c:pt idx="112">
                  <c:v>4.2</c:v>
                </c:pt>
                <c:pt idx="113">
                  <c:v>3</c:v>
                </c:pt>
                <c:pt idx="114">
                  <c:v>4.5999999999999996</c:v>
                </c:pt>
                <c:pt idx="115">
                  <c:v>4.4000000000000004</c:v>
                </c:pt>
                <c:pt idx="116">
                  <c:v>6.4</c:v>
                </c:pt>
                <c:pt idx="117">
                  <c:v>5.0999999999999996</c:v>
                </c:pt>
                <c:pt idx="118">
                  <c:v>4.8</c:v>
                </c:pt>
                <c:pt idx="119">
                  <c:v>2.1</c:v>
                </c:pt>
                <c:pt idx="120">
                  <c:v>4.3</c:v>
                </c:pt>
                <c:pt idx="121">
                  <c:v>2.6</c:v>
                </c:pt>
                <c:pt idx="122">
                  <c:v>4.5</c:v>
                </c:pt>
                <c:pt idx="123">
                  <c:v>4.4000000000000004</c:v>
                </c:pt>
                <c:pt idx="124">
                  <c:v>4.3</c:v>
                </c:pt>
                <c:pt idx="125">
                  <c:v>4</c:v>
                </c:pt>
                <c:pt idx="126">
                  <c:v>5.9</c:v>
                </c:pt>
                <c:pt idx="127">
                  <c:v>4.4000000000000004</c:v>
                </c:pt>
                <c:pt idx="128">
                  <c:v>4.2</c:v>
                </c:pt>
                <c:pt idx="129">
                  <c:v>3.7</c:v>
                </c:pt>
                <c:pt idx="130">
                  <c:v>1.2</c:v>
                </c:pt>
                <c:pt idx="131">
                  <c:v>4.3</c:v>
                </c:pt>
                <c:pt idx="132">
                  <c:v>4.8</c:v>
                </c:pt>
                <c:pt idx="133">
                  <c:v>3.6</c:v>
                </c:pt>
                <c:pt idx="134">
                  <c:v>4.3</c:v>
                </c:pt>
                <c:pt idx="135">
                  <c:v>4.8</c:v>
                </c:pt>
                <c:pt idx="136">
                  <c:v>4.7</c:v>
                </c:pt>
                <c:pt idx="137">
                  <c:v>3.6</c:v>
                </c:pt>
                <c:pt idx="138">
                  <c:v>4.5999999999999996</c:v>
                </c:pt>
                <c:pt idx="139">
                  <c:v>3</c:v>
                </c:pt>
                <c:pt idx="140">
                  <c:v>5</c:v>
                </c:pt>
                <c:pt idx="141">
                  <c:v>4.2</c:v>
                </c:pt>
                <c:pt idx="142">
                  <c:v>4.0999999999999996</c:v>
                </c:pt>
                <c:pt idx="143">
                  <c:v>3.2</c:v>
                </c:pt>
                <c:pt idx="144">
                  <c:v>5.6</c:v>
                </c:pt>
                <c:pt idx="145">
                  <c:v>5.0999999999999996</c:v>
                </c:pt>
                <c:pt idx="146">
                  <c:v>3.1</c:v>
                </c:pt>
                <c:pt idx="147">
                  <c:v>4.9000000000000004</c:v>
                </c:pt>
                <c:pt idx="148">
                  <c:v>2.9</c:v>
                </c:pt>
                <c:pt idx="149">
                  <c:v>4.5999999999999996</c:v>
                </c:pt>
                <c:pt idx="150">
                  <c:v>4.4000000000000004</c:v>
                </c:pt>
                <c:pt idx="151">
                  <c:v>5.7</c:v>
                </c:pt>
                <c:pt idx="152">
                  <c:v>4.5999999999999996</c:v>
                </c:pt>
                <c:pt idx="153">
                  <c:v>2</c:v>
                </c:pt>
                <c:pt idx="154">
                  <c:v>5.2</c:v>
                </c:pt>
                <c:pt idx="155">
                  <c:v>5.7</c:v>
                </c:pt>
                <c:pt idx="156">
                  <c:v>2.9</c:v>
                </c:pt>
                <c:pt idx="157">
                  <c:v>4.3</c:v>
                </c:pt>
                <c:pt idx="158">
                  <c:v>3.7</c:v>
                </c:pt>
                <c:pt idx="159">
                  <c:v>3.4</c:v>
                </c:pt>
                <c:pt idx="160">
                  <c:v>4</c:v>
                </c:pt>
                <c:pt idx="161">
                  <c:v>5.5</c:v>
                </c:pt>
                <c:pt idx="162">
                  <c:v>4.5</c:v>
                </c:pt>
                <c:pt idx="163">
                  <c:v>4.5999999999999996</c:v>
                </c:pt>
                <c:pt idx="164">
                  <c:v>4.3</c:v>
                </c:pt>
                <c:pt idx="165">
                  <c:v>3.3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2</c:v>
                </c:pt>
                <c:pt idx="169">
                  <c:v>3.8</c:v>
                </c:pt>
                <c:pt idx="170">
                  <c:v>4.7</c:v>
                </c:pt>
                <c:pt idx="171">
                  <c:v>4.7</c:v>
                </c:pt>
                <c:pt idx="172">
                  <c:v>5.2</c:v>
                </c:pt>
                <c:pt idx="173">
                  <c:v>6</c:v>
                </c:pt>
                <c:pt idx="174">
                  <c:v>3.6</c:v>
                </c:pt>
                <c:pt idx="175">
                  <c:v>3.8</c:v>
                </c:pt>
                <c:pt idx="176">
                  <c:v>2.4</c:v>
                </c:pt>
                <c:pt idx="177">
                  <c:v>4</c:v>
                </c:pt>
                <c:pt idx="178">
                  <c:v>4.9000000000000004</c:v>
                </c:pt>
                <c:pt idx="179">
                  <c:v>5.8</c:v>
                </c:pt>
                <c:pt idx="180">
                  <c:v>3.8</c:v>
                </c:pt>
                <c:pt idx="181">
                  <c:v>4.8</c:v>
                </c:pt>
                <c:pt idx="182">
                  <c:v>2.6</c:v>
                </c:pt>
                <c:pt idx="183">
                  <c:v>3.8</c:v>
                </c:pt>
                <c:pt idx="184">
                  <c:v>4.0999999999999996</c:v>
                </c:pt>
                <c:pt idx="185">
                  <c:v>3.2</c:v>
                </c:pt>
                <c:pt idx="186">
                  <c:v>4.3</c:v>
                </c:pt>
                <c:pt idx="187">
                  <c:v>4.5999999999999996</c:v>
                </c:pt>
                <c:pt idx="188">
                  <c:v>3.1</c:v>
                </c:pt>
                <c:pt idx="189">
                  <c:v>4.9000000000000004</c:v>
                </c:pt>
                <c:pt idx="190">
                  <c:v>3.6</c:v>
                </c:pt>
                <c:pt idx="191">
                  <c:v>5.0999999999999996</c:v>
                </c:pt>
                <c:pt idx="192">
                  <c:v>4.3</c:v>
                </c:pt>
                <c:pt idx="193">
                  <c:v>4</c:v>
                </c:pt>
                <c:pt idx="194">
                  <c:v>4</c:v>
                </c:pt>
                <c:pt idx="195">
                  <c:v>4.5</c:v>
                </c:pt>
                <c:pt idx="196">
                  <c:v>2.7</c:v>
                </c:pt>
                <c:pt idx="197">
                  <c:v>4.3</c:v>
                </c:pt>
                <c:pt idx="198">
                  <c:v>4.0999999999999996</c:v>
                </c:pt>
                <c:pt idx="199">
                  <c:v>4.7</c:v>
                </c:pt>
              </c:numCache>
            </c:numRef>
          </c:xVal>
          <c:yVal>
            <c:numRef>
              <c:f>'R9-final'!$I$2:$I$201</c:f>
              <c:numCache>
                <c:formatCode>0.0</c:formatCode>
                <c:ptCount val="200"/>
                <c:pt idx="0">
                  <c:v>10.5</c:v>
                </c:pt>
                <c:pt idx="1">
                  <c:v>11.850000000000001</c:v>
                </c:pt>
                <c:pt idx="2">
                  <c:v>10.050000000000001</c:v>
                </c:pt>
                <c:pt idx="3">
                  <c:v>9.8999999999999986</c:v>
                </c:pt>
                <c:pt idx="4">
                  <c:v>10.649999999999999</c:v>
                </c:pt>
                <c:pt idx="5">
                  <c:v>12.149999999999999</c:v>
                </c:pt>
                <c:pt idx="6">
                  <c:v>12.600000000000001</c:v>
                </c:pt>
                <c:pt idx="7">
                  <c:v>10.8</c:v>
                </c:pt>
                <c:pt idx="8">
                  <c:v>8.3999999999999986</c:v>
                </c:pt>
                <c:pt idx="9">
                  <c:v>10.350000000000001</c:v>
                </c:pt>
                <c:pt idx="10">
                  <c:v>13.950000000000001</c:v>
                </c:pt>
                <c:pt idx="11">
                  <c:v>11.100000000000001</c:v>
                </c:pt>
                <c:pt idx="12">
                  <c:v>13.5</c:v>
                </c:pt>
                <c:pt idx="13">
                  <c:v>10.5</c:v>
                </c:pt>
                <c:pt idx="14">
                  <c:v>9.3000000000000007</c:v>
                </c:pt>
                <c:pt idx="15">
                  <c:v>13.350000000000001</c:v>
                </c:pt>
                <c:pt idx="16">
                  <c:v>6.4499999999999993</c:v>
                </c:pt>
                <c:pt idx="17">
                  <c:v>12.899999999999999</c:v>
                </c:pt>
                <c:pt idx="18">
                  <c:v>9.3000000000000007</c:v>
                </c:pt>
                <c:pt idx="19">
                  <c:v>12.149999999999999</c:v>
                </c:pt>
                <c:pt idx="20">
                  <c:v>13.5</c:v>
                </c:pt>
                <c:pt idx="21">
                  <c:v>10.050000000000001</c:v>
                </c:pt>
                <c:pt idx="22">
                  <c:v>8.6999999999999993</c:v>
                </c:pt>
                <c:pt idx="23">
                  <c:v>11.100000000000001</c:v>
                </c:pt>
                <c:pt idx="24">
                  <c:v>11.25</c:v>
                </c:pt>
                <c:pt idx="25">
                  <c:v>14.700000000000001</c:v>
                </c:pt>
                <c:pt idx="26">
                  <c:v>11.55</c:v>
                </c:pt>
                <c:pt idx="27">
                  <c:v>10.050000000000001</c:v>
                </c:pt>
                <c:pt idx="28">
                  <c:v>12</c:v>
                </c:pt>
                <c:pt idx="29">
                  <c:v>11.100000000000001</c:v>
                </c:pt>
                <c:pt idx="30">
                  <c:v>10.350000000000001</c:v>
                </c:pt>
                <c:pt idx="31">
                  <c:v>12.600000000000001</c:v>
                </c:pt>
                <c:pt idx="32">
                  <c:v>12.600000000000001</c:v>
                </c:pt>
                <c:pt idx="33">
                  <c:v>12.600000000000001</c:v>
                </c:pt>
                <c:pt idx="34">
                  <c:v>10.8</c:v>
                </c:pt>
                <c:pt idx="35">
                  <c:v>11.850000000000001</c:v>
                </c:pt>
                <c:pt idx="36">
                  <c:v>11.850000000000001</c:v>
                </c:pt>
                <c:pt idx="37">
                  <c:v>12</c:v>
                </c:pt>
                <c:pt idx="38">
                  <c:v>13.5</c:v>
                </c:pt>
                <c:pt idx="39">
                  <c:v>10.5</c:v>
                </c:pt>
                <c:pt idx="40">
                  <c:v>10.8</c:v>
                </c:pt>
                <c:pt idx="41">
                  <c:v>13.5</c:v>
                </c:pt>
                <c:pt idx="42">
                  <c:v>11.850000000000001</c:v>
                </c:pt>
                <c:pt idx="43">
                  <c:v>9.75</c:v>
                </c:pt>
                <c:pt idx="44">
                  <c:v>11.399999999999999</c:v>
                </c:pt>
                <c:pt idx="45">
                  <c:v>10.649999999999999</c:v>
                </c:pt>
                <c:pt idx="46">
                  <c:v>9.1499999999999986</c:v>
                </c:pt>
                <c:pt idx="47">
                  <c:v>11.399999999999999</c:v>
                </c:pt>
                <c:pt idx="48">
                  <c:v>12.600000000000001</c:v>
                </c:pt>
                <c:pt idx="49">
                  <c:v>11.25</c:v>
                </c:pt>
                <c:pt idx="50">
                  <c:v>12</c:v>
                </c:pt>
                <c:pt idx="51">
                  <c:v>11.100000000000001</c:v>
                </c:pt>
                <c:pt idx="52">
                  <c:v>11.850000000000001</c:v>
                </c:pt>
                <c:pt idx="53">
                  <c:v>13.950000000000001</c:v>
                </c:pt>
                <c:pt idx="54">
                  <c:v>12.899999999999999</c:v>
                </c:pt>
                <c:pt idx="55">
                  <c:v>10.5</c:v>
                </c:pt>
                <c:pt idx="56">
                  <c:v>12.299999999999999</c:v>
                </c:pt>
                <c:pt idx="57">
                  <c:v>12.600000000000001</c:v>
                </c:pt>
                <c:pt idx="58">
                  <c:v>13.350000000000001</c:v>
                </c:pt>
                <c:pt idx="59">
                  <c:v>10.649999999999999</c:v>
                </c:pt>
                <c:pt idx="60">
                  <c:v>11.25</c:v>
                </c:pt>
                <c:pt idx="61">
                  <c:v>12.149999999999999</c:v>
                </c:pt>
                <c:pt idx="62">
                  <c:v>10.8</c:v>
                </c:pt>
                <c:pt idx="63">
                  <c:v>11.25</c:v>
                </c:pt>
                <c:pt idx="64">
                  <c:v>13.950000000000001</c:v>
                </c:pt>
                <c:pt idx="65">
                  <c:v>12.600000000000001</c:v>
                </c:pt>
                <c:pt idx="66">
                  <c:v>12.299999999999999</c:v>
                </c:pt>
                <c:pt idx="67">
                  <c:v>9.3000000000000007</c:v>
                </c:pt>
                <c:pt idx="68">
                  <c:v>11.100000000000001</c:v>
                </c:pt>
                <c:pt idx="69">
                  <c:v>12.299999999999999</c:v>
                </c:pt>
                <c:pt idx="70">
                  <c:v>11.55</c:v>
                </c:pt>
                <c:pt idx="71">
                  <c:v>11.100000000000001</c:v>
                </c:pt>
                <c:pt idx="72">
                  <c:v>12</c:v>
                </c:pt>
                <c:pt idx="73">
                  <c:v>11.25</c:v>
                </c:pt>
                <c:pt idx="74">
                  <c:v>12.600000000000001</c:v>
                </c:pt>
                <c:pt idx="75">
                  <c:v>11.399999999999999</c:v>
                </c:pt>
                <c:pt idx="76">
                  <c:v>12.299999999999999</c:v>
                </c:pt>
                <c:pt idx="77">
                  <c:v>12.149999999999999</c:v>
                </c:pt>
                <c:pt idx="78">
                  <c:v>10.5</c:v>
                </c:pt>
                <c:pt idx="79">
                  <c:v>9.8999999999999986</c:v>
                </c:pt>
                <c:pt idx="80">
                  <c:v>10.649999999999999</c:v>
                </c:pt>
                <c:pt idx="81">
                  <c:v>12.75</c:v>
                </c:pt>
                <c:pt idx="82">
                  <c:v>9</c:v>
                </c:pt>
                <c:pt idx="83">
                  <c:v>9.75</c:v>
                </c:pt>
                <c:pt idx="84">
                  <c:v>10.050000000000001</c:v>
                </c:pt>
                <c:pt idx="85">
                  <c:v>12.299999999999999</c:v>
                </c:pt>
                <c:pt idx="86">
                  <c:v>12</c:v>
                </c:pt>
                <c:pt idx="87">
                  <c:v>12.149999999999999</c:v>
                </c:pt>
                <c:pt idx="88">
                  <c:v>11.55</c:v>
                </c:pt>
                <c:pt idx="89">
                  <c:v>12.299999999999999</c:v>
                </c:pt>
                <c:pt idx="90">
                  <c:v>10.050000000000001</c:v>
                </c:pt>
                <c:pt idx="91">
                  <c:v>10.8</c:v>
                </c:pt>
                <c:pt idx="92">
                  <c:v>12</c:v>
                </c:pt>
                <c:pt idx="93">
                  <c:v>12</c:v>
                </c:pt>
                <c:pt idx="94">
                  <c:v>9.3000000000000007</c:v>
                </c:pt>
                <c:pt idx="95">
                  <c:v>12.299999999999999</c:v>
                </c:pt>
                <c:pt idx="96">
                  <c:v>12.899999999999999</c:v>
                </c:pt>
                <c:pt idx="97">
                  <c:v>9.75</c:v>
                </c:pt>
                <c:pt idx="98">
                  <c:v>12</c:v>
                </c:pt>
                <c:pt idx="99">
                  <c:v>13.5</c:v>
                </c:pt>
                <c:pt idx="100">
                  <c:v>11.850000000000001</c:v>
                </c:pt>
                <c:pt idx="101">
                  <c:v>10.649999999999999</c:v>
                </c:pt>
                <c:pt idx="102">
                  <c:v>13.350000000000001</c:v>
                </c:pt>
                <c:pt idx="103">
                  <c:v>12</c:v>
                </c:pt>
                <c:pt idx="104">
                  <c:v>8.25</c:v>
                </c:pt>
                <c:pt idx="105">
                  <c:v>11.25</c:v>
                </c:pt>
                <c:pt idx="106">
                  <c:v>8.6999999999999993</c:v>
                </c:pt>
                <c:pt idx="107">
                  <c:v>11.399999999999999</c:v>
                </c:pt>
                <c:pt idx="108">
                  <c:v>11.100000000000001</c:v>
                </c:pt>
                <c:pt idx="109">
                  <c:v>12.600000000000001</c:v>
                </c:pt>
                <c:pt idx="110">
                  <c:v>11.399999999999999</c:v>
                </c:pt>
                <c:pt idx="111">
                  <c:v>10.8</c:v>
                </c:pt>
                <c:pt idx="112">
                  <c:v>10.8</c:v>
                </c:pt>
                <c:pt idx="113">
                  <c:v>11.399999999999999</c:v>
                </c:pt>
                <c:pt idx="114">
                  <c:v>14.100000000000001</c:v>
                </c:pt>
                <c:pt idx="115">
                  <c:v>12.299999999999999</c:v>
                </c:pt>
                <c:pt idx="116">
                  <c:v>12.149999999999999</c:v>
                </c:pt>
                <c:pt idx="117">
                  <c:v>10.5</c:v>
                </c:pt>
                <c:pt idx="118">
                  <c:v>13.350000000000001</c:v>
                </c:pt>
                <c:pt idx="119">
                  <c:v>10.8</c:v>
                </c:pt>
                <c:pt idx="120">
                  <c:v>14.850000000000001</c:v>
                </c:pt>
                <c:pt idx="121">
                  <c:v>11.399999999999999</c:v>
                </c:pt>
                <c:pt idx="122">
                  <c:v>11.25</c:v>
                </c:pt>
                <c:pt idx="123">
                  <c:v>14.100000000000001</c:v>
                </c:pt>
                <c:pt idx="124">
                  <c:v>10.8</c:v>
                </c:pt>
                <c:pt idx="125">
                  <c:v>9.8999999999999986</c:v>
                </c:pt>
                <c:pt idx="126">
                  <c:v>11.399999999999999</c:v>
                </c:pt>
                <c:pt idx="127">
                  <c:v>10.649999999999999</c:v>
                </c:pt>
                <c:pt idx="128">
                  <c:v>11.25</c:v>
                </c:pt>
                <c:pt idx="129">
                  <c:v>10.649999999999999</c:v>
                </c:pt>
                <c:pt idx="130">
                  <c:v>9.3000000000000007</c:v>
                </c:pt>
                <c:pt idx="131">
                  <c:v>11.850000000000001</c:v>
                </c:pt>
                <c:pt idx="132">
                  <c:v>12</c:v>
                </c:pt>
                <c:pt idx="133">
                  <c:v>10.8</c:v>
                </c:pt>
                <c:pt idx="134">
                  <c:v>11.100000000000001</c:v>
                </c:pt>
                <c:pt idx="135">
                  <c:v>12.149999999999999</c:v>
                </c:pt>
                <c:pt idx="136">
                  <c:v>11.55</c:v>
                </c:pt>
                <c:pt idx="137">
                  <c:v>11.399999999999999</c:v>
                </c:pt>
                <c:pt idx="138">
                  <c:v>12.149999999999999</c:v>
                </c:pt>
                <c:pt idx="139">
                  <c:v>9.8999999999999986</c:v>
                </c:pt>
                <c:pt idx="140">
                  <c:v>11.850000000000001</c:v>
                </c:pt>
                <c:pt idx="141">
                  <c:v>14.25</c:v>
                </c:pt>
                <c:pt idx="142">
                  <c:v>11.850000000000001</c:v>
                </c:pt>
                <c:pt idx="143">
                  <c:v>10.8</c:v>
                </c:pt>
                <c:pt idx="144">
                  <c:v>12.75</c:v>
                </c:pt>
                <c:pt idx="145">
                  <c:v>12.299999999999999</c:v>
                </c:pt>
                <c:pt idx="146">
                  <c:v>11.55</c:v>
                </c:pt>
                <c:pt idx="147">
                  <c:v>12.149999999999999</c:v>
                </c:pt>
                <c:pt idx="148">
                  <c:v>10.5</c:v>
                </c:pt>
                <c:pt idx="149">
                  <c:v>11.399999999999999</c:v>
                </c:pt>
                <c:pt idx="150">
                  <c:v>11.850000000000001</c:v>
                </c:pt>
                <c:pt idx="151">
                  <c:v>13.200000000000001</c:v>
                </c:pt>
                <c:pt idx="152">
                  <c:v>12.600000000000001</c:v>
                </c:pt>
                <c:pt idx="153">
                  <c:v>9.75</c:v>
                </c:pt>
                <c:pt idx="154">
                  <c:v>14.850000000000001</c:v>
                </c:pt>
                <c:pt idx="155">
                  <c:v>13.200000000000001</c:v>
                </c:pt>
                <c:pt idx="156">
                  <c:v>10.8</c:v>
                </c:pt>
                <c:pt idx="157">
                  <c:v>12.75</c:v>
                </c:pt>
                <c:pt idx="158">
                  <c:v>10.350000000000001</c:v>
                </c:pt>
                <c:pt idx="159">
                  <c:v>10.8</c:v>
                </c:pt>
                <c:pt idx="160">
                  <c:v>10.050000000000001</c:v>
                </c:pt>
                <c:pt idx="161">
                  <c:v>10.649999999999999</c:v>
                </c:pt>
                <c:pt idx="162">
                  <c:v>13.200000000000001</c:v>
                </c:pt>
                <c:pt idx="163">
                  <c:v>10.649999999999999</c:v>
                </c:pt>
                <c:pt idx="164">
                  <c:v>11.55</c:v>
                </c:pt>
                <c:pt idx="165">
                  <c:v>12</c:v>
                </c:pt>
                <c:pt idx="166">
                  <c:v>11.399999999999999</c:v>
                </c:pt>
                <c:pt idx="167">
                  <c:v>11.850000000000001</c:v>
                </c:pt>
                <c:pt idx="168">
                  <c:v>9.75</c:v>
                </c:pt>
                <c:pt idx="169">
                  <c:v>10.649999999999999</c:v>
                </c:pt>
                <c:pt idx="170">
                  <c:v>12</c:v>
                </c:pt>
                <c:pt idx="171">
                  <c:v>11.399999999999999</c:v>
                </c:pt>
                <c:pt idx="172">
                  <c:v>11.55</c:v>
                </c:pt>
                <c:pt idx="173">
                  <c:v>12.899999999999999</c:v>
                </c:pt>
                <c:pt idx="174">
                  <c:v>9</c:v>
                </c:pt>
                <c:pt idx="175">
                  <c:v>11.100000000000001</c:v>
                </c:pt>
                <c:pt idx="176">
                  <c:v>9</c:v>
                </c:pt>
                <c:pt idx="177">
                  <c:v>12.299999999999999</c:v>
                </c:pt>
                <c:pt idx="178">
                  <c:v>12.149999999999999</c:v>
                </c:pt>
                <c:pt idx="179">
                  <c:v>12.299999999999999</c:v>
                </c:pt>
                <c:pt idx="180">
                  <c:v>12.600000000000001</c:v>
                </c:pt>
                <c:pt idx="181">
                  <c:v>11.399999999999999</c:v>
                </c:pt>
                <c:pt idx="182">
                  <c:v>10.649999999999999</c:v>
                </c:pt>
                <c:pt idx="183">
                  <c:v>13.200000000000001</c:v>
                </c:pt>
                <c:pt idx="184">
                  <c:v>11.25</c:v>
                </c:pt>
                <c:pt idx="185">
                  <c:v>13.200000000000001</c:v>
                </c:pt>
                <c:pt idx="186">
                  <c:v>10.649999999999999</c:v>
                </c:pt>
                <c:pt idx="187">
                  <c:v>11.399999999999999</c:v>
                </c:pt>
                <c:pt idx="188">
                  <c:v>10.649999999999999</c:v>
                </c:pt>
                <c:pt idx="189">
                  <c:v>12</c:v>
                </c:pt>
                <c:pt idx="190">
                  <c:v>9.1499999999999986</c:v>
                </c:pt>
                <c:pt idx="191">
                  <c:v>10.649999999999999</c:v>
                </c:pt>
                <c:pt idx="192">
                  <c:v>12</c:v>
                </c:pt>
                <c:pt idx="193">
                  <c:v>10.8</c:v>
                </c:pt>
                <c:pt idx="194">
                  <c:v>11.850000000000001</c:v>
                </c:pt>
                <c:pt idx="195">
                  <c:v>12.75</c:v>
                </c:pt>
                <c:pt idx="196">
                  <c:v>13.200000000000001</c:v>
                </c:pt>
                <c:pt idx="197">
                  <c:v>9.75</c:v>
                </c:pt>
                <c:pt idx="198">
                  <c:v>11.850000000000001</c:v>
                </c:pt>
                <c:pt idx="1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5-4C5F-81D7-D1AD67B8B6F8}"/>
            </c:ext>
          </c:extLst>
        </c:ser>
        <c:ser>
          <c:idx val="1"/>
          <c:order val="1"/>
          <c:tx>
            <c:v>Predicted Order_Qty</c:v>
          </c:tx>
          <c:spPr>
            <a:ln w="19050">
              <a:noFill/>
            </a:ln>
          </c:spPr>
          <c:xVal>
            <c:numRef>
              <c:f>'R9-final'!$F$2:$F$201</c:f>
              <c:numCache>
                <c:formatCode>0.0</c:formatCode>
                <c:ptCount val="200"/>
                <c:pt idx="0">
                  <c:v>5.3</c:v>
                </c:pt>
                <c:pt idx="1">
                  <c:v>4.8</c:v>
                </c:pt>
                <c:pt idx="2">
                  <c:v>2.5</c:v>
                </c:pt>
                <c:pt idx="3">
                  <c:v>3.2</c:v>
                </c:pt>
                <c:pt idx="4">
                  <c:v>6.5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5.7</c:v>
                </c:pt>
                <c:pt idx="8">
                  <c:v>4.3</c:v>
                </c:pt>
                <c:pt idx="9">
                  <c:v>3.3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5.6</c:v>
                </c:pt>
                <c:pt idx="14">
                  <c:v>3.3</c:v>
                </c:pt>
                <c:pt idx="15">
                  <c:v>3.1</c:v>
                </c:pt>
                <c:pt idx="16">
                  <c:v>4.3</c:v>
                </c:pt>
                <c:pt idx="17">
                  <c:v>4</c:v>
                </c:pt>
                <c:pt idx="18">
                  <c:v>3</c:v>
                </c:pt>
                <c:pt idx="19">
                  <c:v>3.3</c:v>
                </c:pt>
                <c:pt idx="20">
                  <c:v>4.5</c:v>
                </c:pt>
                <c:pt idx="21">
                  <c:v>4</c:v>
                </c:pt>
                <c:pt idx="22">
                  <c:v>4.5</c:v>
                </c:pt>
                <c:pt idx="23">
                  <c:v>5.9</c:v>
                </c:pt>
                <c:pt idx="24">
                  <c:v>3.9</c:v>
                </c:pt>
                <c:pt idx="25">
                  <c:v>4.0999999999999996</c:v>
                </c:pt>
                <c:pt idx="26">
                  <c:v>3.2</c:v>
                </c:pt>
                <c:pt idx="27">
                  <c:v>1.8</c:v>
                </c:pt>
                <c:pt idx="28">
                  <c:v>5</c:v>
                </c:pt>
                <c:pt idx="29">
                  <c:v>4.3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4.7</c:v>
                </c:pt>
                <c:pt idx="33">
                  <c:v>4.7</c:v>
                </c:pt>
                <c:pt idx="34">
                  <c:v>4.2</c:v>
                </c:pt>
                <c:pt idx="35">
                  <c:v>4</c:v>
                </c:pt>
                <c:pt idx="36">
                  <c:v>5.0999999999999996</c:v>
                </c:pt>
                <c:pt idx="37">
                  <c:v>4.2</c:v>
                </c:pt>
                <c:pt idx="38">
                  <c:v>5.4</c:v>
                </c:pt>
                <c:pt idx="39">
                  <c:v>3.4</c:v>
                </c:pt>
                <c:pt idx="40">
                  <c:v>4.4000000000000004</c:v>
                </c:pt>
                <c:pt idx="41">
                  <c:v>5.6</c:v>
                </c:pt>
                <c:pt idx="42">
                  <c:v>4</c:v>
                </c:pt>
                <c:pt idx="43">
                  <c:v>3.2</c:v>
                </c:pt>
                <c:pt idx="44">
                  <c:v>3.7</c:v>
                </c:pt>
                <c:pt idx="45">
                  <c:v>3.5</c:v>
                </c:pt>
                <c:pt idx="46">
                  <c:v>3.1</c:v>
                </c:pt>
                <c:pt idx="47">
                  <c:v>4.3</c:v>
                </c:pt>
                <c:pt idx="48">
                  <c:v>5</c:v>
                </c:pt>
                <c:pt idx="49">
                  <c:v>4.0999999999999996</c:v>
                </c:pt>
                <c:pt idx="50">
                  <c:v>5.8</c:v>
                </c:pt>
                <c:pt idx="51">
                  <c:v>4</c:v>
                </c:pt>
                <c:pt idx="52">
                  <c:v>4.4000000000000004</c:v>
                </c:pt>
                <c:pt idx="53">
                  <c:v>5.5</c:v>
                </c:pt>
                <c:pt idx="54">
                  <c:v>4.3</c:v>
                </c:pt>
                <c:pt idx="55">
                  <c:v>3.3</c:v>
                </c:pt>
                <c:pt idx="56">
                  <c:v>3.6</c:v>
                </c:pt>
                <c:pt idx="57">
                  <c:v>4.4000000000000004</c:v>
                </c:pt>
                <c:pt idx="58">
                  <c:v>5</c:v>
                </c:pt>
                <c:pt idx="59">
                  <c:v>4.3</c:v>
                </c:pt>
                <c:pt idx="60">
                  <c:v>2.8</c:v>
                </c:pt>
                <c:pt idx="61">
                  <c:v>3.7</c:v>
                </c:pt>
                <c:pt idx="62">
                  <c:v>3.9</c:v>
                </c:pt>
                <c:pt idx="63">
                  <c:v>4.5999999999999996</c:v>
                </c:pt>
                <c:pt idx="64">
                  <c:v>4.4000000000000004</c:v>
                </c:pt>
                <c:pt idx="65">
                  <c:v>5.0999999999999996</c:v>
                </c:pt>
                <c:pt idx="66">
                  <c:v>5.7</c:v>
                </c:pt>
                <c:pt idx="67">
                  <c:v>4.7</c:v>
                </c:pt>
                <c:pt idx="68">
                  <c:v>5</c:v>
                </c:pt>
                <c:pt idx="69">
                  <c:v>4.5</c:v>
                </c:pt>
                <c:pt idx="70">
                  <c:v>4.2</c:v>
                </c:pt>
                <c:pt idx="71">
                  <c:v>2.8</c:v>
                </c:pt>
                <c:pt idx="72">
                  <c:v>5</c:v>
                </c:pt>
                <c:pt idx="73">
                  <c:v>4.7</c:v>
                </c:pt>
                <c:pt idx="74">
                  <c:v>4.5</c:v>
                </c:pt>
                <c:pt idx="75">
                  <c:v>3.5</c:v>
                </c:pt>
                <c:pt idx="76">
                  <c:v>4.5</c:v>
                </c:pt>
                <c:pt idx="77">
                  <c:v>5.2</c:v>
                </c:pt>
                <c:pt idx="78">
                  <c:v>3.7</c:v>
                </c:pt>
                <c:pt idx="79">
                  <c:v>6</c:v>
                </c:pt>
                <c:pt idx="80">
                  <c:v>4</c:v>
                </c:pt>
                <c:pt idx="81">
                  <c:v>2.7</c:v>
                </c:pt>
                <c:pt idx="82">
                  <c:v>4.5999999999999996</c:v>
                </c:pt>
                <c:pt idx="83">
                  <c:v>2.4</c:v>
                </c:pt>
                <c:pt idx="84">
                  <c:v>3.8</c:v>
                </c:pt>
                <c:pt idx="85">
                  <c:v>3.7</c:v>
                </c:pt>
                <c:pt idx="86">
                  <c:v>4.3</c:v>
                </c:pt>
                <c:pt idx="87">
                  <c:v>4.5999999999999996</c:v>
                </c:pt>
                <c:pt idx="88">
                  <c:v>5.4</c:v>
                </c:pt>
                <c:pt idx="89">
                  <c:v>4.5</c:v>
                </c:pt>
                <c:pt idx="90">
                  <c:v>4.0999999999999996</c:v>
                </c:pt>
                <c:pt idx="91">
                  <c:v>4.5</c:v>
                </c:pt>
                <c:pt idx="92">
                  <c:v>5</c:v>
                </c:pt>
                <c:pt idx="93">
                  <c:v>6.7</c:v>
                </c:pt>
                <c:pt idx="94">
                  <c:v>5</c:v>
                </c:pt>
                <c:pt idx="95">
                  <c:v>4.5999999999999996</c:v>
                </c:pt>
                <c:pt idx="96">
                  <c:v>4.4000000000000004</c:v>
                </c:pt>
                <c:pt idx="97">
                  <c:v>2.8</c:v>
                </c:pt>
                <c:pt idx="98">
                  <c:v>4</c:v>
                </c:pt>
                <c:pt idx="99">
                  <c:v>4.7</c:v>
                </c:pt>
                <c:pt idx="100">
                  <c:v>4.5</c:v>
                </c:pt>
                <c:pt idx="101">
                  <c:v>4.3</c:v>
                </c:pt>
                <c:pt idx="102">
                  <c:v>4.0999999999999996</c:v>
                </c:pt>
                <c:pt idx="103">
                  <c:v>4.4000000000000004</c:v>
                </c:pt>
                <c:pt idx="104">
                  <c:v>4.7</c:v>
                </c:pt>
                <c:pt idx="105">
                  <c:v>4.5</c:v>
                </c:pt>
                <c:pt idx="106">
                  <c:v>4</c:v>
                </c:pt>
                <c:pt idx="107">
                  <c:v>4.0999999999999996</c:v>
                </c:pt>
                <c:pt idx="108">
                  <c:v>4.4000000000000004</c:v>
                </c:pt>
                <c:pt idx="109">
                  <c:v>3.6</c:v>
                </c:pt>
                <c:pt idx="110">
                  <c:v>2.7</c:v>
                </c:pt>
                <c:pt idx="111">
                  <c:v>5.4</c:v>
                </c:pt>
                <c:pt idx="112">
                  <c:v>4.2</c:v>
                </c:pt>
                <c:pt idx="113">
                  <c:v>3</c:v>
                </c:pt>
                <c:pt idx="114">
                  <c:v>4.5999999999999996</c:v>
                </c:pt>
                <c:pt idx="115">
                  <c:v>4.4000000000000004</c:v>
                </c:pt>
                <c:pt idx="116">
                  <c:v>6.4</c:v>
                </c:pt>
                <c:pt idx="117">
                  <c:v>5.0999999999999996</c:v>
                </c:pt>
                <c:pt idx="118">
                  <c:v>4.8</c:v>
                </c:pt>
                <c:pt idx="119">
                  <c:v>2.1</c:v>
                </c:pt>
                <c:pt idx="120">
                  <c:v>4.3</c:v>
                </c:pt>
                <c:pt idx="121">
                  <c:v>2.6</c:v>
                </c:pt>
                <c:pt idx="122">
                  <c:v>4.5</c:v>
                </c:pt>
                <c:pt idx="123">
                  <c:v>4.4000000000000004</c:v>
                </c:pt>
                <c:pt idx="124">
                  <c:v>4.3</c:v>
                </c:pt>
                <c:pt idx="125">
                  <c:v>4</c:v>
                </c:pt>
                <c:pt idx="126">
                  <c:v>5.9</c:v>
                </c:pt>
                <c:pt idx="127">
                  <c:v>4.4000000000000004</c:v>
                </c:pt>
                <c:pt idx="128">
                  <c:v>4.2</c:v>
                </c:pt>
                <c:pt idx="129">
                  <c:v>3.7</c:v>
                </c:pt>
                <c:pt idx="130">
                  <c:v>1.2</c:v>
                </c:pt>
                <c:pt idx="131">
                  <c:v>4.3</c:v>
                </c:pt>
                <c:pt idx="132">
                  <c:v>4.8</c:v>
                </c:pt>
                <c:pt idx="133">
                  <c:v>3.6</c:v>
                </c:pt>
                <c:pt idx="134">
                  <c:v>4.3</c:v>
                </c:pt>
                <c:pt idx="135">
                  <c:v>4.8</c:v>
                </c:pt>
                <c:pt idx="136">
                  <c:v>4.7</c:v>
                </c:pt>
                <c:pt idx="137">
                  <c:v>3.6</c:v>
                </c:pt>
                <c:pt idx="138">
                  <c:v>4.5999999999999996</c:v>
                </c:pt>
                <c:pt idx="139">
                  <c:v>3</c:v>
                </c:pt>
                <c:pt idx="140">
                  <c:v>5</c:v>
                </c:pt>
                <c:pt idx="141">
                  <c:v>4.2</c:v>
                </c:pt>
                <c:pt idx="142">
                  <c:v>4.0999999999999996</c:v>
                </c:pt>
                <c:pt idx="143">
                  <c:v>3.2</c:v>
                </c:pt>
                <c:pt idx="144">
                  <c:v>5.6</c:v>
                </c:pt>
                <c:pt idx="145">
                  <c:v>5.0999999999999996</c:v>
                </c:pt>
                <c:pt idx="146">
                  <c:v>3.1</c:v>
                </c:pt>
                <c:pt idx="147">
                  <c:v>4.9000000000000004</c:v>
                </c:pt>
                <c:pt idx="148">
                  <c:v>2.9</c:v>
                </c:pt>
                <c:pt idx="149">
                  <c:v>4.5999999999999996</c:v>
                </c:pt>
                <c:pt idx="150">
                  <c:v>4.4000000000000004</c:v>
                </c:pt>
                <c:pt idx="151">
                  <c:v>5.7</c:v>
                </c:pt>
                <c:pt idx="152">
                  <c:v>4.5999999999999996</c:v>
                </c:pt>
                <c:pt idx="153">
                  <c:v>2</c:v>
                </c:pt>
                <c:pt idx="154">
                  <c:v>5.2</c:v>
                </c:pt>
                <c:pt idx="155">
                  <c:v>5.7</c:v>
                </c:pt>
                <c:pt idx="156">
                  <c:v>2.9</c:v>
                </c:pt>
                <c:pt idx="157">
                  <c:v>4.3</c:v>
                </c:pt>
                <c:pt idx="158">
                  <c:v>3.7</c:v>
                </c:pt>
                <c:pt idx="159">
                  <c:v>3.4</c:v>
                </c:pt>
                <c:pt idx="160">
                  <c:v>4</c:v>
                </c:pt>
                <c:pt idx="161">
                  <c:v>5.5</c:v>
                </c:pt>
                <c:pt idx="162">
                  <c:v>4.5</c:v>
                </c:pt>
                <c:pt idx="163">
                  <c:v>4.5999999999999996</c:v>
                </c:pt>
                <c:pt idx="164">
                  <c:v>4.3</c:v>
                </c:pt>
                <c:pt idx="165">
                  <c:v>3.3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2</c:v>
                </c:pt>
                <c:pt idx="169">
                  <c:v>3.8</c:v>
                </c:pt>
                <c:pt idx="170">
                  <c:v>4.7</c:v>
                </c:pt>
                <c:pt idx="171">
                  <c:v>4.7</c:v>
                </c:pt>
                <c:pt idx="172">
                  <c:v>5.2</c:v>
                </c:pt>
                <c:pt idx="173">
                  <c:v>6</c:v>
                </c:pt>
                <c:pt idx="174">
                  <c:v>3.6</c:v>
                </c:pt>
                <c:pt idx="175">
                  <c:v>3.8</c:v>
                </c:pt>
                <c:pt idx="176">
                  <c:v>2.4</c:v>
                </c:pt>
                <c:pt idx="177">
                  <c:v>4</c:v>
                </c:pt>
                <c:pt idx="178">
                  <c:v>4.9000000000000004</c:v>
                </c:pt>
                <c:pt idx="179">
                  <c:v>5.8</c:v>
                </c:pt>
                <c:pt idx="180">
                  <c:v>3.8</c:v>
                </c:pt>
                <c:pt idx="181">
                  <c:v>4.8</c:v>
                </c:pt>
                <c:pt idx="182">
                  <c:v>2.6</c:v>
                </c:pt>
                <c:pt idx="183">
                  <c:v>3.8</c:v>
                </c:pt>
                <c:pt idx="184">
                  <c:v>4.0999999999999996</c:v>
                </c:pt>
                <c:pt idx="185">
                  <c:v>3.2</c:v>
                </c:pt>
                <c:pt idx="186">
                  <c:v>4.3</c:v>
                </c:pt>
                <c:pt idx="187">
                  <c:v>4.5999999999999996</c:v>
                </c:pt>
                <c:pt idx="188">
                  <c:v>3.1</c:v>
                </c:pt>
                <c:pt idx="189">
                  <c:v>4.9000000000000004</c:v>
                </c:pt>
                <c:pt idx="190">
                  <c:v>3.6</c:v>
                </c:pt>
                <c:pt idx="191">
                  <c:v>5.0999999999999996</c:v>
                </c:pt>
                <c:pt idx="192">
                  <c:v>4.3</c:v>
                </c:pt>
                <c:pt idx="193">
                  <c:v>4</c:v>
                </c:pt>
                <c:pt idx="194">
                  <c:v>4</c:v>
                </c:pt>
                <c:pt idx="195">
                  <c:v>4.5</c:v>
                </c:pt>
                <c:pt idx="196">
                  <c:v>2.7</c:v>
                </c:pt>
                <c:pt idx="197">
                  <c:v>4.3</c:v>
                </c:pt>
                <c:pt idx="198">
                  <c:v>4.0999999999999996</c:v>
                </c:pt>
                <c:pt idx="199">
                  <c:v>4.7</c:v>
                </c:pt>
              </c:numCache>
            </c:numRef>
          </c:xVal>
          <c:yVal>
            <c:numRef>
              <c:f>'R9-final'!$L$33:$L$232</c:f>
              <c:numCache>
                <c:formatCode>0.00</c:formatCode>
                <c:ptCount val="200"/>
                <c:pt idx="0">
                  <c:v>11.189504647097086</c:v>
                </c:pt>
                <c:pt idx="1">
                  <c:v>11.340442691070358</c:v>
                </c:pt>
                <c:pt idx="2">
                  <c:v>10.800025089855335</c:v>
                </c:pt>
                <c:pt idx="3">
                  <c:v>10.26060848133281</c:v>
                </c:pt>
                <c:pt idx="4">
                  <c:v>11.036764781906852</c:v>
                </c:pt>
                <c:pt idx="5">
                  <c:v>12.229068917442127</c:v>
                </c:pt>
                <c:pt idx="6">
                  <c:v>13.157571998933285</c:v>
                </c:pt>
                <c:pt idx="7">
                  <c:v>11.120811169396625</c:v>
                </c:pt>
                <c:pt idx="8">
                  <c:v>10.103590624219196</c:v>
                </c:pt>
                <c:pt idx="9">
                  <c:v>10.30000561775555</c:v>
                </c:pt>
                <c:pt idx="10">
                  <c:v>13.279035400117737</c:v>
                </c:pt>
                <c:pt idx="11">
                  <c:v>10.905422273132819</c:v>
                </c:pt>
                <c:pt idx="12">
                  <c:v>11.769412525815399</c:v>
                </c:pt>
                <c:pt idx="13">
                  <c:v>10.190670341272261</c:v>
                </c:pt>
                <c:pt idx="14">
                  <c:v>10.947997464515643</c:v>
                </c:pt>
                <c:pt idx="15">
                  <c:v>11.963730805745382</c:v>
                </c:pt>
                <c:pt idx="16">
                  <c:v>8.932496830976854</c:v>
                </c:pt>
                <c:pt idx="17">
                  <c:v>11.814750978976281</c:v>
                </c:pt>
                <c:pt idx="18">
                  <c:v>9.9355828359100755</c:v>
                </c:pt>
                <c:pt idx="19">
                  <c:v>11.034466661985258</c:v>
                </c:pt>
                <c:pt idx="20">
                  <c:v>12.264052770279301</c:v>
                </c:pt>
                <c:pt idx="21">
                  <c:v>10.560789109882633</c:v>
                </c:pt>
                <c:pt idx="22">
                  <c:v>10.877781930903309</c:v>
                </c:pt>
                <c:pt idx="23">
                  <c:v>10.685340997522641</c:v>
                </c:pt>
                <c:pt idx="24">
                  <c:v>11.658495115657681</c:v>
                </c:pt>
                <c:pt idx="25">
                  <c:v>13.610440808324102</c:v>
                </c:pt>
                <c:pt idx="26">
                  <c:v>9.874767832915726</c:v>
                </c:pt>
                <c:pt idx="27">
                  <c:v>10.165404046375706</c:v>
                </c:pt>
                <c:pt idx="28">
                  <c:v>11.96806586160921</c:v>
                </c:pt>
                <c:pt idx="29">
                  <c:v>11.146631747147939</c:v>
                </c:pt>
                <c:pt idx="30">
                  <c:v>11.311361736802588</c:v>
                </c:pt>
                <c:pt idx="31">
                  <c:v>12.337370282977208</c:v>
                </c:pt>
                <c:pt idx="32">
                  <c:v>11.837109044066951</c:v>
                </c:pt>
                <c:pt idx="33">
                  <c:v>12.59822399044578</c:v>
                </c:pt>
                <c:pt idx="34">
                  <c:v>11.023303269273608</c:v>
                </c:pt>
                <c:pt idx="35">
                  <c:v>11.568664149322881</c:v>
                </c:pt>
                <c:pt idx="36">
                  <c:v>13.853010653543182</c:v>
                </c:pt>
                <c:pt idx="37">
                  <c:v>12.502663815441172</c:v>
                </c:pt>
                <c:pt idx="38">
                  <c:v>12.416693673600335</c:v>
                </c:pt>
                <c:pt idx="39">
                  <c:v>10.571061344233875</c:v>
                </c:pt>
                <c:pt idx="40">
                  <c:v>11.103707457300519</c:v>
                </c:pt>
                <c:pt idx="41">
                  <c:v>13.199360403580222</c:v>
                </c:pt>
                <c:pt idx="42">
                  <c:v>12.486861826824196</c:v>
                </c:pt>
                <c:pt idx="43">
                  <c:v>10.528967633201027</c:v>
                </c:pt>
                <c:pt idx="44">
                  <c:v>9.5773855112563648</c:v>
                </c:pt>
                <c:pt idx="45">
                  <c:v>10.247111826881358</c:v>
                </c:pt>
                <c:pt idx="46">
                  <c:v>10.80155687591542</c:v>
                </c:pt>
                <c:pt idx="47">
                  <c:v>10.486468280232874</c:v>
                </c:pt>
                <c:pt idx="48">
                  <c:v>11.869513063007989</c:v>
                </c:pt>
                <c:pt idx="49">
                  <c:v>10.909448427122092</c:v>
                </c:pt>
                <c:pt idx="50">
                  <c:v>11.962832080544736</c:v>
                </c:pt>
                <c:pt idx="51">
                  <c:v>10.85630774735961</c:v>
                </c:pt>
                <c:pt idx="52">
                  <c:v>13.350592221345703</c:v>
                </c:pt>
                <c:pt idx="53">
                  <c:v>13.207208731187519</c:v>
                </c:pt>
                <c:pt idx="54">
                  <c:v>12.199347818720071</c:v>
                </c:pt>
                <c:pt idx="55">
                  <c:v>10.518124778724474</c:v>
                </c:pt>
                <c:pt idx="56">
                  <c:v>12.179771819772316</c:v>
                </c:pt>
                <c:pt idx="57">
                  <c:v>11.808540121289063</c:v>
                </c:pt>
                <c:pt idx="58">
                  <c:v>12.64748739351759</c:v>
                </c:pt>
                <c:pt idx="59">
                  <c:v>11.004438202887384</c:v>
                </c:pt>
                <c:pt idx="60">
                  <c:v>10.303975219280758</c:v>
                </c:pt>
                <c:pt idx="61">
                  <c:v>13.64599507670696</c:v>
                </c:pt>
                <c:pt idx="62">
                  <c:v>11.19293783274451</c:v>
                </c:pt>
                <c:pt idx="63">
                  <c:v>10.946601683184376</c:v>
                </c:pt>
                <c:pt idx="64">
                  <c:v>13.987097401822737</c:v>
                </c:pt>
                <c:pt idx="65">
                  <c:v>12.329828586875191</c:v>
                </c:pt>
                <c:pt idx="66">
                  <c:v>11.671957529148836</c:v>
                </c:pt>
                <c:pt idx="67">
                  <c:v>9.8809604205477424</c:v>
                </c:pt>
                <c:pt idx="68">
                  <c:v>11.213786688912013</c:v>
                </c:pt>
                <c:pt idx="69">
                  <c:v>12.251566467988706</c:v>
                </c:pt>
                <c:pt idx="70">
                  <c:v>12.837952508144506</c:v>
                </c:pt>
                <c:pt idx="71">
                  <c:v>10.657704360116332</c:v>
                </c:pt>
                <c:pt idx="72">
                  <c:v>12.890853531085611</c:v>
                </c:pt>
                <c:pt idx="73">
                  <c:v>10.580694536299898</c:v>
                </c:pt>
                <c:pt idx="74">
                  <c:v>11.683261304925546</c:v>
                </c:pt>
                <c:pt idx="75">
                  <c:v>11.082465762118082</c:v>
                </c:pt>
                <c:pt idx="76">
                  <c:v>11.213839370827682</c:v>
                </c:pt>
                <c:pt idx="77">
                  <c:v>13.069889050872428</c:v>
                </c:pt>
                <c:pt idx="78">
                  <c:v>11.010879040349662</c:v>
                </c:pt>
                <c:pt idx="79">
                  <c:v>10.63031280264401</c:v>
                </c:pt>
                <c:pt idx="80">
                  <c:v>10.45319230021007</c:v>
                </c:pt>
                <c:pt idx="81">
                  <c:v>11.129424361393678</c:v>
                </c:pt>
                <c:pt idx="82">
                  <c:v>10.087510963484014</c:v>
                </c:pt>
                <c:pt idx="83">
                  <c:v>9.6283579681384115</c:v>
                </c:pt>
                <c:pt idx="84">
                  <c:v>10.894775062512329</c:v>
                </c:pt>
                <c:pt idx="85">
                  <c:v>12.212704630186467</c:v>
                </c:pt>
                <c:pt idx="86">
                  <c:v>11.306189236681814</c:v>
                </c:pt>
                <c:pt idx="87">
                  <c:v>11.953117146475192</c:v>
                </c:pt>
                <c:pt idx="88">
                  <c:v>12.741344141762635</c:v>
                </c:pt>
                <c:pt idx="89">
                  <c:v>11.910361297132477</c:v>
                </c:pt>
                <c:pt idx="90">
                  <c:v>11.238780762978108</c:v>
                </c:pt>
                <c:pt idx="91">
                  <c:v>10.858916684120622</c:v>
                </c:pt>
                <c:pt idx="92">
                  <c:v>12.184937927431031</c:v>
                </c:pt>
                <c:pt idx="93">
                  <c:v>11.92549917809497</c:v>
                </c:pt>
                <c:pt idx="94">
                  <c:v>10.425431137458139</c:v>
                </c:pt>
                <c:pt idx="95">
                  <c:v>12.102224298169928</c:v>
                </c:pt>
                <c:pt idx="96">
                  <c:v>12.665617086398443</c:v>
                </c:pt>
                <c:pt idx="97">
                  <c:v>11.2461262043938</c:v>
                </c:pt>
                <c:pt idx="98">
                  <c:v>11.954041092530744</c:v>
                </c:pt>
                <c:pt idx="99">
                  <c:v>11.899736848555669</c:v>
                </c:pt>
                <c:pt idx="100">
                  <c:v>11.440305255499005</c:v>
                </c:pt>
                <c:pt idx="101">
                  <c:v>9.657229966623218</c:v>
                </c:pt>
                <c:pt idx="102">
                  <c:v>12.607261674942391</c:v>
                </c:pt>
                <c:pt idx="103">
                  <c:v>11.486586386022653</c:v>
                </c:pt>
                <c:pt idx="104">
                  <c:v>10.139487525238986</c:v>
                </c:pt>
                <c:pt idx="105">
                  <c:v>10.088602419727396</c:v>
                </c:pt>
                <c:pt idx="106">
                  <c:v>9.8683241098570704</c:v>
                </c:pt>
                <c:pt idx="107">
                  <c:v>11.365403612732296</c:v>
                </c:pt>
                <c:pt idx="108">
                  <c:v>10.996754852027243</c:v>
                </c:pt>
                <c:pt idx="109">
                  <c:v>12.132195271689241</c:v>
                </c:pt>
                <c:pt idx="110">
                  <c:v>10.322103269734738</c:v>
                </c:pt>
                <c:pt idx="111">
                  <c:v>10.804090677620581</c:v>
                </c:pt>
                <c:pt idx="112">
                  <c:v>10.65038718709272</c:v>
                </c:pt>
                <c:pt idx="113">
                  <c:v>10.570889334838405</c:v>
                </c:pt>
                <c:pt idx="114">
                  <c:v>14.388637686302889</c:v>
                </c:pt>
                <c:pt idx="115">
                  <c:v>11.689974038783976</c:v>
                </c:pt>
                <c:pt idx="116">
                  <c:v>11.997973352275231</c:v>
                </c:pt>
                <c:pt idx="117">
                  <c:v>11.094069100270575</c:v>
                </c:pt>
                <c:pt idx="118">
                  <c:v>13.017591392164217</c:v>
                </c:pt>
                <c:pt idx="119">
                  <c:v>9.955020490524733</c:v>
                </c:pt>
                <c:pt idx="120">
                  <c:v>14.590069783956849</c:v>
                </c:pt>
                <c:pt idx="121">
                  <c:v>10.572649909804369</c:v>
                </c:pt>
                <c:pt idx="122">
                  <c:v>10.84781077367642</c:v>
                </c:pt>
                <c:pt idx="123">
                  <c:v>13.420402229903383</c:v>
                </c:pt>
                <c:pt idx="124">
                  <c:v>10.089482270387595</c:v>
                </c:pt>
                <c:pt idx="125">
                  <c:v>10.267616340914989</c:v>
                </c:pt>
                <c:pt idx="126">
                  <c:v>11.70358905950452</c:v>
                </c:pt>
                <c:pt idx="127">
                  <c:v>10.770864999866371</c:v>
                </c:pt>
                <c:pt idx="128">
                  <c:v>11.484230539800002</c:v>
                </c:pt>
                <c:pt idx="129">
                  <c:v>10.820337464132599</c:v>
                </c:pt>
                <c:pt idx="130">
                  <c:v>10.121594944612863</c:v>
                </c:pt>
                <c:pt idx="131">
                  <c:v>11.936936981986227</c:v>
                </c:pt>
                <c:pt idx="132">
                  <c:v>11.266129938930108</c:v>
                </c:pt>
                <c:pt idx="133">
                  <c:v>9.6095823989043634</c:v>
                </c:pt>
                <c:pt idx="134">
                  <c:v>11.188479956595147</c:v>
                </c:pt>
                <c:pt idx="135">
                  <c:v>11.800878034330287</c:v>
                </c:pt>
                <c:pt idx="136">
                  <c:v>11.528136399465566</c:v>
                </c:pt>
                <c:pt idx="137">
                  <c:v>11.770799041623611</c:v>
                </c:pt>
                <c:pt idx="138">
                  <c:v>12.558046444407907</c:v>
                </c:pt>
                <c:pt idx="139">
                  <c:v>10.547063401929643</c:v>
                </c:pt>
                <c:pt idx="140">
                  <c:v>11.693467852365435</c:v>
                </c:pt>
                <c:pt idx="141">
                  <c:v>13.778097603985685</c:v>
                </c:pt>
                <c:pt idx="142">
                  <c:v>11.811067156853332</c:v>
                </c:pt>
                <c:pt idx="143">
                  <c:v>11.149375990417878</c:v>
                </c:pt>
                <c:pt idx="144">
                  <c:v>12.195594435071188</c:v>
                </c:pt>
                <c:pt idx="145">
                  <c:v>11.954888880938459</c:v>
                </c:pt>
                <c:pt idx="146">
                  <c:v>11.70465256700548</c:v>
                </c:pt>
                <c:pt idx="147">
                  <c:v>12.771126544259026</c:v>
                </c:pt>
                <c:pt idx="148">
                  <c:v>10.33088498321561</c:v>
                </c:pt>
                <c:pt idx="149">
                  <c:v>11.577925665444781</c:v>
                </c:pt>
                <c:pt idx="150">
                  <c:v>12.183758499911079</c:v>
                </c:pt>
                <c:pt idx="151">
                  <c:v>13.200833982773503</c:v>
                </c:pt>
                <c:pt idx="152">
                  <c:v>11.521069717304094</c:v>
                </c:pt>
                <c:pt idx="153">
                  <c:v>9.9178848152411838</c:v>
                </c:pt>
                <c:pt idx="154">
                  <c:v>13.31596160041183</c:v>
                </c:pt>
                <c:pt idx="155">
                  <c:v>12.620160497688598</c:v>
                </c:pt>
                <c:pt idx="156">
                  <c:v>10.491887813673273</c:v>
                </c:pt>
                <c:pt idx="157">
                  <c:v>12.568786188856475</c:v>
                </c:pt>
                <c:pt idx="158">
                  <c:v>10.221021596121872</c:v>
                </c:pt>
                <c:pt idx="159">
                  <c:v>10.883689279465289</c:v>
                </c:pt>
                <c:pt idx="160">
                  <c:v>11.089096970137408</c:v>
                </c:pt>
                <c:pt idx="161">
                  <c:v>11.368853914990037</c:v>
                </c:pt>
                <c:pt idx="162">
                  <c:v>12.966636254776081</c:v>
                </c:pt>
                <c:pt idx="163">
                  <c:v>11.005829368561885</c:v>
                </c:pt>
                <c:pt idx="164">
                  <c:v>11.007459725383118</c:v>
                </c:pt>
                <c:pt idx="165">
                  <c:v>12.474022898148114</c:v>
                </c:pt>
                <c:pt idx="166">
                  <c:v>11.834904922106743</c:v>
                </c:pt>
                <c:pt idx="167">
                  <c:v>12.202451692926978</c:v>
                </c:pt>
                <c:pt idx="168">
                  <c:v>10.178654219935225</c:v>
                </c:pt>
                <c:pt idx="169">
                  <c:v>10.346850332691014</c:v>
                </c:pt>
                <c:pt idx="170">
                  <c:v>11.253191972886324</c:v>
                </c:pt>
                <c:pt idx="171">
                  <c:v>11.17477224160683</c:v>
                </c:pt>
                <c:pt idx="172">
                  <c:v>11.453488105795115</c:v>
                </c:pt>
                <c:pt idx="173">
                  <c:v>11.473434254098287</c:v>
                </c:pt>
                <c:pt idx="174">
                  <c:v>9.5905417163722113</c:v>
                </c:pt>
                <c:pt idx="175">
                  <c:v>10.814085233604484</c:v>
                </c:pt>
                <c:pt idx="176">
                  <c:v>9.5786648849177993</c:v>
                </c:pt>
                <c:pt idx="177">
                  <c:v>13.628549255964378</c:v>
                </c:pt>
                <c:pt idx="178">
                  <c:v>12.034008920574275</c:v>
                </c:pt>
                <c:pt idx="179">
                  <c:v>11.769734532872222</c:v>
                </c:pt>
                <c:pt idx="180">
                  <c:v>11.923730249491729</c:v>
                </c:pt>
                <c:pt idx="181">
                  <c:v>12.045498661135358</c:v>
                </c:pt>
                <c:pt idx="182">
                  <c:v>10.087898184045468</c:v>
                </c:pt>
                <c:pt idx="183">
                  <c:v>12.96861599883875</c:v>
                </c:pt>
                <c:pt idx="184">
                  <c:v>11.86126386906035</c:v>
                </c:pt>
                <c:pt idx="185">
                  <c:v>12.267303661194557</c:v>
                </c:pt>
                <c:pt idx="186">
                  <c:v>11.039993580636164</c:v>
                </c:pt>
                <c:pt idx="187">
                  <c:v>12.711360434832569</c:v>
                </c:pt>
                <c:pt idx="188">
                  <c:v>10.474417397276364</c:v>
                </c:pt>
                <c:pt idx="189">
                  <c:v>13.287207592407986</c:v>
                </c:pt>
                <c:pt idx="190">
                  <c:v>9.7642098445601562</c:v>
                </c:pt>
                <c:pt idx="191">
                  <c:v>12.267832238316448</c:v>
                </c:pt>
                <c:pt idx="192">
                  <c:v>12.2471110230099</c:v>
                </c:pt>
                <c:pt idx="193">
                  <c:v>10.721190395180217</c:v>
                </c:pt>
                <c:pt idx="194">
                  <c:v>12.429219210245307</c:v>
                </c:pt>
                <c:pt idx="195">
                  <c:v>12.943783045995616</c:v>
                </c:pt>
                <c:pt idx="196">
                  <c:v>12.671220827903387</c:v>
                </c:pt>
                <c:pt idx="197">
                  <c:v>10.727957852191379</c:v>
                </c:pt>
                <c:pt idx="198">
                  <c:v>12.937293326351973</c:v>
                </c:pt>
                <c:pt idx="199">
                  <c:v>11.828864958114899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5-4C5F-81D7-D1AD67B8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04687"/>
        <c:axId val="302109007"/>
      </c:scatterChart>
      <c:valAx>
        <c:axId val="30210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Order_Fulfillment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2109007"/>
        <c:crosses val="autoZero"/>
        <c:crossBetween val="midCat"/>
      </c:valAx>
      <c:valAx>
        <c:axId val="302109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Order_Qty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210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Shipping_Cost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Order_Qty</c:v>
          </c:tx>
          <c:spPr>
            <a:ln w="19050">
              <a:noFill/>
            </a:ln>
          </c:spPr>
          <c:xVal>
            <c:numRef>
              <c:f>'R9-final'!$G$2:$G$201</c:f>
              <c:numCache>
                <c:formatCode>0.0</c:formatCode>
                <c:ptCount val="200"/>
                <c:pt idx="0">
                  <c:v>5.8</c:v>
                </c:pt>
                <c:pt idx="1">
                  <c:v>4.2</c:v>
                </c:pt>
                <c:pt idx="2">
                  <c:v>5</c:v>
                </c:pt>
                <c:pt idx="3">
                  <c:v>4</c:v>
                </c:pt>
                <c:pt idx="4">
                  <c:v>7.5</c:v>
                </c:pt>
                <c:pt idx="5">
                  <c:v>4</c:v>
                </c:pt>
                <c:pt idx="6">
                  <c:v>6.9</c:v>
                </c:pt>
                <c:pt idx="7">
                  <c:v>6</c:v>
                </c:pt>
                <c:pt idx="8">
                  <c:v>5.5</c:v>
                </c:pt>
                <c:pt idx="9">
                  <c:v>4</c:v>
                </c:pt>
                <c:pt idx="10">
                  <c:v>6.5</c:v>
                </c:pt>
                <c:pt idx="11">
                  <c:v>5.4</c:v>
                </c:pt>
                <c:pt idx="12">
                  <c:v>5.7</c:v>
                </c:pt>
                <c:pt idx="13">
                  <c:v>6.1</c:v>
                </c:pt>
                <c:pt idx="14">
                  <c:v>5.6</c:v>
                </c:pt>
                <c:pt idx="15">
                  <c:v>5</c:v>
                </c:pt>
                <c:pt idx="16">
                  <c:v>3.3</c:v>
                </c:pt>
                <c:pt idx="17">
                  <c:v>5.8</c:v>
                </c:pt>
                <c:pt idx="18">
                  <c:v>4.5</c:v>
                </c:pt>
                <c:pt idx="19">
                  <c:v>4.5</c:v>
                </c:pt>
                <c:pt idx="20">
                  <c:v>6.9</c:v>
                </c:pt>
                <c:pt idx="21">
                  <c:v>4</c:v>
                </c:pt>
                <c:pt idx="22">
                  <c:v>4.8</c:v>
                </c:pt>
                <c:pt idx="23">
                  <c:v>6.6</c:v>
                </c:pt>
                <c:pt idx="24">
                  <c:v>7.2</c:v>
                </c:pt>
                <c:pt idx="25">
                  <c:v>7.6</c:v>
                </c:pt>
                <c:pt idx="26">
                  <c:v>3.4</c:v>
                </c:pt>
                <c:pt idx="27">
                  <c:v>3.1</c:v>
                </c:pt>
                <c:pt idx="28">
                  <c:v>5.7</c:v>
                </c:pt>
                <c:pt idx="29">
                  <c:v>5.8</c:v>
                </c:pt>
                <c:pt idx="30">
                  <c:v>5.4</c:v>
                </c:pt>
                <c:pt idx="31">
                  <c:v>5.5</c:v>
                </c:pt>
                <c:pt idx="32">
                  <c:v>4</c:v>
                </c:pt>
                <c:pt idx="33">
                  <c:v>6.4</c:v>
                </c:pt>
                <c:pt idx="34">
                  <c:v>6</c:v>
                </c:pt>
                <c:pt idx="35">
                  <c:v>5.8</c:v>
                </c:pt>
                <c:pt idx="36">
                  <c:v>6.9</c:v>
                </c:pt>
                <c:pt idx="37">
                  <c:v>6.9</c:v>
                </c:pt>
                <c:pt idx="38">
                  <c:v>5.6</c:v>
                </c:pt>
                <c:pt idx="39">
                  <c:v>5.0999999999999996</c:v>
                </c:pt>
                <c:pt idx="40">
                  <c:v>6.3</c:v>
                </c:pt>
                <c:pt idx="41">
                  <c:v>5.5</c:v>
                </c:pt>
                <c:pt idx="42">
                  <c:v>6.6</c:v>
                </c:pt>
                <c:pt idx="43">
                  <c:v>4.2</c:v>
                </c:pt>
                <c:pt idx="44">
                  <c:v>4.4000000000000004</c:v>
                </c:pt>
                <c:pt idx="45">
                  <c:v>4.0999999999999996</c:v>
                </c:pt>
                <c:pt idx="46">
                  <c:v>4.9000000000000004</c:v>
                </c:pt>
                <c:pt idx="47">
                  <c:v>5.7</c:v>
                </c:pt>
                <c:pt idx="48">
                  <c:v>5.9</c:v>
                </c:pt>
                <c:pt idx="49">
                  <c:v>5.4</c:v>
                </c:pt>
                <c:pt idx="50">
                  <c:v>8.6999999999999993</c:v>
                </c:pt>
                <c:pt idx="51">
                  <c:v>4</c:v>
                </c:pt>
                <c:pt idx="52">
                  <c:v>6.3</c:v>
                </c:pt>
                <c:pt idx="53">
                  <c:v>7</c:v>
                </c:pt>
                <c:pt idx="54">
                  <c:v>4.2</c:v>
                </c:pt>
                <c:pt idx="55">
                  <c:v>5.2</c:v>
                </c:pt>
                <c:pt idx="56">
                  <c:v>6</c:v>
                </c:pt>
                <c:pt idx="57">
                  <c:v>5.2</c:v>
                </c:pt>
                <c:pt idx="58">
                  <c:v>6.8</c:v>
                </c:pt>
                <c:pt idx="59">
                  <c:v>6.8</c:v>
                </c:pt>
                <c:pt idx="60">
                  <c:v>4.0999999999999996</c:v>
                </c:pt>
                <c:pt idx="61">
                  <c:v>7.1</c:v>
                </c:pt>
                <c:pt idx="62">
                  <c:v>4.5999999999999996</c:v>
                </c:pt>
                <c:pt idx="63">
                  <c:v>5.8</c:v>
                </c:pt>
                <c:pt idx="64">
                  <c:v>6.2</c:v>
                </c:pt>
                <c:pt idx="65">
                  <c:v>6.2</c:v>
                </c:pt>
                <c:pt idx="66">
                  <c:v>7.2</c:v>
                </c:pt>
                <c:pt idx="67">
                  <c:v>4</c:v>
                </c:pt>
                <c:pt idx="68">
                  <c:v>5.3</c:v>
                </c:pt>
                <c:pt idx="69">
                  <c:v>7.4</c:v>
                </c:pt>
                <c:pt idx="70">
                  <c:v>5.6</c:v>
                </c:pt>
                <c:pt idx="71">
                  <c:v>3.3</c:v>
                </c:pt>
                <c:pt idx="72">
                  <c:v>6.3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5.3</c:v>
                </c:pt>
                <c:pt idx="76">
                  <c:v>5.4</c:v>
                </c:pt>
                <c:pt idx="77">
                  <c:v>7.6</c:v>
                </c:pt>
                <c:pt idx="78">
                  <c:v>3.7</c:v>
                </c:pt>
                <c:pt idx="79">
                  <c:v>6.3</c:v>
                </c:pt>
                <c:pt idx="80">
                  <c:v>4.3</c:v>
                </c:pt>
                <c:pt idx="81">
                  <c:v>3.9</c:v>
                </c:pt>
                <c:pt idx="82">
                  <c:v>4.7</c:v>
                </c:pt>
                <c:pt idx="83">
                  <c:v>3.6</c:v>
                </c:pt>
                <c:pt idx="84">
                  <c:v>4.2</c:v>
                </c:pt>
                <c:pt idx="85">
                  <c:v>4.7</c:v>
                </c:pt>
                <c:pt idx="86">
                  <c:v>4.9000000000000004</c:v>
                </c:pt>
                <c:pt idx="87">
                  <c:v>5.3</c:v>
                </c:pt>
                <c:pt idx="88">
                  <c:v>5.9</c:v>
                </c:pt>
                <c:pt idx="89">
                  <c:v>5.5</c:v>
                </c:pt>
                <c:pt idx="90">
                  <c:v>6.1</c:v>
                </c:pt>
                <c:pt idx="91">
                  <c:v>5.2</c:v>
                </c:pt>
                <c:pt idx="92">
                  <c:v>6.1</c:v>
                </c:pt>
                <c:pt idx="93">
                  <c:v>7.2</c:v>
                </c:pt>
                <c:pt idx="94">
                  <c:v>5.5</c:v>
                </c:pt>
                <c:pt idx="95">
                  <c:v>4.8</c:v>
                </c:pt>
                <c:pt idx="96">
                  <c:v>5.3</c:v>
                </c:pt>
                <c:pt idx="97">
                  <c:v>4.7</c:v>
                </c:pt>
                <c:pt idx="98">
                  <c:v>5.8</c:v>
                </c:pt>
                <c:pt idx="99">
                  <c:v>6.1</c:v>
                </c:pt>
                <c:pt idx="100">
                  <c:v>6.3</c:v>
                </c:pt>
                <c:pt idx="101">
                  <c:v>4.7</c:v>
                </c:pt>
                <c:pt idx="102">
                  <c:v>5.7</c:v>
                </c:pt>
                <c:pt idx="103">
                  <c:v>5.0999999999999996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3.5</c:v>
                </c:pt>
                <c:pt idx="107">
                  <c:v>5.8</c:v>
                </c:pt>
                <c:pt idx="108">
                  <c:v>4.8</c:v>
                </c:pt>
                <c:pt idx="109">
                  <c:v>4.5999999999999996</c:v>
                </c:pt>
                <c:pt idx="110">
                  <c:v>3.4</c:v>
                </c:pt>
                <c:pt idx="111">
                  <c:v>6.1</c:v>
                </c:pt>
                <c:pt idx="112">
                  <c:v>5</c:v>
                </c:pt>
                <c:pt idx="113">
                  <c:v>3.8</c:v>
                </c:pt>
                <c:pt idx="114">
                  <c:v>6.7</c:v>
                </c:pt>
                <c:pt idx="115">
                  <c:v>6.7</c:v>
                </c:pt>
                <c:pt idx="116">
                  <c:v>6.4</c:v>
                </c:pt>
                <c:pt idx="117">
                  <c:v>5.6</c:v>
                </c:pt>
                <c:pt idx="118">
                  <c:v>7</c:v>
                </c:pt>
                <c:pt idx="119">
                  <c:v>2.6</c:v>
                </c:pt>
                <c:pt idx="120">
                  <c:v>7.7</c:v>
                </c:pt>
                <c:pt idx="121">
                  <c:v>4.0999999999999996</c:v>
                </c:pt>
                <c:pt idx="122">
                  <c:v>5.8</c:v>
                </c:pt>
                <c:pt idx="123">
                  <c:v>5.8</c:v>
                </c:pt>
                <c:pt idx="124">
                  <c:v>3.7</c:v>
                </c:pt>
                <c:pt idx="125">
                  <c:v>5.4</c:v>
                </c:pt>
                <c:pt idx="126">
                  <c:v>6.6</c:v>
                </c:pt>
                <c:pt idx="127">
                  <c:v>5.3</c:v>
                </c:pt>
                <c:pt idx="128">
                  <c:v>5.9</c:v>
                </c:pt>
                <c:pt idx="129">
                  <c:v>4.3</c:v>
                </c:pt>
                <c:pt idx="130">
                  <c:v>2.6</c:v>
                </c:pt>
                <c:pt idx="131">
                  <c:v>4.4000000000000004</c:v>
                </c:pt>
                <c:pt idx="132">
                  <c:v>6.2</c:v>
                </c:pt>
                <c:pt idx="133">
                  <c:v>3.7</c:v>
                </c:pt>
                <c:pt idx="134">
                  <c:v>5.3</c:v>
                </c:pt>
                <c:pt idx="135">
                  <c:v>5.0999999999999996</c:v>
                </c:pt>
                <c:pt idx="136">
                  <c:v>6.6</c:v>
                </c:pt>
                <c:pt idx="137">
                  <c:v>4.9000000000000004</c:v>
                </c:pt>
                <c:pt idx="138">
                  <c:v>6.6</c:v>
                </c:pt>
                <c:pt idx="139">
                  <c:v>3.9</c:v>
                </c:pt>
                <c:pt idx="140">
                  <c:v>6.4</c:v>
                </c:pt>
                <c:pt idx="141">
                  <c:v>7.7</c:v>
                </c:pt>
                <c:pt idx="142">
                  <c:v>5.4</c:v>
                </c:pt>
                <c:pt idx="143">
                  <c:v>4.4000000000000004</c:v>
                </c:pt>
                <c:pt idx="144">
                  <c:v>6.9</c:v>
                </c:pt>
                <c:pt idx="145">
                  <c:v>6.7</c:v>
                </c:pt>
                <c:pt idx="146">
                  <c:v>3.2</c:v>
                </c:pt>
                <c:pt idx="147">
                  <c:v>5.3</c:v>
                </c:pt>
                <c:pt idx="148">
                  <c:v>3.7</c:v>
                </c:pt>
                <c:pt idx="149">
                  <c:v>5.5</c:v>
                </c:pt>
                <c:pt idx="150">
                  <c:v>4.0999999999999996</c:v>
                </c:pt>
                <c:pt idx="151">
                  <c:v>7.7</c:v>
                </c:pt>
                <c:pt idx="152">
                  <c:v>5.5</c:v>
                </c:pt>
                <c:pt idx="153">
                  <c:v>3.6</c:v>
                </c:pt>
                <c:pt idx="154">
                  <c:v>8.1</c:v>
                </c:pt>
                <c:pt idx="155">
                  <c:v>7</c:v>
                </c:pt>
                <c:pt idx="156">
                  <c:v>3.2</c:v>
                </c:pt>
                <c:pt idx="157">
                  <c:v>5.9</c:v>
                </c:pt>
                <c:pt idx="158">
                  <c:v>4.9000000000000004</c:v>
                </c:pt>
                <c:pt idx="159">
                  <c:v>4.5</c:v>
                </c:pt>
                <c:pt idx="160">
                  <c:v>5.8</c:v>
                </c:pt>
                <c:pt idx="161">
                  <c:v>5.6</c:v>
                </c:pt>
                <c:pt idx="162">
                  <c:v>6</c:v>
                </c:pt>
                <c:pt idx="163">
                  <c:v>6.9</c:v>
                </c:pt>
                <c:pt idx="164">
                  <c:v>4.8</c:v>
                </c:pt>
                <c:pt idx="165">
                  <c:v>4.2</c:v>
                </c:pt>
                <c:pt idx="166">
                  <c:v>4.7</c:v>
                </c:pt>
                <c:pt idx="167">
                  <c:v>6.6</c:v>
                </c:pt>
                <c:pt idx="168">
                  <c:v>2.6</c:v>
                </c:pt>
                <c:pt idx="169">
                  <c:v>5.5</c:v>
                </c:pt>
                <c:pt idx="170">
                  <c:v>5.3</c:v>
                </c:pt>
                <c:pt idx="171">
                  <c:v>6.2</c:v>
                </c:pt>
                <c:pt idx="172">
                  <c:v>5.9</c:v>
                </c:pt>
                <c:pt idx="173">
                  <c:v>6</c:v>
                </c:pt>
                <c:pt idx="174">
                  <c:v>4</c:v>
                </c:pt>
                <c:pt idx="175">
                  <c:v>4.3</c:v>
                </c:pt>
                <c:pt idx="176">
                  <c:v>3</c:v>
                </c:pt>
                <c:pt idx="177">
                  <c:v>6.1</c:v>
                </c:pt>
                <c:pt idx="178">
                  <c:v>5.8</c:v>
                </c:pt>
                <c:pt idx="179">
                  <c:v>7</c:v>
                </c:pt>
                <c:pt idx="180">
                  <c:v>4.8</c:v>
                </c:pt>
                <c:pt idx="181">
                  <c:v>6.9</c:v>
                </c:pt>
                <c:pt idx="182">
                  <c:v>3.9</c:v>
                </c:pt>
                <c:pt idx="183">
                  <c:v>5.4</c:v>
                </c:pt>
                <c:pt idx="184">
                  <c:v>5.7</c:v>
                </c:pt>
                <c:pt idx="185">
                  <c:v>4.8</c:v>
                </c:pt>
                <c:pt idx="186">
                  <c:v>6.3</c:v>
                </c:pt>
                <c:pt idx="187">
                  <c:v>6.8</c:v>
                </c:pt>
                <c:pt idx="188">
                  <c:v>4.3</c:v>
                </c:pt>
                <c:pt idx="189">
                  <c:v>5.8</c:v>
                </c:pt>
                <c:pt idx="190">
                  <c:v>4.0999999999999996</c:v>
                </c:pt>
                <c:pt idx="191">
                  <c:v>5.2</c:v>
                </c:pt>
                <c:pt idx="192">
                  <c:v>6.2</c:v>
                </c:pt>
                <c:pt idx="193">
                  <c:v>4.2</c:v>
                </c:pt>
                <c:pt idx="194">
                  <c:v>4.9000000000000004</c:v>
                </c:pt>
                <c:pt idx="195">
                  <c:v>6.1</c:v>
                </c:pt>
                <c:pt idx="196">
                  <c:v>5</c:v>
                </c:pt>
                <c:pt idx="197">
                  <c:v>6.5</c:v>
                </c:pt>
                <c:pt idx="198">
                  <c:v>4.0999999999999996</c:v>
                </c:pt>
                <c:pt idx="199">
                  <c:v>6.7</c:v>
                </c:pt>
              </c:numCache>
            </c:numRef>
          </c:xVal>
          <c:yVal>
            <c:numRef>
              <c:f>'R9-final'!$I$2:$I$201</c:f>
              <c:numCache>
                <c:formatCode>0.0</c:formatCode>
                <c:ptCount val="200"/>
                <c:pt idx="0">
                  <c:v>10.5</c:v>
                </c:pt>
                <c:pt idx="1">
                  <c:v>11.850000000000001</c:v>
                </c:pt>
                <c:pt idx="2">
                  <c:v>10.050000000000001</c:v>
                </c:pt>
                <c:pt idx="3">
                  <c:v>9.8999999999999986</c:v>
                </c:pt>
                <c:pt idx="4">
                  <c:v>10.649999999999999</c:v>
                </c:pt>
                <c:pt idx="5">
                  <c:v>12.149999999999999</c:v>
                </c:pt>
                <c:pt idx="6">
                  <c:v>12.600000000000001</c:v>
                </c:pt>
                <c:pt idx="7">
                  <c:v>10.8</c:v>
                </c:pt>
                <c:pt idx="8">
                  <c:v>8.3999999999999986</c:v>
                </c:pt>
                <c:pt idx="9">
                  <c:v>10.350000000000001</c:v>
                </c:pt>
                <c:pt idx="10">
                  <c:v>13.950000000000001</c:v>
                </c:pt>
                <c:pt idx="11">
                  <c:v>11.100000000000001</c:v>
                </c:pt>
                <c:pt idx="12">
                  <c:v>13.5</c:v>
                </c:pt>
                <c:pt idx="13">
                  <c:v>10.5</c:v>
                </c:pt>
                <c:pt idx="14">
                  <c:v>9.3000000000000007</c:v>
                </c:pt>
                <c:pt idx="15">
                  <c:v>13.350000000000001</c:v>
                </c:pt>
                <c:pt idx="16">
                  <c:v>6.4499999999999993</c:v>
                </c:pt>
                <c:pt idx="17">
                  <c:v>12.899999999999999</c:v>
                </c:pt>
                <c:pt idx="18">
                  <c:v>9.3000000000000007</c:v>
                </c:pt>
                <c:pt idx="19">
                  <c:v>12.149999999999999</c:v>
                </c:pt>
                <c:pt idx="20">
                  <c:v>13.5</c:v>
                </c:pt>
                <c:pt idx="21">
                  <c:v>10.050000000000001</c:v>
                </c:pt>
                <c:pt idx="22">
                  <c:v>8.6999999999999993</c:v>
                </c:pt>
                <c:pt idx="23">
                  <c:v>11.100000000000001</c:v>
                </c:pt>
                <c:pt idx="24">
                  <c:v>11.25</c:v>
                </c:pt>
                <c:pt idx="25">
                  <c:v>14.700000000000001</c:v>
                </c:pt>
                <c:pt idx="26">
                  <c:v>11.55</c:v>
                </c:pt>
                <c:pt idx="27">
                  <c:v>10.050000000000001</c:v>
                </c:pt>
                <c:pt idx="28">
                  <c:v>12</c:v>
                </c:pt>
                <c:pt idx="29">
                  <c:v>11.100000000000001</c:v>
                </c:pt>
                <c:pt idx="30">
                  <c:v>10.350000000000001</c:v>
                </c:pt>
                <c:pt idx="31">
                  <c:v>12.600000000000001</c:v>
                </c:pt>
                <c:pt idx="32">
                  <c:v>12.600000000000001</c:v>
                </c:pt>
                <c:pt idx="33">
                  <c:v>12.600000000000001</c:v>
                </c:pt>
                <c:pt idx="34">
                  <c:v>10.8</c:v>
                </c:pt>
                <c:pt idx="35">
                  <c:v>11.850000000000001</c:v>
                </c:pt>
                <c:pt idx="36">
                  <c:v>11.850000000000001</c:v>
                </c:pt>
                <c:pt idx="37">
                  <c:v>12</c:v>
                </c:pt>
                <c:pt idx="38">
                  <c:v>13.5</c:v>
                </c:pt>
                <c:pt idx="39">
                  <c:v>10.5</c:v>
                </c:pt>
                <c:pt idx="40">
                  <c:v>10.8</c:v>
                </c:pt>
                <c:pt idx="41">
                  <c:v>13.5</c:v>
                </c:pt>
                <c:pt idx="42">
                  <c:v>11.850000000000001</c:v>
                </c:pt>
                <c:pt idx="43">
                  <c:v>9.75</c:v>
                </c:pt>
                <c:pt idx="44">
                  <c:v>11.399999999999999</c:v>
                </c:pt>
                <c:pt idx="45">
                  <c:v>10.649999999999999</c:v>
                </c:pt>
                <c:pt idx="46">
                  <c:v>9.1499999999999986</c:v>
                </c:pt>
                <c:pt idx="47">
                  <c:v>11.399999999999999</c:v>
                </c:pt>
                <c:pt idx="48">
                  <c:v>12.600000000000001</c:v>
                </c:pt>
                <c:pt idx="49">
                  <c:v>11.25</c:v>
                </c:pt>
                <c:pt idx="50">
                  <c:v>12</c:v>
                </c:pt>
                <c:pt idx="51">
                  <c:v>11.100000000000001</c:v>
                </c:pt>
                <c:pt idx="52">
                  <c:v>11.850000000000001</c:v>
                </c:pt>
                <c:pt idx="53">
                  <c:v>13.950000000000001</c:v>
                </c:pt>
                <c:pt idx="54">
                  <c:v>12.899999999999999</c:v>
                </c:pt>
                <c:pt idx="55">
                  <c:v>10.5</c:v>
                </c:pt>
                <c:pt idx="56">
                  <c:v>12.299999999999999</c:v>
                </c:pt>
                <c:pt idx="57">
                  <c:v>12.600000000000001</c:v>
                </c:pt>
                <c:pt idx="58">
                  <c:v>13.350000000000001</c:v>
                </c:pt>
                <c:pt idx="59">
                  <c:v>10.649999999999999</c:v>
                </c:pt>
                <c:pt idx="60">
                  <c:v>11.25</c:v>
                </c:pt>
                <c:pt idx="61">
                  <c:v>12.149999999999999</c:v>
                </c:pt>
                <c:pt idx="62">
                  <c:v>10.8</c:v>
                </c:pt>
                <c:pt idx="63">
                  <c:v>11.25</c:v>
                </c:pt>
                <c:pt idx="64">
                  <c:v>13.950000000000001</c:v>
                </c:pt>
                <c:pt idx="65">
                  <c:v>12.600000000000001</c:v>
                </c:pt>
                <c:pt idx="66">
                  <c:v>12.299999999999999</c:v>
                </c:pt>
                <c:pt idx="67">
                  <c:v>9.3000000000000007</c:v>
                </c:pt>
                <c:pt idx="68">
                  <c:v>11.100000000000001</c:v>
                </c:pt>
                <c:pt idx="69">
                  <c:v>12.299999999999999</c:v>
                </c:pt>
                <c:pt idx="70">
                  <c:v>11.55</c:v>
                </c:pt>
                <c:pt idx="71">
                  <c:v>11.100000000000001</c:v>
                </c:pt>
                <c:pt idx="72">
                  <c:v>12</c:v>
                </c:pt>
                <c:pt idx="73">
                  <c:v>11.25</c:v>
                </c:pt>
                <c:pt idx="74">
                  <c:v>12.600000000000001</c:v>
                </c:pt>
                <c:pt idx="75">
                  <c:v>11.399999999999999</c:v>
                </c:pt>
                <c:pt idx="76">
                  <c:v>12.299999999999999</c:v>
                </c:pt>
                <c:pt idx="77">
                  <c:v>12.149999999999999</c:v>
                </c:pt>
                <c:pt idx="78">
                  <c:v>10.5</c:v>
                </c:pt>
                <c:pt idx="79">
                  <c:v>9.8999999999999986</c:v>
                </c:pt>
                <c:pt idx="80">
                  <c:v>10.649999999999999</c:v>
                </c:pt>
                <c:pt idx="81">
                  <c:v>12.75</c:v>
                </c:pt>
                <c:pt idx="82">
                  <c:v>9</c:v>
                </c:pt>
                <c:pt idx="83">
                  <c:v>9.75</c:v>
                </c:pt>
                <c:pt idx="84">
                  <c:v>10.050000000000001</c:v>
                </c:pt>
                <c:pt idx="85">
                  <c:v>12.299999999999999</c:v>
                </c:pt>
                <c:pt idx="86">
                  <c:v>12</c:v>
                </c:pt>
                <c:pt idx="87">
                  <c:v>12.149999999999999</c:v>
                </c:pt>
                <c:pt idx="88">
                  <c:v>11.55</c:v>
                </c:pt>
                <c:pt idx="89">
                  <c:v>12.299999999999999</c:v>
                </c:pt>
                <c:pt idx="90">
                  <c:v>10.050000000000001</c:v>
                </c:pt>
                <c:pt idx="91">
                  <c:v>10.8</c:v>
                </c:pt>
                <c:pt idx="92">
                  <c:v>12</c:v>
                </c:pt>
                <c:pt idx="93">
                  <c:v>12</c:v>
                </c:pt>
                <c:pt idx="94">
                  <c:v>9.3000000000000007</c:v>
                </c:pt>
                <c:pt idx="95">
                  <c:v>12.299999999999999</c:v>
                </c:pt>
                <c:pt idx="96">
                  <c:v>12.899999999999999</c:v>
                </c:pt>
                <c:pt idx="97">
                  <c:v>9.75</c:v>
                </c:pt>
                <c:pt idx="98">
                  <c:v>12</c:v>
                </c:pt>
                <c:pt idx="99">
                  <c:v>13.5</c:v>
                </c:pt>
                <c:pt idx="100">
                  <c:v>11.850000000000001</c:v>
                </c:pt>
                <c:pt idx="101">
                  <c:v>10.649999999999999</c:v>
                </c:pt>
                <c:pt idx="102">
                  <c:v>13.350000000000001</c:v>
                </c:pt>
                <c:pt idx="103">
                  <c:v>12</c:v>
                </c:pt>
                <c:pt idx="104">
                  <c:v>8.25</c:v>
                </c:pt>
                <c:pt idx="105">
                  <c:v>11.25</c:v>
                </c:pt>
                <c:pt idx="106">
                  <c:v>8.6999999999999993</c:v>
                </c:pt>
                <c:pt idx="107">
                  <c:v>11.399999999999999</c:v>
                </c:pt>
                <c:pt idx="108">
                  <c:v>11.100000000000001</c:v>
                </c:pt>
                <c:pt idx="109">
                  <c:v>12.600000000000001</c:v>
                </c:pt>
                <c:pt idx="110">
                  <c:v>11.399999999999999</c:v>
                </c:pt>
                <c:pt idx="111">
                  <c:v>10.8</c:v>
                </c:pt>
                <c:pt idx="112">
                  <c:v>10.8</c:v>
                </c:pt>
                <c:pt idx="113">
                  <c:v>11.399999999999999</c:v>
                </c:pt>
                <c:pt idx="114">
                  <c:v>14.100000000000001</c:v>
                </c:pt>
                <c:pt idx="115">
                  <c:v>12.299999999999999</c:v>
                </c:pt>
                <c:pt idx="116">
                  <c:v>12.149999999999999</c:v>
                </c:pt>
                <c:pt idx="117">
                  <c:v>10.5</c:v>
                </c:pt>
                <c:pt idx="118">
                  <c:v>13.350000000000001</c:v>
                </c:pt>
                <c:pt idx="119">
                  <c:v>10.8</c:v>
                </c:pt>
                <c:pt idx="120">
                  <c:v>14.850000000000001</c:v>
                </c:pt>
                <c:pt idx="121">
                  <c:v>11.399999999999999</c:v>
                </c:pt>
                <c:pt idx="122">
                  <c:v>11.25</c:v>
                </c:pt>
                <c:pt idx="123">
                  <c:v>14.100000000000001</c:v>
                </c:pt>
                <c:pt idx="124">
                  <c:v>10.8</c:v>
                </c:pt>
                <c:pt idx="125">
                  <c:v>9.8999999999999986</c:v>
                </c:pt>
                <c:pt idx="126">
                  <c:v>11.399999999999999</c:v>
                </c:pt>
                <c:pt idx="127">
                  <c:v>10.649999999999999</c:v>
                </c:pt>
                <c:pt idx="128">
                  <c:v>11.25</c:v>
                </c:pt>
                <c:pt idx="129">
                  <c:v>10.649999999999999</c:v>
                </c:pt>
                <c:pt idx="130">
                  <c:v>9.3000000000000007</c:v>
                </c:pt>
                <c:pt idx="131">
                  <c:v>11.850000000000001</c:v>
                </c:pt>
                <c:pt idx="132">
                  <c:v>12</c:v>
                </c:pt>
                <c:pt idx="133">
                  <c:v>10.8</c:v>
                </c:pt>
                <c:pt idx="134">
                  <c:v>11.100000000000001</c:v>
                </c:pt>
                <c:pt idx="135">
                  <c:v>12.149999999999999</c:v>
                </c:pt>
                <c:pt idx="136">
                  <c:v>11.55</c:v>
                </c:pt>
                <c:pt idx="137">
                  <c:v>11.399999999999999</c:v>
                </c:pt>
                <c:pt idx="138">
                  <c:v>12.149999999999999</c:v>
                </c:pt>
                <c:pt idx="139">
                  <c:v>9.8999999999999986</c:v>
                </c:pt>
                <c:pt idx="140">
                  <c:v>11.850000000000001</c:v>
                </c:pt>
                <c:pt idx="141">
                  <c:v>14.25</c:v>
                </c:pt>
                <c:pt idx="142">
                  <c:v>11.850000000000001</c:v>
                </c:pt>
                <c:pt idx="143">
                  <c:v>10.8</c:v>
                </c:pt>
                <c:pt idx="144">
                  <c:v>12.75</c:v>
                </c:pt>
                <c:pt idx="145">
                  <c:v>12.299999999999999</c:v>
                </c:pt>
                <c:pt idx="146">
                  <c:v>11.55</c:v>
                </c:pt>
                <c:pt idx="147">
                  <c:v>12.149999999999999</c:v>
                </c:pt>
                <c:pt idx="148">
                  <c:v>10.5</c:v>
                </c:pt>
                <c:pt idx="149">
                  <c:v>11.399999999999999</c:v>
                </c:pt>
                <c:pt idx="150">
                  <c:v>11.850000000000001</c:v>
                </c:pt>
                <c:pt idx="151">
                  <c:v>13.200000000000001</c:v>
                </c:pt>
                <c:pt idx="152">
                  <c:v>12.600000000000001</c:v>
                </c:pt>
                <c:pt idx="153">
                  <c:v>9.75</c:v>
                </c:pt>
                <c:pt idx="154">
                  <c:v>14.850000000000001</c:v>
                </c:pt>
                <c:pt idx="155">
                  <c:v>13.200000000000001</c:v>
                </c:pt>
                <c:pt idx="156">
                  <c:v>10.8</c:v>
                </c:pt>
                <c:pt idx="157">
                  <c:v>12.75</c:v>
                </c:pt>
                <c:pt idx="158">
                  <c:v>10.350000000000001</c:v>
                </c:pt>
                <c:pt idx="159">
                  <c:v>10.8</c:v>
                </c:pt>
                <c:pt idx="160">
                  <c:v>10.050000000000001</c:v>
                </c:pt>
                <c:pt idx="161">
                  <c:v>10.649999999999999</c:v>
                </c:pt>
                <c:pt idx="162">
                  <c:v>13.200000000000001</c:v>
                </c:pt>
                <c:pt idx="163">
                  <c:v>10.649999999999999</c:v>
                </c:pt>
                <c:pt idx="164">
                  <c:v>11.55</c:v>
                </c:pt>
                <c:pt idx="165">
                  <c:v>12</c:v>
                </c:pt>
                <c:pt idx="166">
                  <c:v>11.399999999999999</c:v>
                </c:pt>
                <c:pt idx="167">
                  <c:v>11.850000000000001</c:v>
                </c:pt>
                <c:pt idx="168">
                  <c:v>9.75</c:v>
                </c:pt>
                <c:pt idx="169">
                  <c:v>10.649999999999999</c:v>
                </c:pt>
                <c:pt idx="170">
                  <c:v>12</c:v>
                </c:pt>
                <c:pt idx="171">
                  <c:v>11.399999999999999</c:v>
                </c:pt>
                <c:pt idx="172">
                  <c:v>11.55</c:v>
                </c:pt>
                <c:pt idx="173">
                  <c:v>12.899999999999999</c:v>
                </c:pt>
                <c:pt idx="174">
                  <c:v>9</c:v>
                </c:pt>
                <c:pt idx="175">
                  <c:v>11.100000000000001</c:v>
                </c:pt>
                <c:pt idx="176">
                  <c:v>9</c:v>
                </c:pt>
                <c:pt idx="177">
                  <c:v>12.299999999999999</c:v>
                </c:pt>
                <c:pt idx="178">
                  <c:v>12.149999999999999</c:v>
                </c:pt>
                <c:pt idx="179">
                  <c:v>12.299999999999999</c:v>
                </c:pt>
                <c:pt idx="180">
                  <c:v>12.600000000000001</c:v>
                </c:pt>
                <c:pt idx="181">
                  <c:v>11.399999999999999</c:v>
                </c:pt>
                <c:pt idx="182">
                  <c:v>10.649999999999999</c:v>
                </c:pt>
                <c:pt idx="183">
                  <c:v>13.200000000000001</c:v>
                </c:pt>
                <c:pt idx="184">
                  <c:v>11.25</c:v>
                </c:pt>
                <c:pt idx="185">
                  <c:v>13.200000000000001</c:v>
                </c:pt>
                <c:pt idx="186">
                  <c:v>10.649999999999999</c:v>
                </c:pt>
                <c:pt idx="187">
                  <c:v>11.399999999999999</c:v>
                </c:pt>
                <c:pt idx="188">
                  <c:v>10.649999999999999</c:v>
                </c:pt>
                <c:pt idx="189">
                  <c:v>12</c:v>
                </c:pt>
                <c:pt idx="190">
                  <c:v>9.1499999999999986</c:v>
                </c:pt>
                <c:pt idx="191">
                  <c:v>10.649999999999999</c:v>
                </c:pt>
                <c:pt idx="192">
                  <c:v>12</c:v>
                </c:pt>
                <c:pt idx="193">
                  <c:v>10.8</c:v>
                </c:pt>
                <c:pt idx="194">
                  <c:v>11.850000000000001</c:v>
                </c:pt>
                <c:pt idx="195">
                  <c:v>12.75</c:v>
                </c:pt>
                <c:pt idx="196">
                  <c:v>13.200000000000001</c:v>
                </c:pt>
                <c:pt idx="197">
                  <c:v>9.75</c:v>
                </c:pt>
                <c:pt idx="198">
                  <c:v>11.850000000000001</c:v>
                </c:pt>
                <c:pt idx="1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5-4FD3-9CAF-E5243386D164}"/>
            </c:ext>
          </c:extLst>
        </c:ser>
        <c:ser>
          <c:idx val="1"/>
          <c:order val="1"/>
          <c:tx>
            <c:v>Predicted Order_Qty</c:v>
          </c:tx>
          <c:spPr>
            <a:ln w="19050">
              <a:noFill/>
            </a:ln>
          </c:spPr>
          <c:xVal>
            <c:numRef>
              <c:f>'R9-final'!$G$2:$G$201</c:f>
              <c:numCache>
                <c:formatCode>0.0</c:formatCode>
                <c:ptCount val="200"/>
                <c:pt idx="0">
                  <c:v>5.8</c:v>
                </c:pt>
                <c:pt idx="1">
                  <c:v>4.2</c:v>
                </c:pt>
                <c:pt idx="2">
                  <c:v>5</c:v>
                </c:pt>
                <c:pt idx="3">
                  <c:v>4</c:v>
                </c:pt>
                <c:pt idx="4">
                  <c:v>7.5</c:v>
                </c:pt>
                <c:pt idx="5">
                  <c:v>4</c:v>
                </c:pt>
                <c:pt idx="6">
                  <c:v>6.9</c:v>
                </c:pt>
                <c:pt idx="7">
                  <c:v>6</c:v>
                </c:pt>
                <c:pt idx="8">
                  <c:v>5.5</c:v>
                </c:pt>
                <c:pt idx="9">
                  <c:v>4</c:v>
                </c:pt>
                <c:pt idx="10">
                  <c:v>6.5</c:v>
                </c:pt>
                <c:pt idx="11">
                  <c:v>5.4</c:v>
                </c:pt>
                <c:pt idx="12">
                  <c:v>5.7</c:v>
                </c:pt>
                <c:pt idx="13">
                  <c:v>6.1</c:v>
                </c:pt>
                <c:pt idx="14">
                  <c:v>5.6</c:v>
                </c:pt>
                <c:pt idx="15">
                  <c:v>5</c:v>
                </c:pt>
                <c:pt idx="16">
                  <c:v>3.3</c:v>
                </c:pt>
                <c:pt idx="17">
                  <c:v>5.8</c:v>
                </c:pt>
                <c:pt idx="18">
                  <c:v>4.5</c:v>
                </c:pt>
                <c:pt idx="19">
                  <c:v>4.5</c:v>
                </c:pt>
                <c:pt idx="20">
                  <c:v>6.9</c:v>
                </c:pt>
                <c:pt idx="21">
                  <c:v>4</c:v>
                </c:pt>
                <c:pt idx="22">
                  <c:v>4.8</c:v>
                </c:pt>
                <c:pt idx="23">
                  <c:v>6.6</c:v>
                </c:pt>
                <c:pt idx="24">
                  <c:v>7.2</c:v>
                </c:pt>
                <c:pt idx="25">
                  <c:v>7.6</c:v>
                </c:pt>
                <c:pt idx="26">
                  <c:v>3.4</c:v>
                </c:pt>
                <c:pt idx="27">
                  <c:v>3.1</c:v>
                </c:pt>
                <c:pt idx="28">
                  <c:v>5.7</c:v>
                </c:pt>
                <c:pt idx="29">
                  <c:v>5.8</c:v>
                </c:pt>
                <c:pt idx="30">
                  <c:v>5.4</c:v>
                </c:pt>
                <c:pt idx="31">
                  <c:v>5.5</c:v>
                </c:pt>
                <c:pt idx="32">
                  <c:v>4</c:v>
                </c:pt>
                <c:pt idx="33">
                  <c:v>6.4</c:v>
                </c:pt>
                <c:pt idx="34">
                  <c:v>6</c:v>
                </c:pt>
                <c:pt idx="35">
                  <c:v>5.8</c:v>
                </c:pt>
                <c:pt idx="36">
                  <c:v>6.9</c:v>
                </c:pt>
                <c:pt idx="37">
                  <c:v>6.9</c:v>
                </c:pt>
                <c:pt idx="38">
                  <c:v>5.6</c:v>
                </c:pt>
                <c:pt idx="39">
                  <c:v>5.0999999999999996</c:v>
                </c:pt>
                <c:pt idx="40">
                  <c:v>6.3</c:v>
                </c:pt>
                <c:pt idx="41">
                  <c:v>5.5</c:v>
                </c:pt>
                <c:pt idx="42">
                  <c:v>6.6</c:v>
                </c:pt>
                <c:pt idx="43">
                  <c:v>4.2</c:v>
                </c:pt>
                <c:pt idx="44">
                  <c:v>4.4000000000000004</c:v>
                </c:pt>
                <c:pt idx="45">
                  <c:v>4.0999999999999996</c:v>
                </c:pt>
                <c:pt idx="46">
                  <c:v>4.9000000000000004</c:v>
                </c:pt>
                <c:pt idx="47">
                  <c:v>5.7</c:v>
                </c:pt>
                <c:pt idx="48">
                  <c:v>5.9</c:v>
                </c:pt>
                <c:pt idx="49">
                  <c:v>5.4</c:v>
                </c:pt>
                <c:pt idx="50">
                  <c:v>8.6999999999999993</c:v>
                </c:pt>
                <c:pt idx="51">
                  <c:v>4</c:v>
                </c:pt>
                <c:pt idx="52">
                  <c:v>6.3</c:v>
                </c:pt>
                <c:pt idx="53">
                  <c:v>7</c:v>
                </c:pt>
                <c:pt idx="54">
                  <c:v>4.2</c:v>
                </c:pt>
                <c:pt idx="55">
                  <c:v>5.2</c:v>
                </c:pt>
                <c:pt idx="56">
                  <c:v>6</c:v>
                </c:pt>
                <c:pt idx="57">
                  <c:v>5.2</c:v>
                </c:pt>
                <c:pt idx="58">
                  <c:v>6.8</c:v>
                </c:pt>
                <c:pt idx="59">
                  <c:v>6.8</c:v>
                </c:pt>
                <c:pt idx="60">
                  <c:v>4.0999999999999996</c:v>
                </c:pt>
                <c:pt idx="61">
                  <c:v>7.1</c:v>
                </c:pt>
                <c:pt idx="62">
                  <c:v>4.5999999999999996</c:v>
                </c:pt>
                <c:pt idx="63">
                  <c:v>5.8</c:v>
                </c:pt>
                <c:pt idx="64">
                  <c:v>6.2</c:v>
                </c:pt>
                <c:pt idx="65">
                  <c:v>6.2</c:v>
                </c:pt>
                <c:pt idx="66">
                  <c:v>7.2</c:v>
                </c:pt>
                <c:pt idx="67">
                  <c:v>4</c:v>
                </c:pt>
                <c:pt idx="68">
                  <c:v>5.3</c:v>
                </c:pt>
                <c:pt idx="69">
                  <c:v>7.4</c:v>
                </c:pt>
                <c:pt idx="70">
                  <c:v>5.6</c:v>
                </c:pt>
                <c:pt idx="71">
                  <c:v>3.3</c:v>
                </c:pt>
                <c:pt idx="72">
                  <c:v>6.3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5.3</c:v>
                </c:pt>
                <c:pt idx="76">
                  <c:v>5.4</c:v>
                </c:pt>
                <c:pt idx="77">
                  <c:v>7.6</c:v>
                </c:pt>
                <c:pt idx="78">
                  <c:v>3.7</c:v>
                </c:pt>
                <c:pt idx="79">
                  <c:v>6.3</c:v>
                </c:pt>
                <c:pt idx="80">
                  <c:v>4.3</c:v>
                </c:pt>
                <c:pt idx="81">
                  <c:v>3.9</c:v>
                </c:pt>
                <c:pt idx="82">
                  <c:v>4.7</c:v>
                </c:pt>
                <c:pt idx="83">
                  <c:v>3.6</c:v>
                </c:pt>
                <c:pt idx="84">
                  <c:v>4.2</c:v>
                </c:pt>
                <c:pt idx="85">
                  <c:v>4.7</c:v>
                </c:pt>
                <c:pt idx="86">
                  <c:v>4.9000000000000004</c:v>
                </c:pt>
                <c:pt idx="87">
                  <c:v>5.3</c:v>
                </c:pt>
                <c:pt idx="88">
                  <c:v>5.9</c:v>
                </c:pt>
                <c:pt idx="89">
                  <c:v>5.5</c:v>
                </c:pt>
                <c:pt idx="90">
                  <c:v>6.1</c:v>
                </c:pt>
                <c:pt idx="91">
                  <c:v>5.2</c:v>
                </c:pt>
                <c:pt idx="92">
                  <c:v>6.1</c:v>
                </c:pt>
                <c:pt idx="93">
                  <c:v>7.2</c:v>
                </c:pt>
                <c:pt idx="94">
                  <c:v>5.5</c:v>
                </c:pt>
                <c:pt idx="95">
                  <c:v>4.8</c:v>
                </c:pt>
                <c:pt idx="96">
                  <c:v>5.3</c:v>
                </c:pt>
                <c:pt idx="97">
                  <c:v>4.7</c:v>
                </c:pt>
                <c:pt idx="98">
                  <c:v>5.8</c:v>
                </c:pt>
                <c:pt idx="99">
                  <c:v>6.1</c:v>
                </c:pt>
                <c:pt idx="100">
                  <c:v>6.3</c:v>
                </c:pt>
                <c:pt idx="101">
                  <c:v>4.7</c:v>
                </c:pt>
                <c:pt idx="102">
                  <c:v>5.7</c:v>
                </c:pt>
                <c:pt idx="103">
                  <c:v>5.0999999999999996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3.5</c:v>
                </c:pt>
                <c:pt idx="107">
                  <c:v>5.8</c:v>
                </c:pt>
                <c:pt idx="108">
                  <c:v>4.8</c:v>
                </c:pt>
                <c:pt idx="109">
                  <c:v>4.5999999999999996</c:v>
                </c:pt>
                <c:pt idx="110">
                  <c:v>3.4</c:v>
                </c:pt>
                <c:pt idx="111">
                  <c:v>6.1</c:v>
                </c:pt>
                <c:pt idx="112">
                  <c:v>5</c:v>
                </c:pt>
                <c:pt idx="113">
                  <c:v>3.8</c:v>
                </c:pt>
                <c:pt idx="114">
                  <c:v>6.7</c:v>
                </c:pt>
                <c:pt idx="115">
                  <c:v>6.7</c:v>
                </c:pt>
                <c:pt idx="116">
                  <c:v>6.4</c:v>
                </c:pt>
                <c:pt idx="117">
                  <c:v>5.6</c:v>
                </c:pt>
                <c:pt idx="118">
                  <c:v>7</c:v>
                </c:pt>
                <c:pt idx="119">
                  <c:v>2.6</c:v>
                </c:pt>
                <c:pt idx="120">
                  <c:v>7.7</c:v>
                </c:pt>
                <c:pt idx="121">
                  <c:v>4.0999999999999996</c:v>
                </c:pt>
                <c:pt idx="122">
                  <c:v>5.8</c:v>
                </c:pt>
                <c:pt idx="123">
                  <c:v>5.8</c:v>
                </c:pt>
                <c:pt idx="124">
                  <c:v>3.7</c:v>
                </c:pt>
                <c:pt idx="125">
                  <c:v>5.4</c:v>
                </c:pt>
                <c:pt idx="126">
                  <c:v>6.6</c:v>
                </c:pt>
                <c:pt idx="127">
                  <c:v>5.3</c:v>
                </c:pt>
                <c:pt idx="128">
                  <c:v>5.9</c:v>
                </c:pt>
                <c:pt idx="129">
                  <c:v>4.3</c:v>
                </c:pt>
                <c:pt idx="130">
                  <c:v>2.6</c:v>
                </c:pt>
                <c:pt idx="131">
                  <c:v>4.4000000000000004</c:v>
                </c:pt>
                <c:pt idx="132">
                  <c:v>6.2</c:v>
                </c:pt>
                <c:pt idx="133">
                  <c:v>3.7</c:v>
                </c:pt>
                <c:pt idx="134">
                  <c:v>5.3</c:v>
                </c:pt>
                <c:pt idx="135">
                  <c:v>5.0999999999999996</c:v>
                </c:pt>
                <c:pt idx="136">
                  <c:v>6.6</c:v>
                </c:pt>
                <c:pt idx="137">
                  <c:v>4.9000000000000004</c:v>
                </c:pt>
                <c:pt idx="138">
                  <c:v>6.6</c:v>
                </c:pt>
                <c:pt idx="139">
                  <c:v>3.9</c:v>
                </c:pt>
                <c:pt idx="140">
                  <c:v>6.4</c:v>
                </c:pt>
                <c:pt idx="141">
                  <c:v>7.7</c:v>
                </c:pt>
                <c:pt idx="142">
                  <c:v>5.4</c:v>
                </c:pt>
                <c:pt idx="143">
                  <c:v>4.4000000000000004</c:v>
                </c:pt>
                <c:pt idx="144">
                  <c:v>6.9</c:v>
                </c:pt>
                <c:pt idx="145">
                  <c:v>6.7</c:v>
                </c:pt>
                <c:pt idx="146">
                  <c:v>3.2</c:v>
                </c:pt>
                <c:pt idx="147">
                  <c:v>5.3</c:v>
                </c:pt>
                <c:pt idx="148">
                  <c:v>3.7</c:v>
                </c:pt>
                <c:pt idx="149">
                  <c:v>5.5</c:v>
                </c:pt>
                <c:pt idx="150">
                  <c:v>4.0999999999999996</c:v>
                </c:pt>
                <c:pt idx="151">
                  <c:v>7.7</c:v>
                </c:pt>
                <c:pt idx="152">
                  <c:v>5.5</c:v>
                </c:pt>
                <c:pt idx="153">
                  <c:v>3.6</c:v>
                </c:pt>
                <c:pt idx="154">
                  <c:v>8.1</c:v>
                </c:pt>
                <c:pt idx="155">
                  <c:v>7</c:v>
                </c:pt>
                <c:pt idx="156">
                  <c:v>3.2</c:v>
                </c:pt>
                <c:pt idx="157">
                  <c:v>5.9</c:v>
                </c:pt>
                <c:pt idx="158">
                  <c:v>4.9000000000000004</c:v>
                </c:pt>
                <c:pt idx="159">
                  <c:v>4.5</c:v>
                </c:pt>
                <c:pt idx="160">
                  <c:v>5.8</c:v>
                </c:pt>
                <c:pt idx="161">
                  <c:v>5.6</c:v>
                </c:pt>
                <c:pt idx="162">
                  <c:v>6</c:v>
                </c:pt>
                <c:pt idx="163">
                  <c:v>6.9</c:v>
                </c:pt>
                <c:pt idx="164">
                  <c:v>4.8</c:v>
                </c:pt>
                <c:pt idx="165">
                  <c:v>4.2</c:v>
                </c:pt>
                <c:pt idx="166">
                  <c:v>4.7</c:v>
                </c:pt>
                <c:pt idx="167">
                  <c:v>6.6</c:v>
                </c:pt>
                <c:pt idx="168">
                  <c:v>2.6</c:v>
                </c:pt>
                <c:pt idx="169">
                  <c:v>5.5</c:v>
                </c:pt>
                <c:pt idx="170">
                  <c:v>5.3</c:v>
                </c:pt>
                <c:pt idx="171">
                  <c:v>6.2</c:v>
                </c:pt>
                <c:pt idx="172">
                  <c:v>5.9</c:v>
                </c:pt>
                <c:pt idx="173">
                  <c:v>6</c:v>
                </c:pt>
                <c:pt idx="174">
                  <c:v>4</c:v>
                </c:pt>
                <c:pt idx="175">
                  <c:v>4.3</c:v>
                </c:pt>
                <c:pt idx="176">
                  <c:v>3</c:v>
                </c:pt>
                <c:pt idx="177">
                  <c:v>6.1</c:v>
                </c:pt>
                <c:pt idx="178">
                  <c:v>5.8</c:v>
                </c:pt>
                <c:pt idx="179">
                  <c:v>7</c:v>
                </c:pt>
                <c:pt idx="180">
                  <c:v>4.8</c:v>
                </c:pt>
                <c:pt idx="181">
                  <c:v>6.9</c:v>
                </c:pt>
                <c:pt idx="182">
                  <c:v>3.9</c:v>
                </c:pt>
                <c:pt idx="183">
                  <c:v>5.4</c:v>
                </c:pt>
                <c:pt idx="184">
                  <c:v>5.7</c:v>
                </c:pt>
                <c:pt idx="185">
                  <c:v>4.8</c:v>
                </c:pt>
                <c:pt idx="186">
                  <c:v>6.3</c:v>
                </c:pt>
                <c:pt idx="187">
                  <c:v>6.8</c:v>
                </c:pt>
                <c:pt idx="188">
                  <c:v>4.3</c:v>
                </c:pt>
                <c:pt idx="189">
                  <c:v>5.8</c:v>
                </c:pt>
                <c:pt idx="190">
                  <c:v>4.0999999999999996</c:v>
                </c:pt>
                <c:pt idx="191">
                  <c:v>5.2</c:v>
                </c:pt>
                <c:pt idx="192">
                  <c:v>6.2</c:v>
                </c:pt>
                <c:pt idx="193">
                  <c:v>4.2</c:v>
                </c:pt>
                <c:pt idx="194">
                  <c:v>4.9000000000000004</c:v>
                </c:pt>
                <c:pt idx="195">
                  <c:v>6.1</c:v>
                </c:pt>
                <c:pt idx="196">
                  <c:v>5</c:v>
                </c:pt>
                <c:pt idx="197">
                  <c:v>6.5</c:v>
                </c:pt>
                <c:pt idx="198">
                  <c:v>4.0999999999999996</c:v>
                </c:pt>
                <c:pt idx="199">
                  <c:v>6.7</c:v>
                </c:pt>
              </c:numCache>
            </c:numRef>
          </c:xVal>
          <c:yVal>
            <c:numRef>
              <c:f>'R9-final'!$L$33:$L$232</c:f>
              <c:numCache>
                <c:formatCode>0.00</c:formatCode>
                <c:ptCount val="200"/>
                <c:pt idx="0">
                  <c:v>11.189504647097086</c:v>
                </c:pt>
                <c:pt idx="1">
                  <c:v>11.340442691070358</c:v>
                </c:pt>
                <c:pt idx="2">
                  <c:v>10.800025089855335</c:v>
                </c:pt>
                <c:pt idx="3">
                  <c:v>10.26060848133281</c:v>
                </c:pt>
                <c:pt idx="4">
                  <c:v>11.036764781906852</c:v>
                </c:pt>
                <c:pt idx="5">
                  <c:v>12.229068917442127</c:v>
                </c:pt>
                <c:pt idx="6">
                  <c:v>13.157571998933285</c:v>
                </c:pt>
                <c:pt idx="7">
                  <c:v>11.120811169396625</c:v>
                </c:pt>
                <c:pt idx="8">
                  <c:v>10.103590624219196</c:v>
                </c:pt>
                <c:pt idx="9">
                  <c:v>10.30000561775555</c:v>
                </c:pt>
                <c:pt idx="10">
                  <c:v>13.279035400117737</c:v>
                </c:pt>
                <c:pt idx="11">
                  <c:v>10.905422273132819</c:v>
                </c:pt>
                <c:pt idx="12">
                  <c:v>11.769412525815399</c:v>
                </c:pt>
                <c:pt idx="13">
                  <c:v>10.190670341272261</c:v>
                </c:pt>
                <c:pt idx="14">
                  <c:v>10.947997464515643</c:v>
                </c:pt>
                <c:pt idx="15">
                  <c:v>11.963730805745382</c:v>
                </c:pt>
                <c:pt idx="16">
                  <c:v>8.932496830976854</c:v>
                </c:pt>
                <c:pt idx="17">
                  <c:v>11.814750978976281</c:v>
                </c:pt>
                <c:pt idx="18">
                  <c:v>9.9355828359100755</c:v>
                </c:pt>
                <c:pt idx="19">
                  <c:v>11.034466661985258</c:v>
                </c:pt>
                <c:pt idx="20">
                  <c:v>12.264052770279301</c:v>
                </c:pt>
                <c:pt idx="21">
                  <c:v>10.560789109882633</c:v>
                </c:pt>
                <c:pt idx="22">
                  <c:v>10.877781930903309</c:v>
                </c:pt>
                <c:pt idx="23">
                  <c:v>10.685340997522641</c:v>
                </c:pt>
                <c:pt idx="24">
                  <c:v>11.658495115657681</c:v>
                </c:pt>
                <c:pt idx="25">
                  <c:v>13.610440808324102</c:v>
                </c:pt>
                <c:pt idx="26">
                  <c:v>9.874767832915726</c:v>
                </c:pt>
                <c:pt idx="27">
                  <c:v>10.165404046375706</c:v>
                </c:pt>
                <c:pt idx="28">
                  <c:v>11.96806586160921</c:v>
                </c:pt>
                <c:pt idx="29">
                  <c:v>11.146631747147939</c:v>
                </c:pt>
                <c:pt idx="30">
                  <c:v>11.311361736802588</c:v>
                </c:pt>
                <c:pt idx="31">
                  <c:v>12.337370282977208</c:v>
                </c:pt>
                <c:pt idx="32">
                  <c:v>11.837109044066951</c:v>
                </c:pt>
                <c:pt idx="33">
                  <c:v>12.59822399044578</c:v>
                </c:pt>
                <c:pt idx="34">
                  <c:v>11.023303269273608</c:v>
                </c:pt>
                <c:pt idx="35">
                  <c:v>11.568664149322881</c:v>
                </c:pt>
                <c:pt idx="36">
                  <c:v>13.853010653543182</c:v>
                </c:pt>
                <c:pt idx="37">
                  <c:v>12.502663815441172</c:v>
                </c:pt>
                <c:pt idx="38">
                  <c:v>12.416693673600335</c:v>
                </c:pt>
                <c:pt idx="39">
                  <c:v>10.571061344233875</c:v>
                </c:pt>
                <c:pt idx="40">
                  <c:v>11.103707457300519</c:v>
                </c:pt>
                <c:pt idx="41">
                  <c:v>13.199360403580222</c:v>
                </c:pt>
                <c:pt idx="42">
                  <c:v>12.486861826824196</c:v>
                </c:pt>
                <c:pt idx="43">
                  <c:v>10.528967633201027</c:v>
                </c:pt>
                <c:pt idx="44">
                  <c:v>9.5773855112563648</c:v>
                </c:pt>
                <c:pt idx="45">
                  <c:v>10.247111826881358</c:v>
                </c:pt>
                <c:pt idx="46">
                  <c:v>10.80155687591542</c:v>
                </c:pt>
                <c:pt idx="47">
                  <c:v>10.486468280232874</c:v>
                </c:pt>
                <c:pt idx="48">
                  <c:v>11.869513063007989</c:v>
                </c:pt>
                <c:pt idx="49">
                  <c:v>10.909448427122092</c:v>
                </c:pt>
                <c:pt idx="50">
                  <c:v>11.962832080544736</c:v>
                </c:pt>
                <c:pt idx="51">
                  <c:v>10.85630774735961</c:v>
                </c:pt>
                <c:pt idx="52">
                  <c:v>13.350592221345703</c:v>
                </c:pt>
                <c:pt idx="53">
                  <c:v>13.207208731187519</c:v>
                </c:pt>
                <c:pt idx="54">
                  <c:v>12.199347818720071</c:v>
                </c:pt>
                <c:pt idx="55">
                  <c:v>10.518124778724474</c:v>
                </c:pt>
                <c:pt idx="56">
                  <c:v>12.179771819772316</c:v>
                </c:pt>
                <c:pt idx="57">
                  <c:v>11.808540121289063</c:v>
                </c:pt>
                <c:pt idx="58">
                  <c:v>12.64748739351759</c:v>
                </c:pt>
                <c:pt idx="59">
                  <c:v>11.004438202887384</c:v>
                </c:pt>
                <c:pt idx="60">
                  <c:v>10.303975219280758</c:v>
                </c:pt>
                <c:pt idx="61">
                  <c:v>13.64599507670696</c:v>
                </c:pt>
                <c:pt idx="62">
                  <c:v>11.19293783274451</c:v>
                </c:pt>
                <c:pt idx="63">
                  <c:v>10.946601683184376</c:v>
                </c:pt>
                <c:pt idx="64">
                  <c:v>13.987097401822737</c:v>
                </c:pt>
                <c:pt idx="65">
                  <c:v>12.329828586875191</c:v>
                </c:pt>
                <c:pt idx="66">
                  <c:v>11.671957529148836</c:v>
                </c:pt>
                <c:pt idx="67">
                  <c:v>9.8809604205477424</c:v>
                </c:pt>
                <c:pt idx="68">
                  <c:v>11.213786688912013</c:v>
                </c:pt>
                <c:pt idx="69">
                  <c:v>12.251566467988706</c:v>
                </c:pt>
                <c:pt idx="70">
                  <c:v>12.837952508144506</c:v>
                </c:pt>
                <c:pt idx="71">
                  <c:v>10.657704360116332</c:v>
                </c:pt>
                <c:pt idx="72">
                  <c:v>12.890853531085611</c:v>
                </c:pt>
                <c:pt idx="73">
                  <c:v>10.580694536299898</c:v>
                </c:pt>
                <c:pt idx="74">
                  <c:v>11.683261304925546</c:v>
                </c:pt>
                <c:pt idx="75">
                  <c:v>11.082465762118082</c:v>
                </c:pt>
                <c:pt idx="76">
                  <c:v>11.213839370827682</c:v>
                </c:pt>
                <c:pt idx="77">
                  <c:v>13.069889050872428</c:v>
                </c:pt>
                <c:pt idx="78">
                  <c:v>11.010879040349662</c:v>
                </c:pt>
                <c:pt idx="79">
                  <c:v>10.63031280264401</c:v>
                </c:pt>
                <c:pt idx="80">
                  <c:v>10.45319230021007</c:v>
                </c:pt>
                <c:pt idx="81">
                  <c:v>11.129424361393678</c:v>
                </c:pt>
                <c:pt idx="82">
                  <c:v>10.087510963484014</c:v>
                </c:pt>
                <c:pt idx="83">
                  <c:v>9.6283579681384115</c:v>
                </c:pt>
                <c:pt idx="84">
                  <c:v>10.894775062512329</c:v>
                </c:pt>
                <c:pt idx="85">
                  <c:v>12.212704630186467</c:v>
                </c:pt>
                <c:pt idx="86">
                  <c:v>11.306189236681814</c:v>
                </c:pt>
                <c:pt idx="87">
                  <c:v>11.953117146475192</c:v>
                </c:pt>
                <c:pt idx="88">
                  <c:v>12.741344141762635</c:v>
                </c:pt>
                <c:pt idx="89">
                  <c:v>11.910361297132477</c:v>
                </c:pt>
                <c:pt idx="90">
                  <c:v>11.238780762978108</c:v>
                </c:pt>
                <c:pt idx="91">
                  <c:v>10.858916684120622</c:v>
                </c:pt>
                <c:pt idx="92">
                  <c:v>12.184937927431031</c:v>
                </c:pt>
                <c:pt idx="93">
                  <c:v>11.92549917809497</c:v>
                </c:pt>
                <c:pt idx="94">
                  <c:v>10.425431137458139</c:v>
                </c:pt>
                <c:pt idx="95">
                  <c:v>12.102224298169928</c:v>
                </c:pt>
                <c:pt idx="96">
                  <c:v>12.665617086398443</c:v>
                </c:pt>
                <c:pt idx="97">
                  <c:v>11.2461262043938</c:v>
                </c:pt>
                <c:pt idx="98">
                  <c:v>11.954041092530744</c:v>
                </c:pt>
                <c:pt idx="99">
                  <c:v>11.899736848555669</c:v>
                </c:pt>
                <c:pt idx="100">
                  <c:v>11.440305255499005</c:v>
                </c:pt>
                <c:pt idx="101">
                  <c:v>9.657229966623218</c:v>
                </c:pt>
                <c:pt idx="102">
                  <c:v>12.607261674942391</c:v>
                </c:pt>
                <c:pt idx="103">
                  <c:v>11.486586386022653</c:v>
                </c:pt>
                <c:pt idx="104">
                  <c:v>10.139487525238986</c:v>
                </c:pt>
                <c:pt idx="105">
                  <c:v>10.088602419727396</c:v>
                </c:pt>
                <c:pt idx="106">
                  <c:v>9.8683241098570704</c:v>
                </c:pt>
                <c:pt idx="107">
                  <c:v>11.365403612732296</c:v>
                </c:pt>
                <c:pt idx="108">
                  <c:v>10.996754852027243</c:v>
                </c:pt>
                <c:pt idx="109">
                  <c:v>12.132195271689241</c:v>
                </c:pt>
                <c:pt idx="110">
                  <c:v>10.322103269734738</c:v>
                </c:pt>
                <c:pt idx="111">
                  <c:v>10.804090677620581</c:v>
                </c:pt>
                <c:pt idx="112">
                  <c:v>10.65038718709272</c:v>
                </c:pt>
                <c:pt idx="113">
                  <c:v>10.570889334838405</c:v>
                </c:pt>
                <c:pt idx="114">
                  <c:v>14.388637686302889</c:v>
                </c:pt>
                <c:pt idx="115">
                  <c:v>11.689974038783976</c:v>
                </c:pt>
                <c:pt idx="116">
                  <c:v>11.997973352275231</c:v>
                </c:pt>
                <c:pt idx="117">
                  <c:v>11.094069100270575</c:v>
                </c:pt>
                <c:pt idx="118">
                  <c:v>13.017591392164217</c:v>
                </c:pt>
                <c:pt idx="119">
                  <c:v>9.955020490524733</c:v>
                </c:pt>
                <c:pt idx="120">
                  <c:v>14.590069783956849</c:v>
                </c:pt>
                <c:pt idx="121">
                  <c:v>10.572649909804369</c:v>
                </c:pt>
                <c:pt idx="122">
                  <c:v>10.84781077367642</c:v>
                </c:pt>
                <c:pt idx="123">
                  <c:v>13.420402229903383</c:v>
                </c:pt>
                <c:pt idx="124">
                  <c:v>10.089482270387595</c:v>
                </c:pt>
                <c:pt idx="125">
                  <c:v>10.267616340914989</c:v>
                </c:pt>
                <c:pt idx="126">
                  <c:v>11.70358905950452</c:v>
                </c:pt>
                <c:pt idx="127">
                  <c:v>10.770864999866371</c:v>
                </c:pt>
                <c:pt idx="128">
                  <c:v>11.484230539800002</c:v>
                </c:pt>
                <c:pt idx="129">
                  <c:v>10.820337464132599</c:v>
                </c:pt>
                <c:pt idx="130">
                  <c:v>10.121594944612863</c:v>
                </c:pt>
                <c:pt idx="131">
                  <c:v>11.936936981986227</c:v>
                </c:pt>
                <c:pt idx="132">
                  <c:v>11.266129938930108</c:v>
                </c:pt>
                <c:pt idx="133">
                  <c:v>9.6095823989043634</c:v>
                </c:pt>
                <c:pt idx="134">
                  <c:v>11.188479956595147</c:v>
                </c:pt>
                <c:pt idx="135">
                  <c:v>11.800878034330287</c:v>
                </c:pt>
                <c:pt idx="136">
                  <c:v>11.528136399465566</c:v>
                </c:pt>
                <c:pt idx="137">
                  <c:v>11.770799041623611</c:v>
                </c:pt>
                <c:pt idx="138">
                  <c:v>12.558046444407907</c:v>
                </c:pt>
                <c:pt idx="139">
                  <c:v>10.547063401929643</c:v>
                </c:pt>
                <c:pt idx="140">
                  <c:v>11.693467852365435</c:v>
                </c:pt>
                <c:pt idx="141">
                  <c:v>13.778097603985685</c:v>
                </c:pt>
                <c:pt idx="142">
                  <c:v>11.811067156853332</c:v>
                </c:pt>
                <c:pt idx="143">
                  <c:v>11.149375990417878</c:v>
                </c:pt>
                <c:pt idx="144">
                  <c:v>12.195594435071188</c:v>
                </c:pt>
                <c:pt idx="145">
                  <c:v>11.954888880938459</c:v>
                </c:pt>
                <c:pt idx="146">
                  <c:v>11.70465256700548</c:v>
                </c:pt>
                <c:pt idx="147">
                  <c:v>12.771126544259026</c:v>
                </c:pt>
                <c:pt idx="148">
                  <c:v>10.33088498321561</c:v>
                </c:pt>
                <c:pt idx="149">
                  <c:v>11.577925665444781</c:v>
                </c:pt>
                <c:pt idx="150">
                  <c:v>12.183758499911079</c:v>
                </c:pt>
                <c:pt idx="151">
                  <c:v>13.200833982773503</c:v>
                </c:pt>
                <c:pt idx="152">
                  <c:v>11.521069717304094</c:v>
                </c:pt>
                <c:pt idx="153">
                  <c:v>9.9178848152411838</c:v>
                </c:pt>
                <c:pt idx="154">
                  <c:v>13.31596160041183</c:v>
                </c:pt>
                <c:pt idx="155">
                  <c:v>12.620160497688598</c:v>
                </c:pt>
                <c:pt idx="156">
                  <c:v>10.491887813673273</c:v>
                </c:pt>
                <c:pt idx="157">
                  <c:v>12.568786188856475</c:v>
                </c:pt>
                <c:pt idx="158">
                  <c:v>10.221021596121872</c:v>
                </c:pt>
                <c:pt idx="159">
                  <c:v>10.883689279465289</c:v>
                </c:pt>
                <c:pt idx="160">
                  <c:v>11.089096970137408</c:v>
                </c:pt>
                <c:pt idx="161">
                  <c:v>11.368853914990037</c:v>
                </c:pt>
                <c:pt idx="162">
                  <c:v>12.966636254776081</c:v>
                </c:pt>
                <c:pt idx="163">
                  <c:v>11.005829368561885</c:v>
                </c:pt>
                <c:pt idx="164">
                  <c:v>11.007459725383118</c:v>
                </c:pt>
                <c:pt idx="165">
                  <c:v>12.474022898148114</c:v>
                </c:pt>
                <c:pt idx="166">
                  <c:v>11.834904922106743</c:v>
                </c:pt>
                <c:pt idx="167">
                  <c:v>12.202451692926978</c:v>
                </c:pt>
                <c:pt idx="168">
                  <c:v>10.178654219935225</c:v>
                </c:pt>
                <c:pt idx="169">
                  <c:v>10.346850332691014</c:v>
                </c:pt>
                <c:pt idx="170">
                  <c:v>11.253191972886324</c:v>
                </c:pt>
                <c:pt idx="171">
                  <c:v>11.17477224160683</c:v>
                </c:pt>
                <c:pt idx="172">
                  <c:v>11.453488105795115</c:v>
                </c:pt>
                <c:pt idx="173">
                  <c:v>11.473434254098287</c:v>
                </c:pt>
                <c:pt idx="174">
                  <c:v>9.5905417163722113</c:v>
                </c:pt>
                <c:pt idx="175">
                  <c:v>10.814085233604484</c:v>
                </c:pt>
                <c:pt idx="176">
                  <c:v>9.5786648849177993</c:v>
                </c:pt>
                <c:pt idx="177">
                  <c:v>13.628549255964378</c:v>
                </c:pt>
                <c:pt idx="178">
                  <c:v>12.034008920574275</c:v>
                </c:pt>
                <c:pt idx="179">
                  <c:v>11.769734532872222</c:v>
                </c:pt>
                <c:pt idx="180">
                  <c:v>11.923730249491729</c:v>
                </c:pt>
                <c:pt idx="181">
                  <c:v>12.045498661135358</c:v>
                </c:pt>
                <c:pt idx="182">
                  <c:v>10.087898184045468</c:v>
                </c:pt>
                <c:pt idx="183">
                  <c:v>12.96861599883875</c:v>
                </c:pt>
                <c:pt idx="184">
                  <c:v>11.86126386906035</c:v>
                </c:pt>
                <c:pt idx="185">
                  <c:v>12.267303661194557</c:v>
                </c:pt>
                <c:pt idx="186">
                  <c:v>11.039993580636164</c:v>
                </c:pt>
                <c:pt idx="187">
                  <c:v>12.711360434832569</c:v>
                </c:pt>
                <c:pt idx="188">
                  <c:v>10.474417397276364</c:v>
                </c:pt>
                <c:pt idx="189">
                  <c:v>13.287207592407986</c:v>
                </c:pt>
                <c:pt idx="190">
                  <c:v>9.7642098445601562</c:v>
                </c:pt>
                <c:pt idx="191">
                  <c:v>12.267832238316448</c:v>
                </c:pt>
                <c:pt idx="192">
                  <c:v>12.2471110230099</c:v>
                </c:pt>
                <c:pt idx="193">
                  <c:v>10.721190395180217</c:v>
                </c:pt>
                <c:pt idx="194">
                  <c:v>12.429219210245307</c:v>
                </c:pt>
                <c:pt idx="195">
                  <c:v>12.943783045995616</c:v>
                </c:pt>
                <c:pt idx="196">
                  <c:v>12.671220827903387</c:v>
                </c:pt>
                <c:pt idx="197">
                  <c:v>10.727957852191379</c:v>
                </c:pt>
                <c:pt idx="198">
                  <c:v>12.937293326351973</c:v>
                </c:pt>
                <c:pt idx="199">
                  <c:v>11.828864958114899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5-4FD3-9CAF-E5243386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07087"/>
        <c:axId val="302109967"/>
      </c:scatterChart>
      <c:valAx>
        <c:axId val="30210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Shipping_Cost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2109967"/>
        <c:crosses val="autoZero"/>
        <c:crossBetween val="midCat"/>
      </c:valAx>
      <c:valAx>
        <c:axId val="302109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Order_Qty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2107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Recommend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Order_Qty</c:v>
          </c:tx>
          <c:spPr>
            <a:ln w="19050">
              <a:noFill/>
            </a:ln>
          </c:spPr>
          <c:xVal>
            <c:numRef>
              <c:f>'R9-final'!$H$2:$H$201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</c:numCache>
            </c:numRef>
          </c:xVal>
          <c:yVal>
            <c:numRef>
              <c:f>'R9-final'!$I$2:$I$201</c:f>
              <c:numCache>
                <c:formatCode>0.0</c:formatCode>
                <c:ptCount val="200"/>
                <c:pt idx="0">
                  <c:v>10.5</c:v>
                </c:pt>
                <c:pt idx="1">
                  <c:v>11.850000000000001</c:v>
                </c:pt>
                <c:pt idx="2">
                  <c:v>10.050000000000001</c:v>
                </c:pt>
                <c:pt idx="3">
                  <c:v>9.8999999999999986</c:v>
                </c:pt>
                <c:pt idx="4">
                  <c:v>10.649999999999999</c:v>
                </c:pt>
                <c:pt idx="5">
                  <c:v>12.149999999999999</c:v>
                </c:pt>
                <c:pt idx="6">
                  <c:v>12.600000000000001</c:v>
                </c:pt>
                <c:pt idx="7">
                  <c:v>10.8</c:v>
                </c:pt>
                <c:pt idx="8">
                  <c:v>8.3999999999999986</c:v>
                </c:pt>
                <c:pt idx="9">
                  <c:v>10.350000000000001</c:v>
                </c:pt>
                <c:pt idx="10">
                  <c:v>13.950000000000001</c:v>
                </c:pt>
                <c:pt idx="11">
                  <c:v>11.100000000000001</c:v>
                </c:pt>
                <c:pt idx="12">
                  <c:v>13.5</c:v>
                </c:pt>
                <c:pt idx="13">
                  <c:v>10.5</c:v>
                </c:pt>
                <c:pt idx="14">
                  <c:v>9.3000000000000007</c:v>
                </c:pt>
                <c:pt idx="15">
                  <c:v>13.350000000000001</c:v>
                </c:pt>
                <c:pt idx="16">
                  <c:v>6.4499999999999993</c:v>
                </c:pt>
                <c:pt idx="17">
                  <c:v>12.899999999999999</c:v>
                </c:pt>
                <c:pt idx="18">
                  <c:v>9.3000000000000007</c:v>
                </c:pt>
                <c:pt idx="19">
                  <c:v>12.149999999999999</c:v>
                </c:pt>
                <c:pt idx="20">
                  <c:v>13.5</c:v>
                </c:pt>
                <c:pt idx="21">
                  <c:v>10.050000000000001</c:v>
                </c:pt>
                <c:pt idx="22">
                  <c:v>8.6999999999999993</c:v>
                </c:pt>
                <c:pt idx="23">
                  <c:v>11.100000000000001</c:v>
                </c:pt>
                <c:pt idx="24">
                  <c:v>11.25</c:v>
                </c:pt>
                <c:pt idx="25">
                  <c:v>14.700000000000001</c:v>
                </c:pt>
                <c:pt idx="26">
                  <c:v>11.55</c:v>
                </c:pt>
                <c:pt idx="27">
                  <c:v>10.050000000000001</c:v>
                </c:pt>
                <c:pt idx="28">
                  <c:v>12</c:v>
                </c:pt>
                <c:pt idx="29">
                  <c:v>11.100000000000001</c:v>
                </c:pt>
                <c:pt idx="30">
                  <c:v>10.350000000000001</c:v>
                </c:pt>
                <c:pt idx="31">
                  <c:v>12.600000000000001</c:v>
                </c:pt>
                <c:pt idx="32">
                  <c:v>12.600000000000001</c:v>
                </c:pt>
                <c:pt idx="33">
                  <c:v>12.600000000000001</c:v>
                </c:pt>
                <c:pt idx="34">
                  <c:v>10.8</c:v>
                </c:pt>
                <c:pt idx="35">
                  <c:v>11.850000000000001</c:v>
                </c:pt>
                <c:pt idx="36">
                  <c:v>11.850000000000001</c:v>
                </c:pt>
                <c:pt idx="37">
                  <c:v>12</c:v>
                </c:pt>
                <c:pt idx="38">
                  <c:v>13.5</c:v>
                </c:pt>
                <c:pt idx="39">
                  <c:v>10.5</c:v>
                </c:pt>
                <c:pt idx="40">
                  <c:v>10.8</c:v>
                </c:pt>
                <c:pt idx="41">
                  <c:v>13.5</c:v>
                </c:pt>
                <c:pt idx="42">
                  <c:v>11.850000000000001</c:v>
                </c:pt>
                <c:pt idx="43">
                  <c:v>9.75</c:v>
                </c:pt>
                <c:pt idx="44">
                  <c:v>11.399999999999999</c:v>
                </c:pt>
                <c:pt idx="45">
                  <c:v>10.649999999999999</c:v>
                </c:pt>
                <c:pt idx="46">
                  <c:v>9.1499999999999986</c:v>
                </c:pt>
                <c:pt idx="47">
                  <c:v>11.399999999999999</c:v>
                </c:pt>
                <c:pt idx="48">
                  <c:v>12.600000000000001</c:v>
                </c:pt>
                <c:pt idx="49">
                  <c:v>11.25</c:v>
                </c:pt>
                <c:pt idx="50">
                  <c:v>12</c:v>
                </c:pt>
                <c:pt idx="51">
                  <c:v>11.100000000000001</c:v>
                </c:pt>
                <c:pt idx="52">
                  <c:v>11.850000000000001</c:v>
                </c:pt>
                <c:pt idx="53">
                  <c:v>13.950000000000001</c:v>
                </c:pt>
                <c:pt idx="54">
                  <c:v>12.899999999999999</c:v>
                </c:pt>
                <c:pt idx="55">
                  <c:v>10.5</c:v>
                </c:pt>
                <c:pt idx="56">
                  <c:v>12.299999999999999</c:v>
                </c:pt>
                <c:pt idx="57">
                  <c:v>12.600000000000001</c:v>
                </c:pt>
                <c:pt idx="58">
                  <c:v>13.350000000000001</c:v>
                </c:pt>
                <c:pt idx="59">
                  <c:v>10.649999999999999</c:v>
                </c:pt>
                <c:pt idx="60">
                  <c:v>11.25</c:v>
                </c:pt>
                <c:pt idx="61">
                  <c:v>12.149999999999999</c:v>
                </c:pt>
                <c:pt idx="62">
                  <c:v>10.8</c:v>
                </c:pt>
                <c:pt idx="63">
                  <c:v>11.25</c:v>
                </c:pt>
                <c:pt idx="64">
                  <c:v>13.950000000000001</c:v>
                </c:pt>
                <c:pt idx="65">
                  <c:v>12.600000000000001</c:v>
                </c:pt>
                <c:pt idx="66">
                  <c:v>12.299999999999999</c:v>
                </c:pt>
                <c:pt idx="67">
                  <c:v>9.3000000000000007</c:v>
                </c:pt>
                <c:pt idx="68">
                  <c:v>11.100000000000001</c:v>
                </c:pt>
                <c:pt idx="69">
                  <c:v>12.299999999999999</c:v>
                </c:pt>
                <c:pt idx="70">
                  <c:v>11.55</c:v>
                </c:pt>
                <c:pt idx="71">
                  <c:v>11.100000000000001</c:v>
                </c:pt>
                <c:pt idx="72">
                  <c:v>12</c:v>
                </c:pt>
                <c:pt idx="73">
                  <c:v>11.25</c:v>
                </c:pt>
                <c:pt idx="74">
                  <c:v>12.600000000000001</c:v>
                </c:pt>
                <c:pt idx="75">
                  <c:v>11.399999999999999</c:v>
                </c:pt>
                <c:pt idx="76">
                  <c:v>12.299999999999999</c:v>
                </c:pt>
                <c:pt idx="77">
                  <c:v>12.149999999999999</c:v>
                </c:pt>
                <c:pt idx="78">
                  <c:v>10.5</c:v>
                </c:pt>
                <c:pt idx="79">
                  <c:v>9.8999999999999986</c:v>
                </c:pt>
                <c:pt idx="80">
                  <c:v>10.649999999999999</c:v>
                </c:pt>
                <c:pt idx="81">
                  <c:v>12.75</c:v>
                </c:pt>
                <c:pt idx="82">
                  <c:v>9</c:v>
                </c:pt>
                <c:pt idx="83">
                  <c:v>9.75</c:v>
                </c:pt>
                <c:pt idx="84">
                  <c:v>10.050000000000001</c:v>
                </c:pt>
                <c:pt idx="85">
                  <c:v>12.299999999999999</c:v>
                </c:pt>
                <c:pt idx="86">
                  <c:v>12</c:v>
                </c:pt>
                <c:pt idx="87">
                  <c:v>12.149999999999999</c:v>
                </c:pt>
                <c:pt idx="88">
                  <c:v>11.55</c:v>
                </c:pt>
                <c:pt idx="89">
                  <c:v>12.299999999999999</c:v>
                </c:pt>
                <c:pt idx="90">
                  <c:v>10.050000000000001</c:v>
                </c:pt>
                <c:pt idx="91">
                  <c:v>10.8</c:v>
                </c:pt>
                <c:pt idx="92">
                  <c:v>12</c:v>
                </c:pt>
                <c:pt idx="93">
                  <c:v>12</c:v>
                </c:pt>
                <c:pt idx="94">
                  <c:v>9.3000000000000007</c:v>
                </c:pt>
                <c:pt idx="95">
                  <c:v>12.299999999999999</c:v>
                </c:pt>
                <c:pt idx="96">
                  <c:v>12.899999999999999</c:v>
                </c:pt>
                <c:pt idx="97">
                  <c:v>9.75</c:v>
                </c:pt>
                <c:pt idx="98">
                  <c:v>12</c:v>
                </c:pt>
                <c:pt idx="99">
                  <c:v>13.5</c:v>
                </c:pt>
                <c:pt idx="100">
                  <c:v>11.850000000000001</c:v>
                </c:pt>
                <c:pt idx="101">
                  <c:v>10.649999999999999</c:v>
                </c:pt>
                <c:pt idx="102">
                  <c:v>13.350000000000001</c:v>
                </c:pt>
                <c:pt idx="103">
                  <c:v>12</c:v>
                </c:pt>
                <c:pt idx="104">
                  <c:v>8.25</c:v>
                </c:pt>
                <c:pt idx="105">
                  <c:v>11.25</c:v>
                </c:pt>
                <c:pt idx="106">
                  <c:v>8.6999999999999993</c:v>
                </c:pt>
                <c:pt idx="107">
                  <c:v>11.399999999999999</c:v>
                </c:pt>
                <c:pt idx="108">
                  <c:v>11.100000000000001</c:v>
                </c:pt>
                <c:pt idx="109">
                  <c:v>12.600000000000001</c:v>
                </c:pt>
                <c:pt idx="110">
                  <c:v>11.399999999999999</c:v>
                </c:pt>
                <c:pt idx="111">
                  <c:v>10.8</c:v>
                </c:pt>
                <c:pt idx="112">
                  <c:v>10.8</c:v>
                </c:pt>
                <c:pt idx="113">
                  <c:v>11.399999999999999</c:v>
                </c:pt>
                <c:pt idx="114">
                  <c:v>14.100000000000001</c:v>
                </c:pt>
                <c:pt idx="115">
                  <c:v>12.299999999999999</c:v>
                </c:pt>
                <c:pt idx="116">
                  <c:v>12.149999999999999</c:v>
                </c:pt>
                <c:pt idx="117">
                  <c:v>10.5</c:v>
                </c:pt>
                <c:pt idx="118">
                  <c:v>13.350000000000001</c:v>
                </c:pt>
                <c:pt idx="119">
                  <c:v>10.8</c:v>
                </c:pt>
                <c:pt idx="120">
                  <c:v>14.850000000000001</c:v>
                </c:pt>
                <c:pt idx="121">
                  <c:v>11.399999999999999</c:v>
                </c:pt>
                <c:pt idx="122">
                  <c:v>11.25</c:v>
                </c:pt>
                <c:pt idx="123">
                  <c:v>14.100000000000001</c:v>
                </c:pt>
                <c:pt idx="124">
                  <c:v>10.8</c:v>
                </c:pt>
                <c:pt idx="125">
                  <c:v>9.8999999999999986</c:v>
                </c:pt>
                <c:pt idx="126">
                  <c:v>11.399999999999999</c:v>
                </c:pt>
                <c:pt idx="127">
                  <c:v>10.649999999999999</c:v>
                </c:pt>
                <c:pt idx="128">
                  <c:v>11.25</c:v>
                </c:pt>
                <c:pt idx="129">
                  <c:v>10.649999999999999</c:v>
                </c:pt>
                <c:pt idx="130">
                  <c:v>9.3000000000000007</c:v>
                </c:pt>
                <c:pt idx="131">
                  <c:v>11.850000000000001</c:v>
                </c:pt>
                <c:pt idx="132">
                  <c:v>12</c:v>
                </c:pt>
                <c:pt idx="133">
                  <c:v>10.8</c:v>
                </c:pt>
                <c:pt idx="134">
                  <c:v>11.100000000000001</c:v>
                </c:pt>
                <c:pt idx="135">
                  <c:v>12.149999999999999</c:v>
                </c:pt>
                <c:pt idx="136">
                  <c:v>11.55</c:v>
                </c:pt>
                <c:pt idx="137">
                  <c:v>11.399999999999999</c:v>
                </c:pt>
                <c:pt idx="138">
                  <c:v>12.149999999999999</c:v>
                </c:pt>
                <c:pt idx="139">
                  <c:v>9.8999999999999986</c:v>
                </c:pt>
                <c:pt idx="140">
                  <c:v>11.850000000000001</c:v>
                </c:pt>
                <c:pt idx="141">
                  <c:v>14.25</c:v>
                </c:pt>
                <c:pt idx="142">
                  <c:v>11.850000000000001</c:v>
                </c:pt>
                <c:pt idx="143">
                  <c:v>10.8</c:v>
                </c:pt>
                <c:pt idx="144">
                  <c:v>12.75</c:v>
                </c:pt>
                <c:pt idx="145">
                  <c:v>12.299999999999999</c:v>
                </c:pt>
                <c:pt idx="146">
                  <c:v>11.55</c:v>
                </c:pt>
                <c:pt idx="147">
                  <c:v>12.149999999999999</c:v>
                </c:pt>
                <c:pt idx="148">
                  <c:v>10.5</c:v>
                </c:pt>
                <c:pt idx="149">
                  <c:v>11.399999999999999</c:v>
                </c:pt>
                <c:pt idx="150">
                  <c:v>11.850000000000001</c:v>
                </c:pt>
                <c:pt idx="151">
                  <c:v>13.200000000000001</c:v>
                </c:pt>
                <c:pt idx="152">
                  <c:v>12.600000000000001</c:v>
                </c:pt>
                <c:pt idx="153">
                  <c:v>9.75</c:v>
                </c:pt>
                <c:pt idx="154">
                  <c:v>14.850000000000001</c:v>
                </c:pt>
                <c:pt idx="155">
                  <c:v>13.200000000000001</c:v>
                </c:pt>
                <c:pt idx="156">
                  <c:v>10.8</c:v>
                </c:pt>
                <c:pt idx="157">
                  <c:v>12.75</c:v>
                </c:pt>
                <c:pt idx="158">
                  <c:v>10.350000000000001</c:v>
                </c:pt>
                <c:pt idx="159">
                  <c:v>10.8</c:v>
                </c:pt>
                <c:pt idx="160">
                  <c:v>10.050000000000001</c:v>
                </c:pt>
                <c:pt idx="161">
                  <c:v>10.649999999999999</c:v>
                </c:pt>
                <c:pt idx="162">
                  <c:v>13.200000000000001</c:v>
                </c:pt>
                <c:pt idx="163">
                  <c:v>10.649999999999999</c:v>
                </c:pt>
                <c:pt idx="164">
                  <c:v>11.55</c:v>
                </c:pt>
                <c:pt idx="165">
                  <c:v>12</c:v>
                </c:pt>
                <c:pt idx="166">
                  <c:v>11.399999999999999</c:v>
                </c:pt>
                <c:pt idx="167">
                  <c:v>11.850000000000001</c:v>
                </c:pt>
                <c:pt idx="168">
                  <c:v>9.75</c:v>
                </c:pt>
                <c:pt idx="169">
                  <c:v>10.649999999999999</c:v>
                </c:pt>
                <c:pt idx="170">
                  <c:v>12</c:v>
                </c:pt>
                <c:pt idx="171">
                  <c:v>11.399999999999999</c:v>
                </c:pt>
                <c:pt idx="172">
                  <c:v>11.55</c:v>
                </c:pt>
                <c:pt idx="173">
                  <c:v>12.899999999999999</c:v>
                </c:pt>
                <c:pt idx="174">
                  <c:v>9</c:v>
                </c:pt>
                <c:pt idx="175">
                  <c:v>11.100000000000001</c:v>
                </c:pt>
                <c:pt idx="176">
                  <c:v>9</c:v>
                </c:pt>
                <c:pt idx="177">
                  <c:v>12.299999999999999</c:v>
                </c:pt>
                <c:pt idx="178">
                  <c:v>12.149999999999999</c:v>
                </c:pt>
                <c:pt idx="179">
                  <c:v>12.299999999999999</c:v>
                </c:pt>
                <c:pt idx="180">
                  <c:v>12.600000000000001</c:v>
                </c:pt>
                <c:pt idx="181">
                  <c:v>11.399999999999999</c:v>
                </c:pt>
                <c:pt idx="182">
                  <c:v>10.649999999999999</c:v>
                </c:pt>
                <c:pt idx="183">
                  <c:v>13.200000000000001</c:v>
                </c:pt>
                <c:pt idx="184">
                  <c:v>11.25</c:v>
                </c:pt>
                <c:pt idx="185">
                  <c:v>13.200000000000001</c:v>
                </c:pt>
                <c:pt idx="186">
                  <c:v>10.649999999999999</c:v>
                </c:pt>
                <c:pt idx="187">
                  <c:v>11.399999999999999</c:v>
                </c:pt>
                <c:pt idx="188">
                  <c:v>10.649999999999999</c:v>
                </c:pt>
                <c:pt idx="189">
                  <c:v>12</c:v>
                </c:pt>
                <c:pt idx="190">
                  <c:v>9.1499999999999986</c:v>
                </c:pt>
                <c:pt idx="191">
                  <c:v>10.649999999999999</c:v>
                </c:pt>
                <c:pt idx="192">
                  <c:v>12</c:v>
                </c:pt>
                <c:pt idx="193">
                  <c:v>10.8</c:v>
                </c:pt>
                <c:pt idx="194">
                  <c:v>11.850000000000001</c:v>
                </c:pt>
                <c:pt idx="195">
                  <c:v>12.75</c:v>
                </c:pt>
                <c:pt idx="196">
                  <c:v>13.200000000000001</c:v>
                </c:pt>
                <c:pt idx="197">
                  <c:v>9.75</c:v>
                </c:pt>
                <c:pt idx="198">
                  <c:v>11.850000000000001</c:v>
                </c:pt>
                <c:pt idx="1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0-4480-A509-C21BF04933FA}"/>
            </c:ext>
          </c:extLst>
        </c:ser>
        <c:ser>
          <c:idx val="1"/>
          <c:order val="1"/>
          <c:tx>
            <c:v>Predicted Order_Qty</c:v>
          </c:tx>
          <c:spPr>
            <a:ln w="19050">
              <a:noFill/>
            </a:ln>
          </c:spPr>
          <c:xVal>
            <c:numRef>
              <c:f>'R9-final'!$H$2:$H$201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</c:numCache>
            </c:numRef>
          </c:xVal>
          <c:yVal>
            <c:numRef>
              <c:f>'R9-final'!$L$33:$L$232</c:f>
              <c:numCache>
                <c:formatCode>0.00</c:formatCode>
                <c:ptCount val="200"/>
                <c:pt idx="0">
                  <c:v>11.189504647097086</c:v>
                </c:pt>
                <c:pt idx="1">
                  <c:v>11.340442691070358</c:v>
                </c:pt>
                <c:pt idx="2">
                  <c:v>10.800025089855335</c:v>
                </c:pt>
                <c:pt idx="3">
                  <c:v>10.26060848133281</c:v>
                </c:pt>
                <c:pt idx="4">
                  <c:v>11.036764781906852</c:v>
                </c:pt>
                <c:pt idx="5">
                  <c:v>12.229068917442127</c:v>
                </c:pt>
                <c:pt idx="6">
                  <c:v>13.157571998933285</c:v>
                </c:pt>
                <c:pt idx="7">
                  <c:v>11.120811169396625</c:v>
                </c:pt>
                <c:pt idx="8">
                  <c:v>10.103590624219196</c:v>
                </c:pt>
                <c:pt idx="9">
                  <c:v>10.30000561775555</c:v>
                </c:pt>
                <c:pt idx="10">
                  <c:v>13.279035400117737</c:v>
                </c:pt>
                <c:pt idx="11">
                  <c:v>10.905422273132819</c:v>
                </c:pt>
                <c:pt idx="12">
                  <c:v>11.769412525815399</c:v>
                </c:pt>
                <c:pt idx="13">
                  <c:v>10.190670341272261</c:v>
                </c:pt>
                <c:pt idx="14">
                  <c:v>10.947997464515643</c:v>
                </c:pt>
                <c:pt idx="15">
                  <c:v>11.963730805745382</c:v>
                </c:pt>
                <c:pt idx="16">
                  <c:v>8.932496830976854</c:v>
                </c:pt>
                <c:pt idx="17">
                  <c:v>11.814750978976281</c:v>
                </c:pt>
                <c:pt idx="18">
                  <c:v>9.9355828359100755</c:v>
                </c:pt>
                <c:pt idx="19">
                  <c:v>11.034466661985258</c:v>
                </c:pt>
                <c:pt idx="20">
                  <c:v>12.264052770279301</c:v>
                </c:pt>
                <c:pt idx="21">
                  <c:v>10.560789109882633</c:v>
                </c:pt>
                <c:pt idx="22">
                  <c:v>10.877781930903309</c:v>
                </c:pt>
                <c:pt idx="23">
                  <c:v>10.685340997522641</c:v>
                </c:pt>
                <c:pt idx="24">
                  <c:v>11.658495115657681</c:v>
                </c:pt>
                <c:pt idx="25">
                  <c:v>13.610440808324102</c:v>
                </c:pt>
                <c:pt idx="26">
                  <c:v>9.874767832915726</c:v>
                </c:pt>
                <c:pt idx="27">
                  <c:v>10.165404046375706</c:v>
                </c:pt>
                <c:pt idx="28">
                  <c:v>11.96806586160921</c:v>
                </c:pt>
                <c:pt idx="29">
                  <c:v>11.146631747147939</c:v>
                </c:pt>
                <c:pt idx="30">
                  <c:v>11.311361736802588</c:v>
                </c:pt>
                <c:pt idx="31">
                  <c:v>12.337370282977208</c:v>
                </c:pt>
                <c:pt idx="32">
                  <c:v>11.837109044066951</c:v>
                </c:pt>
                <c:pt idx="33">
                  <c:v>12.59822399044578</c:v>
                </c:pt>
                <c:pt idx="34">
                  <c:v>11.023303269273608</c:v>
                </c:pt>
                <c:pt idx="35">
                  <c:v>11.568664149322881</c:v>
                </c:pt>
                <c:pt idx="36">
                  <c:v>13.853010653543182</c:v>
                </c:pt>
                <c:pt idx="37">
                  <c:v>12.502663815441172</c:v>
                </c:pt>
                <c:pt idx="38">
                  <c:v>12.416693673600335</c:v>
                </c:pt>
                <c:pt idx="39">
                  <c:v>10.571061344233875</c:v>
                </c:pt>
                <c:pt idx="40">
                  <c:v>11.103707457300519</c:v>
                </c:pt>
                <c:pt idx="41">
                  <c:v>13.199360403580222</c:v>
                </c:pt>
                <c:pt idx="42">
                  <c:v>12.486861826824196</c:v>
                </c:pt>
                <c:pt idx="43">
                  <c:v>10.528967633201027</c:v>
                </c:pt>
                <c:pt idx="44">
                  <c:v>9.5773855112563648</c:v>
                </c:pt>
                <c:pt idx="45">
                  <c:v>10.247111826881358</c:v>
                </c:pt>
                <c:pt idx="46">
                  <c:v>10.80155687591542</c:v>
                </c:pt>
                <c:pt idx="47">
                  <c:v>10.486468280232874</c:v>
                </c:pt>
                <c:pt idx="48">
                  <c:v>11.869513063007989</c:v>
                </c:pt>
                <c:pt idx="49">
                  <c:v>10.909448427122092</c:v>
                </c:pt>
                <c:pt idx="50">
                  <c:v>11.962832080544736</c:v>
                </c:pt>
                <c:pt idx="51">
                  <c:v>10.85630774735961</c:v>
                </c:pt>
                <c:pt idx="52">
                  <c:v>13.350592221345703</c:v>
                </c:pt>
                <c:pt idx="53">
                  <c:v>13.207208731187519</c:v>
                </c:pt>
                <c:pt idx="54">
                  <c:v>12.199347818720071</c:v>
                </c:pt>
                <c:pt idx="55">
                  <c:v>10.518124778724474</c:v>
                </c:pt>
                <c:pt idx="56">
                  <c:v>12.179771819772316</c:v>
                </c:pt>
                <c:pt idx="57">
                  <c:v>11.808540121289063</c:v>
                </c:pt>
                <c:pt idx="58">
                  <c:v>12.64748739351759</c:v>
                </c:pt>
                <c:pt idx="59">
                  <c:v>11.004438202887384</c:v>
                </c:pt>
                <c:pt idx="60">
                  <c:v>10.303975219280758</c:v>
                </c:pt>
                <c:pt idx="61">
                  <c:v>13.64599507670696</c:v>
                </c:pt>
                <c:pt idx="62">
                  <c:v>11.19293783274451</c:v>
                </c:pt>
                <c:pt idx="63">
                  <c:v>10.946601683184376</c:v>
                </c:pt>
                <c:pt idx="64">
                  <c:v>13.987097401822737</c:v>
                </c:pt>
                <c:pt idx="65">
                  <c:v>12.329828586875191</c:v>
                </c:pt>
                <c:pt idx="66">
                  <c:v>11.671957529148836</c:v>
                </c:pt>
                <c:pt idx="67">
                  <c:v>9.8809604205477424</c:v>
                </c:pt>
                <c:pt idx="68">
                  <c:v>11.213786688912013</c:v>
                </c:pt>
                <c:pt idx="69">
                  <c:v>12.251566467988706</c:v>
                </c:pt>
                <c:pt idx="70">
                  <c:v>12.837952508144506</c:v>
                </c:pt>
                <c:pt idx="71">
                  <c:v>10.657704360116332</c:v>
                </c:pt>
                <c:pt idx="72">
                  <c:v>12.890853531085611</c:v>
                </c:pt>
                <c:pt idx="73">
                  <c:v>10.580694536299898</c:v>
                </c:pt>
                <c:pt idx="74">
                  <c:v>11.683261304925546</c:v>
                </c:pt>
                <c:pt idx="75">
                  <c:v>11.082465762118082</c:v>
                </c:pt>
                <c:pt idx="76">
                  <c:v>11.213839370827682</c:v>
                </c:pt>
                <c:pt idx="77">
                  <c:v>13.069889050872428</c:v>
                </c:pt>
                <c:pt idx="78">
                  <c:v>11.010879040349662</c:v>
                </c:pt>
                <c:pt idx="79">
                  <c:v>10.63031280264401</c:v>
                </c:pt>
                <c:pt idx="80">
                  <c:v>10.45319230021007</c:v>
                </c:pt>
                <c:pt idx="81">
                  <c:v>11.129424361393678</c:v>
                </c:pt>
                <c:pt idx="82">
                  <c:v>10.087510963484014</c:v>
                </c:pt>
                <c:pt idx="83">
                  <c:v>9.6283579681384115</c:v>
                </c:pt>
                <c:pt idx="84">
                  <c:v>10.894775062512329</c:v>
                </c:pt>
                <c:pt idx="85">
                  <c:v>12.212704630186467</c:v>
                </c:pt>
                <c:pt idx="86">
                  <c:v>11.306189236681814</c:v>
                </c:pt>
                <c:pt idx="87">
                  <c:v>11.953117146475192</c:v>
                </c:pt>
                <c:pt idx="88">
                  <c:v>12.741344141762635</c:v>
                </c:pt>
                <c:pt idx="89">
                  <c:v>11.910361297132477</c:v>
                </c:pt>
                <c:pt idx="90">
                  <c:v>11.238780762978108</c:v>
                </c:pt>
                <c:pt idx="91">
                  <c:v>10.858916684120622</c:v>
                </c:pt>
                <c:pt idx="92">
                  <c:v>12.184937927431031</c:v>
                </c:pt>
                <c:pt idx="93">
                  <c:v>11.92549917809497</c:v>
                </c:pt>
                <c:pt idx="94">
                  <c:v>10.425431137458139</c:v>
                </c:pt>
                <c:pt idx="95">
                  <c:v>12.102224298169928</c:v>
                </c:pt>
                <c:pt idx="96">
                  <c:v>12.665617086398443</c:v>
                </c:pt>
                <c:pt idx="97">
                  <c:v>11.2461262043938</c:v>
                </c:pt>
                <c:pt idx="98">
                  <c:v>11.954041092530744</c:v>
                </c:pt>
                <c:pt idx="99">
                  <c:v>11.899736848555669</c:v>
                </c:pt>
                <c:pt idx="100">
                  <c:v>11.440305255499005</c:v>
                </c:pt>
                <c:pt idx="101">
                  <c:v>9.657229966623218</c:v>
                </c:pt>
                <c:pt idx="102">
                  <c:v>12.607261674942391</c:v>
                </c:pt>
                <c:pt idx="103">
                  <c:v>11.486586386022653</c:v>
                </c:pt>
                <c:pt idx="104">
                  <c:v>10.139487525238986</c:v>
                </c:pt>
                <c:pt idx="105">
                  <c:v>10.088602419727396</c:v>
                </c:pt>
                <c:pt idx="106">
                  <c:v>9.8683241098570704</c:v>
                </c:pt>
                <c:pt idx="107">
                  <c:v>11.365403612732296</c:v>
                </c:pt>
                <c:pt idx="108">
                  <c:v>10.996754852027243</c:v>
                </c:pt>
                <c:pt idx="109">
                  <c:v>12.132195271689241</c:v>
                </c:pt>
                <c:pt idx="110">
                  <c:v>10.322103269734738</c:v>
                </c:pt>
                <c:pt idx="111">
                  <c:v>10.804090677620581</c:v>
                </c:pt>
                <c:pt idx="112">
                  <c:v>10.65038718709272</c:v>
                </c:pt>
                <c:pt idx="113">
                  <c:v>10.570889334838405</c:v>
                </c:pt>
                <c:pt idx="114">
                  <c:v>14.388637686302889</c:v>
                </c:pt>
                <c:pt idx="115">
                  <c:v>11.689974038783976</c:v>
                </c:pt>
                <c:pt idx="116">
                  <c:v>11.997973352275231</c:v>
                </c:pt>
                <c:pt idx="117">
                  <c:v>11.094069100270575</c:v>
                </c:pt>
                <c:pt idx="118">
                  <c:v>13.017591392164217</c:v>
                </c:pt>
                <c:pt idx="119">
                  <c:v>9.955020490524733</c:v>
                </c:pt>
                <c:pt idx="120">
                  <c:v>14.590069783956849</c:v>
                </c:pt>
                <c:pt idx="121">
                  <c:v>10.572649909804369</c:v>
                </c:pt>
                <c:pt idx="122">
                  <c:v>10.84781077367642</c:v>
                </c:pt>
                <c:pt idx="123">
                  <c:v>13.420402229903383</c:v>
                </c:pt>
                <c:pt idx="124">
                  <c:v>10.089482270387595</c:v>
                </c:pt>
                <c:pt idx="125">
                  <c:v>10.267616340914989</c:v>
                </c:pt>
                <c:pt idx="126">
                  <c:v>11.70358905950452</c:v>
                </c:pt>
                <c:pt idx="127">
                  <c:v>10.770864999866371</c:v>
                </c:pt>
                <c:pt idx="128">
                  <c:v>11.484230539800002</c:v>
                </c:pt>
                <c:pt idx="129">
                  <c:v>10.820337464132599</c:v>
                </c:pt>
                <c:pt idx="130">
                  <c:v>10.121594944612863</c:v>
                </c:pt>
                <c:pt idx="131">
                  <c:v>11.936936981986227</c:v>
                </c:pt>
                <c:pt idx="132">
                  <c:v>11.266129938930108</c:v>
                </c:pt>
                <c:pt idx="133">
                  <c:v>9.6095823989043634</c:v>
                </c:pt>
                <c:pt idx="134">
                  <c:v>11.188479956595147</c:v>
                </c:pt>
                <c:pt idx="135">
                  <c:v>11.800878034330287</c:v>
                </c:pt>
                <c:pt idx="136">
                  <c:v>11.528136399465566</c:v>
                </c:pt>
                <c:pt idx="137">
                  <c:v>11.770799041623611</c:v>
                </c:pt>
                <c:pt idx="138">
                  <c:v>12.558046444407907</c:v>
                </c:pt>
                <c:pt idx="139">
                  <c:v>10.547063401929643</c:v>
                </c:pt>
                <c:pt idx="140">
                  <c:v>11.693467852365435</c:v>
                </c:pt>
                <c:pt idx="141">
                  <c:v>13.778097603985685</c:v>
                </c:pt>
                <c:pt idx="142">
                  <c:v>11.811067156853332</c:v>
                </c:pt>
                <c:pt idx="143">
                  <c:v>11.149375990417878</c:v>
                </c:pt>
                <c:pt idx="144">
                  <c:v>12.195594435071188</c:v>
                </c:pt>
                <c:pt idx="145">
                  <c:v>11.954888880938459</c:v>
                </c:pt>
                <c:pt idx="146">
                  <c:v>11.70465256700548</c:v>
                </c:pt>
                <c:pt idx="147">
                  <c:v>12.771126544259026</c:v>
                </c:pt>
                <c:pt idx="148">
                  <c:v>10.33088498321561</c:v>
                </c:pt>
                <c:pt idx="149">
                  <c:v>11.577925665444781</c:v>
                </c:pt>
                <c:pt idx="150">
                  <c:v>12.183758499911079</c:v>
                </c:pt>
                <c:pt idx="151">
                  <c:v>13.200833982773503</c:v>
                </c:pt>
                <c:pt idx="152">
                  <c:v>11.521069717304094</c:v>
                </c:pt>
                <c:pt idx="153">
                  <c:v>9.9178848152411838</c:v>
                </c:pt>
                <c:pt idx="154">
                  <c:v>13.31596160041183</c:v>
                </c:pt>
                <c:pt idx="155">
                  <c:v>12.620160497688598</c:v>
                </c:pt>
                <c:pt idx="156">
                  <c:v>10.491887813673273</c:v>
                </c:pt>
                <c:pt idx="157">
                  <c:v>12.568786188856475</c:v>
                </c:pt>
                <c:pt idx="158">
                  <c:v>10.221021596121872</c:v>
                </c:pt>
                <c:pt idx="159">
                  <c:v>10.883689279465289</c:v>
                </c:pt>
                <c:pt idx="160">
                  <c:v>11.089096970137408</c:v>
                </c:pt>
                <c:pt idx="161">
                  <c:v>11.368853914990037</c:v>
                </c:pt>
                <c:pt idx="162">
                  <c:v>12.966636254776081</c:v>
                </c:pt>
                <c:pt idx="163">
                  <c:v>11.005829368561885</c:v>
                </c:pt>
                <c:pt idx="164">
                  <c:v>11.007459725383118</c:v>
                </c:pt>
                <c:pt idx="165">
                  <c:v>12.474022898148114</c:v>
                </c:pt>
                <c:pt idx="166">
                  <c:v>11.834904922106743</c:v>
                </c:pt>
                <c:pt idx="167">
                  <c:v>12.202451692926978</c:v>
                </c:pt>
                <c:pt idx="168">
                  <c:v>10.178654219935225</c:v>
                </c:pt>
                <c:pt idx="169">
                  <c:v>10.346850332691014</c:v>
                </c:pt>
                <c:pt idx="170">
                  <c:v>11.253191972886324</c:v>
                </c:pt>
                <c:pt idx="171">
                  <c:v>11.17477224160683</c:v>
                </c:pt>
                <c:pt idx="172">
                  <c:v>11.453488105795115</c:v>
                </c:pt>
                <c:pt idx="173">
                  <c:v>11.473434254098287</c:v>
                </c:pt>
                <c:pt idx="174">
                  <c:v>9.5905417163722113</c:v>
                </c:pt>
                <c:pt idx="175">
                  <c:v>10.814085233604484</c:v>
                </c:pt>
                <c:pt idx="176">
                  <c:v>9.5786648849177993</c:v>
                </c:pt>
                <c:pt idx="177">
                  <c:v>13.628549255964378</c:v>
                </c:pt>
                <c:pt idx="178">
                  <c:v>12.034008920574275</c:v>
                </c:pt>
                <c:pt idx="179">
                  <c:v>11.769734532872222</c:v>
                </c:pt>
                <c:pt idx="180">
                  <c:v>11.923730249491729</c:v>
                </c:pt>
                <c:pt idx="181">
                  <c:v>12.045498661135358</c:v>
                </c:pt>
                <c:pt idx="182">
                  <c:v>10.087898184045468</c:v>
                </c:pt>
                <c:pt idx="183">
                  <c:v>12.96861599883875</c:v>
                </c:pt>
                <c:pt idx="184">
                  <c:v>11.86126386906035</c:v>
                </c:pt>
                <c:pt idx="185">
                  <c:v>12.267303661194557</c:v>
                </c:pt>
                <c:pt idx="186">
                  <c:v>11.039993580636164</c:v>
                </c:pt>
                <c:pt idx="187">
                  <c:v>12.711360434832569</c:v>
                </c:pt>
                <c:pt idx="188">
                  <c:v>10.474417397276364</c:v>
                </c:pt>
                <c:pt idx="189">
                  <c:v>13.287207592407986</c:v>
                </c:pt>
                <c:pt idx="190">
                  <c:v>9.7642098445601562</c:v>
                </c:pt>
                <c:pt idx="191">
                  <c:v>12.267832238316448</c:v>
                </c:pt>
                <c:pt idx="192">
                  <c:v>12.2471110230099</c:v>
                </c:pt>
                <c:pt idx="193">
                  <c:v>10.721190395180217</c:v>
                </c:pt>
                <c:pt idx="194">
                  <c:v>12.429219210245307</c:v>
                </c:pt>
                <c:pt idx="195">
                  <c:v>12.943783045995616</c:v>
                </c:pt>
                <c:pt idx="196">
                  <c:v>12.671220827903387</c:v>
                </c:pt>
                <c:pt idx="197">
                  <c:v>10.727957852191379</c:v>
                </c:pt>
                <c:pt idx="198">
                  <c:v>12.937293326351973</c:v>
                </c:pt>
                <c:pt idx="199">
                  <c:v>11.828864958114899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0-4480-A509-C21BF049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25087"/>
        <c:axId val="305121247"/>
      </c:scatterChart>
      <c:valAx>
        <c:axId val="30512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Recommend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5121247"/>
        <c:crosses val="autoZero"/>
        <c:crossBetween val="midCat"/>
      </c:valAx>
      <c:valAx>
        <c:axId val="305121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Order_Qty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5125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'R9-final'!$P$33:$P$232</c:f>
              <c:numCache>
                <c:formatCode>0.00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'R9-final'!$Q$33:$Q$232</c:f>
              <c:numCache>
                <c:formatCode>0.00</c:formatCode>
                <c:ptCount val="200"/>
                <c:pt idx="0">
                  <c:v>6.4499999999999993</c:v>
                </c:pt>
                <c:pt idx="1">
                  <c:v>8.25</c:v>
                </c:pt>
                <c:pt idx="2">
                  <c:v>8.3999999999999986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9.1499999999999986</c:v>
                </c:pt>
                <c:pt idx="9">
                  <c:v>9.1499999999999986</c:v>
                </c:pt>
                <c:pt idx="10">
                  <c:v>9.3000000000000007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9.75</c:v>
                </c:pt>
                <c:pt idx="16">
                  <c:v>9.75</c:v>
                </c:pt>
                <c:pt idx="17">
                  <c:v>9.75</c:v>
                </c:pt>
                <c:pt idx="18">
                  <c:v>9.75</c:v>
                </c:pt>
                <c:pt idx="19">
                  <c:v>9.75</c:v>
                </c:pt>
                <c:pt idx="20">
                  <c:v>9.75</c:v>
                </c:pt>
                <c:pt idx="21">
                  <c:v>9.8999999999999986</c:v>
                </c:pt>
                <c:pt idx="22">
                  <c:v>9.8999999999999986</c:v>
                </c:pt>
                <c:pt idx="23">
                  <c:v>9.8999999999999986</c:v>
                </c:pt>
                <c:pt idx="24">
                  <c:v>9.8999999999999986</c:v>
                </c:pt>
                <c:pt idx="25">
                  <c:v>10.050000000000001</c:v>
                </c:pt>
                <c:pt idx="26">
                  <c:v>10.050000000000001</c:v>
                </c:pt>
                <c:pt idx="27">
                  <c:v>10.050000000000001</c:v>
                </c:pt>
                <c:pt idx="28">
                  <c:v>10.050000000000001</c:v>
                </c:pt>
                <c:pt idx="29">
                  <c:v>10.050000000000001</c:v>
                </c:pt>
                <c:pt idx="30">
                  <c:v>10.050000000000001</c:v>
                </c:pt>
                <c:pt idx="31">
                  <c:v>10.350000000000001</c:v>
                </c:pt>
                <c:pt idx="32">
                  <c:v>10.350000000000001</c:v>
                </c:pt>
                <c:pt idx="33">
                  <c:v>10.350000000000001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10.649999999999999</c:v>
                </c:pt>
                <c:pt idx="42">
                  <c:v>10.649999999999999</c:v>
                </c:pt>
                <c:pt idx="43">
                  <c:v>10.649999999999999</c:v>
                </c:pt>
                <c:pt idx="44">
                  <c:v>10.649999999999999</c:v>
                </c:pt>
                <c:pt idx="45">
                  <c:v>10.649999999999999</c:v>
                </c:pt>
                <c:pt idx="46">
                  <c:v>10.649999999999999</c:v>
                </c:pt>
                <c:pt idx="47">
                  <c:v>10.649999999999999</c:v>
                </c:pt>
                <c:pt idx="48">
                  <c:v>10.649999999999999</c:v>
                </c:pt>
                <c:pt idx="49">
                  <c:v>10.649999999999999</c:v>
                </c:pt>
                <c:pt idx="50">
                  <c:v>10.649999999999999</c:v>
                </c:pt>
                <c:pt idx="51">
                  <c:v>10.649999999999999</c:v>
                </c:pt>
                <c:pt idx="52">
                  <c:v>10.649999999999999</c:v>
                </c:pt>
                <c:pt idx="53">
                  <c:v>10.649999999999999</c:v>
                </c:pt>
                <c:pt idx="54">
                  <c:v>10.649999999999999</c:v>
                </c:pt>
                <c:pt idx="55">
                  <c:v>10.8</c:v>
                </c:pt>
                <c:pt idx="56">
                  <c:v>10.8</c:v>
                </c:pt>
                <c:pt idx="57">
                  <c:v>10.8</c:v>
                </c:pt>
                <c:pt idx="58">
                  <c:v>10.8</c:v>
                </c:pt>
                <c:pt idx="59">
                  <c:v>10.8</c:v>
                </c:pt>
                <c:pt idx="60">
                  <c:v>10.8</c:v>
                </c:pt>
                <c:pt idx="61">
                  <c:v>10.8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10.8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11.100000000000001</c:v>
                </c:pt>
                <c:pt idx="70">
                  <c:v>11.100000000000001</c:v>
                </c:pt>
                <c:pt idx="71">
                  <c:v>11.100000000000001</c:v>
                </c:pt>
                <c:pt idx="72">
                  <c:v>11.100000000000001</c:v>
                </c:pt>
                <c:pt idx="73">
                  <c:v>11.100000000000001</c:v>
                </c:pt>
                <c:pt idx="74">
                  <c:v>11.100000000000001</c:v>
                </c:pt>
                <c:pt idx="75">
                  <c:v>11.100000000000001</c:v>
                </c:pt>
                <c:pt idx="76">
                  <c:v>11.100000000000001</c:v>
                </c:pt>
                <c:pt idx="77">
                  <c:v>11.100000000000001</c:v>
                </c:pt>
                <c:pt idx="78">
                  <c:v>11.25</c:v>
                </c:pt>
                <c:pt idx="79">
                  <c:v>11.25</c:v>
                </c:pt>
                <c:pt idx="80">
                  <c:v>11.25</c:v>
                </c:pt>
                <c:pt idx="81">
                  <c:v>11.25</c:v>
                </c:pt>
                <c:pt idx="82">
                  <c:v>11.25</c:v>
                </c:pt>
                <c:pt idx="83">
                  <c:v>11.25</c:v>
                </c:pt>
                <c:pt idx="84">
                  <c:v>11.25</c:v>
                </c:pt>
                <c:pt idx="85">
                  <c:v>11.25</c:v>
                </c:pt>
                <c:pt idx="86">
                  <c:v>11.25</c:v>
                </c:pt>
                <c:pt idx="87">
                  <c:v>11.399999999999999</c:v>
                </c:pt>
                <c:pt idx="88">
                  <c:v>11.399999999999999</c:v>
                </c:pt>
                <c:pt idx="89">
                  <c:v>11.399999999999999</c:v>
                </c:pt>
                <c:pt idx="90">
                  <c:v>11.399999999999999</c:v>
                </c:pt>
                <c:pt idx="91">
                  <c:v>11.399999999999999</c:v>
                </c:pt>
                <c:pt idx="92">
                  <c:v>11.399999999999999</c:v>
                </c:pt>
                <c:pt idx="93">
                  <c:v>11.399999999999999</c:v>
                </c:pt>
                <c:pt idx="94">
                  <c:v>11.399999999999999</c:v>
                </c:pt>
                <c:pt idx="95">
                  <c:v>11.399999999999999</c:v>
                </c:pt>
                <c:pt idx="96">
                  <c:v>11.399999999999999</c:v>
                </c:pt>
                <c:pt idx="97">
                  <c:v>11.399999999999999</c:v>
                </c:pt>
                <c:pt idx="98">
                  <c:v>11.399999999999999</c:v>
                </c:pt>
                <c:pt idx="99">
                  <c:v>11.399999999999999</c:v>
                </c:pt>
                <c:pt idx="100">
                  <c:v>11.399999999999999</c:v>
                </c:pt>
                <c:pt idx="101">
                  <c:v>11.55</c:v>
                </c:pt>
                <c:pt idx="102">
                  <c:v>11.55</c:v>
                </c:pt>
                <c:pt idx="103">
                  <c:v>11.55</c:v>
                </c:pt>
                <c:pt idx="104">
                  <c:v>11.55</c:v>
                </c:pt>
                <c:pt idx="105">
                  <c:v>11.55</c:v>
                </c:pt>
                <c:pt idx="106">
                  <c:v>11.55</c:v>
                </c:pt>
                <c:pt idx="107">
                  <c:v>11.55</c:v>
                </c:pt>
                <c:pt idx="108">
                  <c:v>11.850000000000001</c:v>
                </c:pt>
                <c:pt idx="109">
                  <c:v>11.850000000000001</c:v>
                </c:pt>
                <c:pt idx="110">
                  <c:v>11.850000000000001</c:v>
                </c:pt>
                <c:pt idx="111">
                  <c:v>11.850000000000001</c:v>
                </c:pt>
                <c:pt idx="112">
                  <c:v>11.850000000000001</c:v>
                </c:pt>
                <c:pt idx="113">
                  <c:v>11.850000000000001</c:v>
                </c:pt>
                <c:pt idx="114">
                  <c:v>11.850000000000001</c:v>
                </c:pt>
                <c:pt idx="115">
                  <c:v>11.850000000000001</c:v>
                </c:pt>
                <c:pt idx="116">
                  <c:v>11.850000000000001</c:v>
                </c:pt>
                <c:pt idx="117">
                  <c:v>11.850000000000001</c:v>
                </c:pt>
                <c:pt idx="118">
                  <c:v>11.850000000000001</c:v>
                </c:pt>
                <c:pt idx="119">
                  <c:v>11.850000000000001</c:v>
                </c:pt>
                <c:pt idx="120">
                  <c:v>11.850000000000001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12.149999999999999</c:v>
                </c:pt>
                <c:pt idx="136">
                  <c:v>12.149999999999999</c:v>
                </c:pt>
                <c:pt idx="137">
                  <c:v>12.149999999999999</c:v>
                </c:pt>
                <c:pt idx="138">
                  <c:v>12.149999999999999</c:v>
                </c:pt>
                <c:pt idx="139">
                  <c:v>12.149999999999999</c:v>
                </c:pt>
                <c:pt idx="140">
                  <c:v>12.149999999999999</c:v>
                </c:pt>
                <c:pt idx="141">
                  <c:v>12.149999999999999</c:v>
                </c:pt>
                <c:pt idx="142">
                  <c:v>12.149999999999999</c:v>
                </c:pt>
                <c:pt idx="143">
                  <c:v>12.149999999999999</c:v>
                </c:pt>
                <c:pt idx="144">
                  <c:v>12.149999999999999</c:v>
                </c:pt>
                <c:pt idx="145">
                  <c:v>12.299999999999999</c:v>
                </c:pt>
                <c:pt idx="146">
                  <c:v>12.299999999999999</c:v>
                </c:pt>
                <c:pt idx="147">
                  <c:v>12.299999999999999</c:v>
                </c:pt>
                <c:pt idx="148">
                  <c:v>12.299999999999999</c:v>
                </c:pt>
                <c:pt idx="149">
                  <c:v>12.299999999999999</c:v>
                </c:pt>
                <c:pt idx="150">
                  <c:v>12.299999999999999</c:v>
                </c:pt>
                <c:pt idx="151">
                  <c:v>12.299999999999999</c:v>
                </c:pt>
                <c:pt idx="152">
                  <c:v>12.299999999999999</c:v>
                </c:pt>
                <c:pt idx="153">
                  <c:v>12.299999999999999</c:v>
                </c:pt>
                <c:pt idx="154">
                  <c:v>12.299999999999999</c:v>
                </c:pt>
                <c:pt idx="155">
                  <c:v>12.299999999999999</c:v>
                </c:pt>
                <c:pt idx="156">
                  <c:v>12.600000000000001</c:v>
                </c:pt>
                <c:pt idx="157">
                  <c:v>12.600000000000001</c:v>
                </c:pt>
                <c:pt idx="158">
                  <c:v>12.600000000000001</c:v>
                </c:pt>
                <c:pt idx="159">
                  <c:v>12.600000000000001</c:v>
                </c:pt>
                <c:pt idx="160">
                  <c:v>12.600000000000001</c:v>
                </c:pt>
                <c:pt idx="161">
                  <c:v>12.600000000000001</c:v>
                </c:pt>
                <c:pt idx="162">
                  <c:v>12.600000000000001</c:v>
                </c:pt>
                <c:pt idx="163">
                  <c:v>12.600000000000001</c:v>
                </c:pt>
                <c:pt idx="164">
                  <c:v>12.600000000000001</c:v>
                </c:pt>
                <c:pt idx="165">
                  <c:v>12.600000000000001</c:v>
                </c:pt>
                <c:pt idx="166">
                  <c:v>12.600000000000001</c:v>
                </c:pt>
                <c:pt idx="167">
                  <c:v>12.75</c:v>
                </c:pt>
                <c:pt idx="168">
                  <c:v>12.75</c:v>
                </c:pt>
                <c:pt idx="169">
                  <c:v>12.75</c:v>
                </c:pt>
                <c:pt idx="170">
                  <c:v>12.75</c:v>
                </c:pt>
                <c:pt idx="171">
                  <c:v>12.899999999999999</c:v>
                </c:pt>
                <c:pt idx="172">
                  <c:v>12.899999999999999</c:v>
                </c:pt>
                <c:pt idx="173">
                  <c:v>12.899999999999999</c:v>
                </c:pt>
                <c:pt idx="174">
                  <c:v>12.899999999999999</c:v>
                </c:pt>
                <c:pt idx="175">
                  <c:v>13.200000000000001</c:v>
                </c:pt>
                <c:pt idx="176">
                  <c:v>13.200000000000001</c:v>
                </c:pt>
                <c:pt idx="177">
                  <c:v>13.200000000000001</c:v>
                </c:pt>
                <c:pt idx="178">
                  <c:v>13.200000000000001</c:v>
                </c:pt>
                <c:pt idx="179">
                  <c:v>13.200000000000001</c:v>
                </c:pt>
                <c:pt idx="180">
                  <c:v>13.200000000000001</c:v>
                </c:pt>
                <c:pt idx="181">
                  <c:v>13.350000000000001</c:v>
                </c:pt>
                <c:pt idx="182">
                  <c:v>13.350000000000001</c:v>
                </c:pt>
                <c:pt idx="183">
                  <c:v>13.350000000000001</c:v>
                </c:pt>
                <c:pt idx="184">
                  <c:v>13.350000000000001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13.5</c:v>
                </c:pt>
                <c:pt idx="191">
                  <c:v>13.950000000000001</c:v>
                </c:pt>
                <c:pt idx="192">
                  <c:v>13.950000000000001</c:v>
                </c:pt>
                <c:pt idx="193">
                  <c:v>13.950000000000001</c:v>
                </c:pt>
                <c:pt idx="194">
                  <c:v>14.100000000000001</c:v>
                </c:pt>
                <c:pt idx="195">
                  <c:v>14.100000000000001</c:v>
                </c:pt>
                <c:pt idx="196">
                  <c:v>14.25</c:v>
                </c:pt>
                <c:pt idx="197">
                  <c:v>14.700000000000001</c:v>
                </c:pt>
                <c:pt idx="198">
                  <c:v>14.850000000000001</c:v>
                </c:pt>
                <c:pt idx="199">
                  <c:v>14.850000000000001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4-4D9C-A8A4-2D6C80FB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20767"/>
        <c:axId val="305123167"/>
      </c:scatterChart>
      <c:valAx>
        <c:axId val="30512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5123167"/>
        <c:crosses val="autoZero"/>
        <c:crossBetween val="midCat"/>
      </c:valAx>
      <c:valAx>
        <c:axId val="305123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Order_Qty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5120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94807722934"/>
          <c:y val="8.0779944289693595E-2"/>
          <c:w val="0.58609318903694496"/>
          <c:h val="0.77158774373258998"/>
        </c:manualLayout>
      </c:layout>
      <c:lineChart>
        <c:grouping val="standard"/>
        <c:varyColors val="0"/>
        <c:ser>
          <c:idx val="0"/>
          <c:order val="0"/>
          <c:tx>
            <c:strRef>
              <c:f>'Interaction - Continuous Var'!$B$31</c:f>
              <c:strCache>
                <c:ptCount val="1"/>
                <c:pt idx="0">
                  <c:v>Low Brand_Image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'Interaction - Continuous Var'!$C$30:$D$30</c:f>
              <c:strCache>
                <c:ptCount val="2"/>
                <c:pt idx="0">
                  <c:v>Low Quality</c:v>
                </c:pt>
                <c:pt idx="1">
                  <c:v>High Quality</c:v>
                </c:pt>
              </c:strCache>
            </c:strRef>
          </c:cat>
          <c:val>
            <c:numRef>
              <c:f>'Interaction - Continuous Var'!$C$31:$D$31</c:f>
              <c:numCache>
                <c:formatCode>General</c:formatCode>
                <c:ptCount val="2"/>
                <c:pt idx="0">
                  <c:v>10.196424243800006</c:v>
                </c:pt>
                <c:pt idx="1">
                  <c:v>11.929860735800006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C-4591-84C4-0A37FB717DD6}"/>
            </c:ext>
          </c:extLst>
        </c:ser>
        <c:ser>
          <c:idx val="1"/>
          <c:order val="1"/>
          <c:tx>
            <c:strRef>
              <c:f>'Interaction - Continuous Var'!$B$32</c:f>
              <c:strCache>
                <c:ptCount val="1"/>
                <c:pt idx="0">
                  <c:v>High Brand_Image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'Interaction - Continuous Var'!$C$30:$D$30</c:f>
              <c:strCache>
                <c:ptCount val="2"/>
                <c:pt idx="0">
                  <c:v>Low Quality</c:v>
                </c:pt>
                <c:pt idx="1">
                  <c:v>High Quality</c:v>
                </c:pt>
              </c:strCache>
            </c:strRef>
          </c:cat>
          <c:val>
            <c:numRef>
              <c:f>'Interaction - Continuous Var'!$C$32:$D$32</c:f>
              <c:numCache>
                <c:formatCode>General</c:formatCode>
                <c:ptCount val="2"/>
                <c:pt idx="0">
                  <c:v>11.660401356200001</c:v>
                </c:pt>
                <c:pt idx="1">
                  <c:v>12.770868864200002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C-4591-84C4-0A37FB717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477952"/>
        <c:axId val="-1415475904"/>
      </c:lineChart>
      <c:catAx>
        <c:axId val="-14154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41547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15475904"/>
        <c:scaling>
          <c:orientation val="minMax"/>
          <c:max val="14.9"/>
          <c:min val="6.5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Order_Qty</a:t>
                </a:r>
              </a:p>
            </c:rich>
          </c:tx>
          <c:layout>
            <c:manualLayout>
              <c:xMode val="edge"/>
              <c:yMode val="edge"/>
              <c:x val="2.6490087640087898E-2"/>
              <c:y val="0.27855153203342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415477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09993201243995"/>
          <c:y val="0.39832869080779898"/>
          <c:w val="0.25165583258083501"/>
          <c:h val="0.1364902506963789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/>
              <a:t>Predicted Probability of Recommending K-Olive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'2.b'!$D$19</c:f>
              <c:strCache>
                <c:ptCount val="1"/>
                <c:pt idx="0">
                  <c:v>PP (Dist_Channel 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'2.b'!$D$20:$D$29</c:f>
              <c:numCache>
                <c:formatCode>General</c:formatCode>
                <c:ptCount val="10"/>
                <c:pt idx="0">
                  <c:v>6.8871091407325679E-4</c:v>
                </c:pt>
                <c:pt idx="1">
                  <c:v>1.9852959767385804E-3</c:v>
                </c:pt>
                <c:pt idx="2">
                  <c:v>5.7089207770233425E-3</c:v>
                </c:pt>
                <c:pt idx="3">
                  <c:v>1.6302499371440946E-2</c:v>
                </c:pt>
                <c:pt idx="4">
                  <c:v>4.5651170784443765E-2</c:v>
                </c:pt>
                <c:pt idx="5">
                  <c:v>0.12131883789173692</c:v>
                </c:pt>
                <c:pt idx="6">
                  <c:v>0.28495789429901025</c:v>
                </c:pt>
                <c:pt idx="7">
                  <c:v>0.53494294515821461</c:v>
                </c:pt>
                <c:pt idx="8">
                  <c:v>0.76852478349901787</c:v>
                </c:pt>
                <c:pt idx="9">
                  <c:v>0.90550963104984072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0-4934-A5DA-62AA82E08175}"/>
            </c:ext>
          </c:extLst>
        </c:ser>
        <c:ser>
          <c:idx val="1"/>
          <c:order val="1"/>
          <c:tx>
            <c:strRef>
              <c:f>'2.b'!$E$19</c:f>
              <c:strCache>
                <c:ptCount val="1"/>
                <c:pt idx="0">
                  <c:v>PP (Dist_Channel=0)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'2.b'!$E$20:$E$29</c:f>
              <c:numCache>
                <c:formatCode>General</c:formatCode>
                <c:ptCount val="10"/>
                <c:pt idx="0">
                  <c:v>0.25350601666233796</c:v>
                </c:pt>
                <c:pt idx="1">
                  <c:v>0.37285223368680454</c:v>
                </c:pt>
                <c:pt idx="2">
                  <c:v>0.50999866687996553</c:v>
                </c:pt>
                <c:pt idx="3">
                  <c:v>0.64565630622579562</c:v>
                </c:pt>
                <c:pt idx="4">
                  <c:v>0.76133271484291054</c:v>
                </c:pt>
                <c:pt idx="5">
                  <c:v>0.84812883634334091</c:v>
                </c:pt>
                <c:pt idx="6">
                  <c:v>0.90720704688284304</c:v>
                </c:pt>
                <c:pt idx="7">
                  <c:v>0.94479946221706568</c:v>
                </c:pt>
                <c:pt idx="8">
                  <c:v>0.96770453530154954</c:v>
                </c:pt>
                <c:pt idx="9">
                  <c:v>0.98129349004564548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0-4934-A5DA-62AA82E0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519935"/>
        <c:axId val="662514655"/>
      </c:lineChart>
      <c:catAx>
        <c:axId val="66251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/>
                  <a:t>Quality Score (1–10)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14655"/>
        <c:crosses val="autoZero"/>
        <c:auto val="1"/>
        <c:lblAlgn val="ctr"/>
        <c:lblOffset val="100"/>
        <c:noMultiLvlLbl val="0"/>
      </c:catAx>
      <c:valAx>
        <c:axId val="6625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/>
                  <a:t>Predicted Probability (0 to 1)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Forecasting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Planing'!$E$4</c:f>
              <c:strCache>
                <c:ptCount val="1"/>
                <c:pt idx="0">
                  <c:v>Olives Jars (400g)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'Demand Planing'!$C$5:$D$45</c:f>
              <c:multiLvlStrCache>
                <c:ptCount val="4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  <c:pt idx="32">
                    <c:v>2024</c:v>
                  </c:pt>
                  <c:pt idx="36">
                    <c:v>2025</c:v>
                  </c:pt>
                  <c:pt idx="40">
                    <c:v>2026</c:v>
                  </c:pt>
                </c:lvl>
              </c:multiLvlStrCache>
            </c:multiLvlStrRef>
          </c:cat>
          <c:val>
            <c:numRef>
              <c:f>'Demand Planing'!$E$5:$E$45</c:f>
              <c:numCache>
                <c:formatCode>General</c:formatCode>
                <c:ptCount val="41"/>
                <c:pt idx="0">
                  <c:v>1175</c:v>
                </c:pt>
                <c:pt idx="1">
                  <c:v>1227</c:v>
                </c:pt>
                <c:pt idx="2">
                  <c:v>1536</c:v>
                </c:pt>
                <c:pt idx="3">
                  <c:v>1132</c:v>
                </c:pt>
                <c:pt idx="4">
                  <c:v>1279</c:v>
                </c:pt>
                <c:pt idx="5">
                  <c:v>1239</c:v>
                </c:pt>
                <c:pt idx="6">
                  <c:v>1640</c:v>
                </c:pt>
                <c:pt idx="7">
                  <c:v>1263</c:v>
                </c:pt>
                <c:pt idx="8">
                  <c:v>1499</c:v>
                </c:pt>
                <c:pt idx="9">
                  <c:v>1517</c:v>
                </c:pt>
                <c:pt idx="10">
                  <c:v>1931</c:v>
                </c:pt>
                <c:pt idx="11">
                  <c:v>1349</c:v>
                </c:pt>
                <c:pt idx="12">
                  <c:v>1569</c:v>
                </c:pt>
                <c:pt idx="13">
                  <c:v>1548</c:v>
                </c:pt>
                <c:pt idx="14">
                  <c:v>1831</c:v>
                </c:pt>
                <c:pt idx="15">
                  <c:v>1318</c:v>
                </c:pt>
                <c:pt idx="16">
                  <c:v>1508</c:v>
                </c:pt>
                <c:pt idx="17">
                  <c:v>1587</c:v>
                </c:pt>
                <c:pt idx="18">
                  <c:v>1964</c:v>
                </c:pt>
                <c:pt idx="19">
                  <c:v>1502</c:v>
                </c:pt>
                <c:pt idx="20">
                  <c:v>1562</c:v>
                </c:pt>
                <c:pt idx="21">
                  <c:v>1577</c:v>
                </c:pt>
                <c:pt idx="22">
                  <c:v>2023</c:v>
                </c:pt>
                <c:pt idx="23">
                  <c:v>1593</c:v>
                </c:pt>
                <c:pt idx="24">
                  <c:v>1857</c:v>
                </c:pt>
                <c:pt idx="25">
                  <c:v>1912</c:v>
                </c:pt>
                <c:pt idx="26">
                  <c:v>2308</c:v>
                </c:pt>
                <c:pt idx="27">
                  <c:v>1806</c:v>
                </c:pt>
                <c:pt idx="28">
                  <c:v>1919</c:v>
                </c:pt>
                <c:pt idx="29">
                  <c:v>1889</c:v>
                </c:pt>
                <c:pt idx="30">
                  <c:v>2211</c:v>
                </c:pt>
                <c:pt idx="31">
                  <c:v>1719</c:v>
                </c:pt>
                <c:pt idx="32">
                  <c:v>1830</c:v>
                </c:pt>
                <c:pt idx="33">
                  <c:v>1880</c:v>
                </c:pt>
                <c:pt idx="34">
                  <c:v>2344</c:v>
                </c:pt>
                <c:pt idx="35">
                  <c:v>1839</c:v>
                </c:pt>
                <c:pt idx="36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4EEB-8E8C-14E043FA8DAF}"/>
            </c:ext>
          </c:extLst>
        </c:ser>
        <c:ser>
          <c:idx val="1"/>
          <c:order val="1"/>
          <c:tx>
            <c:strRef>
              <c:f>'Demand Planing'!$G$4</c:f>
              <c:strCache>
                <c:ptCount val="1"/>
                <c:pt idx="0">
                  <c:v>4 Centered MA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val>
            <c:numRef>
              <c:f>'Demand Planing'!$G$5:$G$45</c:f>
              <c:numCache>
                <c:formatCode>General</c:formatCode>
                <c:ptCount val="41"/>
                <c:pt idx="2">
                  <c:v>1280.5</c:v>
                </c:pt>
                <c:pt idx="3">
                  <c:v>1295</c:v>
                </c:pt>
                <c:pt idx="4">
                  <c:v>1309.5</c:v>
                </c:pt>
                <c:pt idx="5">
                  <c:v>1338.875</c:v>
                </c:pt>
                <c:pt idx="6">
                  <c:v>1382.75</c:v>
                </c:pt>
                <c:pt idx="7">
                  <c:v>1445</c:v>
                </c:pt>
                <c:pt idx="8">
                  <c:v>1516.125</c:v>
                </c:pt>
                <c:pt idx="9">
                  <c:v>1563.25</c:v>
                </c:pt>
                <c:pt idx="10">
                  <c:v>1582.75</c:v>
                </c:pt>
                <c:pt idx="11">
                  <c:v>1595.375</c:v>
                </c:pt>
                <c:pt idx="12">
                  <c:v>1586.75</c:v>
                </c:pt>
                <c:pt idx="13">
                  <c:v>1570.375</c:v>
                </c:pt>
                <c:pt idx="14">
                  <c:v>1558.875</c:v>
                </c:pt>
                <c:pt idx="15">
                  <c:v>1556.125</c:v>
                </c:pt>
                <c:pt idx="16">
                  <c:v>1577.625</c:v>
                </c:pt>
                <c:pt idx="17">
                  <c:v>1617.25</c:v>
                </c:pt>
                <c:pt idx="18">
                  <c:v>1647</c:v>
                </c:pt>
                <c:pt idx="19">
                  <c:v>1652.5</c:v>
                </c:pt>
                <c:pt idx="20">
                  <c:v>1658.625</c:v>
                </c:pt>
                <c:pt idx="21">
                  <c:v>1677.375</c:v>
                </c:pt>
                <c:pt idx="22">
                  <c:v>1725.625</c:v>
                </c:pt>
                <c:pt idx="23">
                  <c:v>1804.375</c:v>
                </c:pt>
                <c:pt idx="24">
                  <c:v>1881.875</c:v>
                </c:pt>
                <c:pt idx="25">
                  <c:v>1944.125</c:v>
                </c:pt>
                <c:pt idx="26">
                  <c:v>1978.5</c:v>
                </c:pt>
                <c:pt idx="27">
                  <c:v>1983.375</c:v>
                </c:pt>
                <c:pt idx="28">
                  <c:v>1968.375</c:v>
                </c:pt>
                <c:pt idx="29">
                  <c:v>1945.375</c:v>
                </c:pt>
                <c:pt idx="30">
                  <c:v>1923.375</c:v>
                </c:pt>
                <c:pt idx="31">
                  <c:v>1911.125</c:v>
                </c:pt>
                <c:pt idx="32">
                  <c:v>1926.625</c:v>
                </c:pt>
                <c:pt idx="33">
                  <c:v>1958.25</c:v>
                </c:pt>
                <c:pt idx="34">
                  <c:v>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4EEB-8E8C-14E043FA8DAF}"/>
            </c:ext>
          </c:extLst>
        </c:ser>
        <c:ser>
          <c:idx val="2"/>
          <c:order val="2"/>
          <c:tx>
            <c:strRef>
              <c:f>'Demand Planing'!$J$4</c:f>
              <c:strCache>
                <c:ptCount val="1"/>
                <c:pt idx="0">
                  <c:v>Deseasonalised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6">
                    <a:alpha val="88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998270743483986E-2"/>
                  <c:y val="-0.1705669796571376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'Demand Planing'!$J$5:$J$45</c:f>
              <c:numCache>
                <c:formatCode>General</c:formatCode>
                <c:ptCount val="41"/>
                <c:pt idx="0">
                  <c:v>1209.9091768392907</c:v>
                </c:pt>
                <c:pt idx="1">
                  <c:v>1270.9555102949107</c:v>
                </c:pt>
                <c:pt idx="2">
                  <c:v>1298.9843877770993</c:v>
                </c:pt>
                <c:pt idx="3">
                  <c:v>1284.9398440073301</c:v>
                </c:pt>
                <c:pt idx="4">
                  <c:v>1316.9990103637897</c:v>
                </c:pt>
                <c:pt idx="5">
                  <c:v>1283.3853930361813</c:v>
                </c:pt>
                <c:pt idx="6">
                  <c:v>1386.9364556995072</c:v>
                </c:pt>
                <c:pt idx="7">
                  <c:v>1433.6387128809699</c:v>
                </c:pt>
                <c:pt idx="8">
                  <c:v>1543.5351966656142</c:v>
                </c:pt>
                <c:pt idx="9">
                  <c:v>1571.3443432089484</c:v>
                </c:pt>
                <c:pt idx="10">
                  <c:v>1633.0331072900904</c:v>
                </c:pt>
                <c:pt idx="11">
                  <c:v>1531.2578176377106</c:v>
                </c:pt>
                <c:pt idx="12">
                  <c:v>1615.6148923071039</c:v>
                </c:pt>
                <c:pt idx="13">
                  <c:v>1603.4548736238971</c:v>
                </c:pt>
                <c:pt idx="14">
                  <c:v>1548.4638112108521</c:v>
                </c:pt>
                <c:pt idx="15">
                  <c:v>1496.0695356905135</c:v>
                </c:pt>
                <c:pt idx="16">
                  <c:v>1552.8025861052342</c:v>
                </c:pt>
                <c:pt idx="17">
                  <c:v>1643.8519925330263</c:v>
                </c:pt>
                <c:pt idx="18">
                  <c:v>1660.940974996239</c:v>
                </c:pt>
                <c:pt idx="19">
                  <c:v>1704.9290156351678</c:v>
                </c:pt>
                <c:pt idx="20">
                  <c:v>1608.406922742955</c:v>
                </c:pt>
                <c:pt idx="21">
                  <c:v>1633.493756915301</c:v>
                </c:pt>
                <c:pt idx="22">
                  <c:v>1710.8368596829896</c:v>
                </c:pt>
                <c:pt idx="23">
                  <c:v>1808.2236497382305</c:v>
                </c:pt>
                <c:pt idx="24">
                  <c:v>1912.171354374947</c:v>
                </c:pt>
                <c:pt idx="25">
                  <c:v>1980.4946501091031</c:v>
                </c:pt>
                <c:pt idx="26">
                  <c:v>1951.8593535088187</c:v>
                </c:pt>
                <c:pt idx="27">
                  <c:v>2050.0011998915534</c:v>
                </c:pt>
                <c:pt idx="28">
                  <c:v>1976.0133705145522</c:v>
                </c:pt>
                <c:pt idx="29">
                  <c:v>1956.6707081883344</c:v>
                </c:pt>
                <c:pt idx="30">
                  <c:v>1869.8271363119575</c:v>
                </c:pt>
                <c:pt idx="31">
                  <c:v>1951.2469892655481</c:v>
                </c:pt>
                <c:pt idx="32">
                  <c:v>1884.3691860560868</c:v>
                </c:pt>
                <c:pt idx="33">
                  <c:v>1947.3482961323816</c:v>
                </c:pt>
                <c:pt idx="34">
                  <c:v>1982.3043000973444</c:v>
                </c:pt>
                <c:pt idx="35">
                  <c:v>2087.4596935772793</c:v>
                </c:pt>
                <c:pt idx="36">
                  <c:v>2088.251753727729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4EEB-8E8C-14E043FA8DAF}"/>
            </c:ext>
          </c:extLst>
        </c:ser>
        <c:ser>
          <c:idx val="3"/>
          <c:order val="3"/>
          <c:tx>
            <c:strRef>
              <c:f>'Demand Planing'!$L$4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'Demand Planing'!$L$5:$L$45</c:f>
              <c:numCache>
                <c:formatCode>General</c:formatCode>
                <c:ptCount val="41"/>
                <c:pt idx="36">
                  <c:v>2028</c:v>
                </c:pt>
                <c:pt idx="37">
                  <c:v>2039.6910033447775</c:v>
                </c:pt>
                <c:pt idx="38">
                  <c:v>2525.4792212044126</c:v>
                </c:pt>
                <c:pt idx="39">
                  <c:v>1901.8490331645903</c:v>
                </c:pt>
                <c:pt idx="40">
                  <c:v>2118.8685473872733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2-4EEB-8E8C-14E043FA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99887"/>
        <c:axId val="2128201807"/>
      </c:lineChart>
      <c:catAx>
        <c:axId val="212819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Year/Quarter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01807"/>
        <c:crosses val="autoZero"/>
        <c:auto val="1"/>
        <c:lblAlgn val="ctr"/>
        <c:lblOffset val="100"/>
        <c:noMultiLvlLbl val="0"/>
      </c:catAx>
      <c:valAx>
        <c:axId val="21282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Oliver</a:t>
                </a:r>
                <a:r>
                  <a:rPr lang="en-AU" baseline="0"/>
                  <a:t> Jars (400g)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Quality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'R7'!$C$2:$C$201</c:f>
              <c:numCache>
                <c:formatCode>0.0</c:formatCode>
                <c:ptCount val="200"/>
                <c:pt idx="0">
                  <c:v>8.5</c:v>
                </c:pt>
                <c:pt idx="1">
                  <c:v>8.6</c:v>
                </c:pt>
                <c:pt idx="2">
                  <c:v>6.7</c:v>
                </c:pt>
                <c:pt idx="3">
                  <c:v>6.6</c:v>
                </c:pt>
                <c:pt idx="4">
                  <c:v>5.7</c:v>
                </c:pt>
                <c:pt idx="5">
                  <c:v>8.3000000000000007</c:v>
                </c:pt>
                <c:pt idx="6">
                  <c:v>5.0999999999999996</c:v>
                </c:pt>
                <c:pt idx="7">
                  <c:v>8.5</c:v>
                </c:pt>
                <c:pt idx="8">
                  <c:v>7</c:v>
                </c:pt>
                <c:pt idx="9">
                  <c:v>7.3</c:v>
                </c:pt>
                <c:pt idx="10">
                  <c:v>9.6</c:v>
                </c:pt>
                <c:pt idx="11">
                  <c:v>9.1</c:v>
                </c:pt>
                <c:pt idx="12">
                  <c:v>8</c:v>
                </c:pt>
                <c:pt idx="13">
                  <c:v>6.4</c:v>
                </c:pt>
                <c:pt idx="14">
                  <c:v>7</c:v>
                </c:pt>
                <c:pt idx="15">
                  <c:v>9.9</c:v>
                </c:pt>
                <c:pt idx="16">
                  <c:v>6.5</c:v>
                </c:pt>
                <c:pt idx="17">
                  <c:v>9.3000000000000007</c:v>
                </c:pt>
                <c:pt idx="18">
                  <c:v>8.1</c:v>
                </c:pt>
                <c:pt idx="19">
                  <c:v>7.7</c:v>
                </c:pt>
                <c:pt idx="20">
                  <c:v>9</c:v>
                </c:pt>
                <c:pt idx="21">
                  <c:v>8.6</c:v>
                </c:pt>
                <c:pt idx="22">
                  <c:v>6.1</c:v>
                </c:pt>
                <c:pt idx="23">
                  <c:v>5.8</c:v>
                </c:pt>
                <c:pt idx="24">
                  <c:v>8.1999999999999993</c:v>
                </c:pt>
                <c:pt idx="25">
                  <c:v>9.9</c:v>
                </c:pt>
                <c:pt idx="26">
                  <c:v>7.7</c:v>
                </c:pt>
                <c:pt idx="27">
                  <c:v>8.3000000000000007</c:v>
                </c:pt>
                <c:pt idx="28">
                  <c:v>8.9</c:v>
                </c:pt>
                <c:pt idx="29">
                  <c:v>6</c:v>
                </c:pt>
                <c:pt idx="30">
                  <c:v>7.7</c:v>
                </c:pt>
                <c:pt idx="31">
                  <c:v>8.5</c:v>
                </c:pt>
                <c:pt idx="32">
                  <c:v>8.1999999999999993</c:v>
                </c:pt>
                <c:pt idx="33">
                  <c:v>9.4</c:v>
                </c:pt>
                <c:pt idx="34">
                  <c:v>5.7</c:v>
                </c:pt>
                <c:pt idx="35">
                  <c:v>9.6999999999999993</c:v>
                </c:pt>
                <c:pt idx="36">
                  <c:v>9.5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7.9</c:v>
                </c:pt>
                <c:pt idx="40">
                  <c:v>7.6</c:v>
                </c:pt>
                <c:pt idx="41">
                  <c:v>9.5</c:v>
                </c:pt>
                <c:pt idx="42">
                  <c:v>8.8000000000000007</c:v>
                </c:pt>
                <c:pt idx="43">
                  <c:v>7.2</c:v>
                </c:pt>
                <c:pt idx="44">
                  <c:v>5</c:v>
                </c:pt>
                <c:pt idx="45">
                  <c:v>6.6</c:v>
                </c:pt>
                <c:pt idx="46">
                  <c:v>7.6</c:v>
                </c:pt>
                <c:pt idx="47">
                  <c:v>5.5</c:v>
                </c:pt>
                <c:pt idx="48">
                  <c:v>8.5</c:v>
                </c:pt>
                <c:pt idx="49">
                  <c:v>8.8000000000000007</c:v>
                </c:pt>
                <c:pt idx="50">
                  <c:v>5.9</c:v>
                </c:pt>
                <c:pt idx="51">
                  <c:v>8.1999999999999993</c:v>
                </c:pt>
                <c:pt idx="52">
                  <c:v>9.6999999999999993</c:v>
                </c:pt>
                <c:pt idx="53">
                  <c:v>5.5</c:v>
                </c:pt>
                <c:pt idx="54">
                  <c:v>9.9</c:v>
                </c:pt>
                <c:pt idx="55">
                  <c:v>5.2</c:v>
                </c:pt>
                <c:pt idx="56">
                  <c:v>7.6</c:v>
                </c:pt>
                <c:pt idx="57">
                  <c:v>7.6</c:v>
                </c:pt>
                <c:pt idx="58">
                  <c:v>6.5</c:v>
                </c:pt>
                <c:pt idx="59">
                  <c:v>8.6999999999999993</c:v>
                </c:pt>
                <c:pt idx="60">
                  <c:v>7.3</c:v>
                </c:pt>
                <c:pt idx="61">
                  <c:v>9.6999999999999993</c:v>
                </c:pt>
                <c:pt idx="62">
                  <c:v>9</c:v>
                </c:pt>
                <c:pt idx="63">
                  <c:v>7.6</c:v>
                </c:pt>
                <c:pt idx="64">
                  <c:v>9.6</c:v>
                </c:pt>
                <c:pt idx="65">
                  <c:v>5.0999999999999996</c:v>
                </c:pt>
                <c:pt idx="66">
                  <c:v>5.9</c:v>
                </c:pt>
                <c:pt idx="67">
                  <c:v>7.6</c:v>
                </c:pt>
                <c:pt idx="68">
                  <c:v>9.9</c:v>
                </c:pt>
                <c:pt idx="69">
                  <c:v>8.1999999999999993</c:v>
                </c:pt>
                <c:pt idx="70">
                  <c:v>8.9</c:v>
                </c:pt>
                <c:pt idx="71">
                  <c:v>7.1</c:v>
                </c:pt>
                <c:pt idx="72">
                  <c:v>10</c:v>
                </c:pt>
                <c:pt idx="73">
                  <c:v>9.6999999999999993</c:v>
                </c:pt>
                <c:pt idx="74">
                  <c:v>9.1</c:v>
                </c:pt>
                <c:pt idx="75">
                  <c:v>6.7</c:v>
                </c:pt>
                <c:pt idx="76">
                  <c:v>5.5</c:v>
                </c:pt>
                <c:pt idx="77">
                  <c:v>9.3000000000000007</c:v>
                </c:pt>
                <c:pt idx="78">
                  <c:v>10</c:v>
                </c:pt>
                <c:pt idx="79">
                  <c:v>9.1</c:v>
                </c:pt>
                <c:pt idx="80">
                  <c:v>7.4</c:v>
                </c:pt>
                <c:pt idx="81">
                  <c:v>8.6</c:v>
                </c:pt>
                <c:pt idx="82">
                  <c:v>6.6</c:v>
                </c:pt>
                <c:pt idx="83">
                  <c:v>6.4</c:v>
                </c:pt>
                <c:pt idx="84">
                  <c:v>8.8000000000000007</c:v>
                </c:pt>
                <c:pt idx="85">
                  <c:v>9.1</c:v>
                </c:pt>
                <c:pt idx="86">
                  <c:v>8.6999999999999993</c:v>
                </c:pt>
                <c:pt idx="87">
                  <c:v>9.6999999999999993</c:v>
                </c:pt>
                <c:pt idx="88">
                  <c:v>9.1</c:v>
                </c:pt>
                <c:pt idx="89">
                  <c:v>9.1999999999999993</c:v>
                </c:pt>
                <c:pt idx="90">
                  <c:v>6.4</c:v>
                </c:pt>
                <c:pt idx="91">
                  <c:v>8.1999999999999993</c:v>
                </c:pt>
                <c:pt idx="92">
                  <c:v>8.6</c:v>
                </c:pt>
                <c:pt idx="93">
                  <c:v>9.3000000000000007</c:v>
                </c:pt>
                <c:pt idx="94">
                  <c:v>5.7</c:v>
                </c:pt>
                <c:pt idx="95">
                  <c:v>9.1</c:v>
                </c:pt>
                <c:pt idx="96">
                  <c:v>9.1999999999999993</c:v>
                </c:pt>
                <c:pt idx="97">
                  <c:v>6.3</c:v>
                </c:pt>
                <c:pt idx="98">
                  <c:v>9.9</c:v>
                </c:pt>
                <c:pt idx="99">
                  <c:v>9.4</c:v>
                </c:pt>
                <c:pt idx="100">
                  <c:v>5.6</c:v>
                </c:pt>
                <c:pt idx="101">
                  <c:v>5.2</c:v>
                </c:pt>
                <c:pt idx="102">
                  <c:v>9.3000000000000007</c:v>
                </c:pt>
                <c:pt idx="103">
                  <c:v>8.8000000000000007</c:v>
                </c:pt>
                <c:pt idx="104">
                  <c:v>6</c:v>
                </c:pt>
                <c:pt idx="105">
                  <c:v>7.6</c:v>
                </c:pt>
                <c:pt idx="106">
                  <c:v>7.5</c:v>
                </c:pt>
                <c:pt idx="107">
                  <c:v>7.9</c:v>
                </c:pt>
                <c:pt idx="108">
                  <c:v>7.6</c:v>
                </c:pt>
                <c:pt idx="109">
                  <c:v>9.3000000000000007</c:v>
                </c:pt>
                <c:pt idx="110">
                  <c:v>6.9</c:v>
                </c:pt>
                <c:pt idx="111">
                  <c:v>8.6999999999999993</c:v>
                </c:pt>
                <c:pt idx="112">
                  <c:v>7.4</c:v>
                </c:pt>
                <c:pt idx="113">
                  <c:v>7.2</c:v>
                </c:pt>
                <c:pt idx="114">
                  <c:v>9.6</c:v>
                </c:pt>
                <c:pt idx="115">
                  <c:v>5.8</c:v>
                </c:pt>
                <c:pt idx="116">
                  <c:v>6.3</c:v>
                </c:pt>
                <c:pt idx="117">
                  <c:v>9.4</c:v>
                </c:pt>
                <c:pt idx="118">
                  <c:v>9.3000000000000007</c:v>
                </c:pt>
                <c:pt idx="119">
                  <c:v>6.9</c:v>
                </c:pt>
                <c:pt idx="120">
                  <c:v>9.6</c:v>
                </c:pt>
                <c:pt idx="121">
                  <c:v>7.1</c:v>
                </c:pt>
                <c:pt idx="122">
                  <c:v>9.6999999999999993</c:v>
                </c:pt>
                <c:pt idx="123">
                  <c:v>9.3000000000000007</c:v>
                </c:pt>
                <c:pt idx="124">
                  <c:v>6.4</c:v>
                </c:pt>
                <c:pt idx="125">
                  <c:v>6.2</c:v>
                </c:pt>
                <c:pt idx="126">
                  <c:v>5.5</c:v>
                </c:pt>
                <c:pt idx="127">
                  <c:v>6.3</c:v>
                </c:pt>
                <c:pt idx="128">
                  <c:v>8.3000000000000007</c:v>
                </c:pt>
                <c:pt idx="129">
                  <c:v>6.9</c:v>
                </c:pt>
                <c:pt idx="130">
                  <c:v>8.3000000000000007</c:v>
                </c:pt>
                <c:pt idx="131">
                  <c:v>9</c:v>
                </c:pt>
                <c:pt idx="132">
                  <c:v>7.9</c:v>
                </c:pt>
                <c:pt idx="133">
                  <c:v>7.1</c:v>
                </c:pt>
                <c:pt idx="134">
                  <c:v>7.8</c:v>
                </c:pt>
                <c:pt idx="135">
                  <c:v>8.6</c:v>
                </c:pt>
                <c:pt idx="136">
                  <c:v>7.7</c:v>
                </c:pt>
                <c:pt idx="137">
                  <c:v>8.3000000000000007</c:v>
                </c:pt>
                <c:pt idx="138">
                  <c:v>7.9</c:v>
                </c:pt>
                <c:pt idx="139">
                  <c:v>6.1</c:v>
                </c:pt>
                <c:pt idx="140">
                  <c:v>5.6</c:v>
                </c:pt>
                <c:pt idx="141">
                  <c:v>9.1999999999999993</c:v>
                </c:pt>
                <c:pt idx="142">
                  <c:v>9.4</c:v>
                </c:pt>
                <c:pt idx="143">
                  <c:v>6.9</c:v>
                </c:pt>
                <c:pt idx="144">
                  <c:v>9.9</c:v>
                </c:pt>
                <c:pt idx="145">
                  <c:v>7.7</c:v>
                </c:pt>
                <c:pt idx="146">
                  <c:v>8.6999999999999993</c:v>
                </c:pt>
                <c:pt idx="147">
                  <c:v>8.6</c:v>
                </c:pt>
                <c:pt idx="148">
                  <c:v>6.7</c:v>
                </c:pt>
                <c:pt idx="149">
                  <c:v>8.6999999999999993</c:v>
                </c:pt>
                <c:pt idx="150">
                  <c:v>9.1</c:v>
                </c:pt>
                <c:pt idx="151">
                  <c:v>7.4</c:v>
                </c:pt>
                <c:pt idx="152">
                  <c:v>8.3000000000000007</c:v>
                </c:pt>
                <c:pt idx="153">
                  <c:v>6.4</c:v>
                </c:pt>
                <c:pt idx="154">
                  <c:v>9.6</c:v>
                </c:pt>
                <c:pt idx="155">
                  <c:v>7.4</c:v>
                </c:pt>
                <c:pt idx="156">
                  <c:v>6.7</c:v>
                </c:pt>
                <c:pt idx="157">
                  <c:v>9.6999999999999993</c:v>
                </c:pt>
                <c:pt idx="158">
                  <c:v>6.7</c:v>
                </c:pt>
                <c:pt idx="159">
                  <c:v>7.5</c:v>
                </c:pt>
                <c:pt idx="160">
                  <c:v>6.4</c:v>
                </c:pt>
                <c:pt idx="161">
                  <c:v>8.6999999999999993</c:v>
                </c:pt>
                <c:pt idx="162">
                  <c:v>9.1</c:v>
                </c:pt>
                <c:pt idx="163">
                  <c:v>8</c:v>
                </c:pt>
                <c:pt idx="164">
                  <c:v>6.2</c:v>
                </c:pt>
                <c:pt idx="165">
                  <c:v>9</c:v>
                </c:pt>
                <c:pt idx="166">
                  <c:v>7.7</c:v>
                </c:pt>
                <c:pt idx="167">
                  <c:v>6.5</c:v>
                </c:pt>
                <c:pt idx="168">
                  <c:v>7.1</c:v>
                </c:pt>
                <c:pt idx="169">
                  <c:v>6.7</c:v>
                </c:pt>
                <c:pt idx="170">
                  <c:v>6.4</c:v>
                </c:pt>
                <c:pt idx="171">
                  <c:v>8.1999999999999993</c:v>
                </c:pt>
                <c:pt idx="172">
                  <c:v>5.9</c:v>
                </c:pt>
                <c:pt idx="173">
                  <c:v>5.9</c:v>
                </c:pt>
                <c:pt idx="174">
                  <c:v>6.4</c:v>
                </c:pt>
                <c:pt idx="175">
                  <c:v>6.7</c:v>
                </c:pt>
                <c:pt idx="176">
                  <c:v>5</c:v>
                </c:pt>
                <c:pt idx="177">
                  <c:v>9.6</c:v>
                </c:pt>
                <c:pt idx="178">
                  <c:v>8</c:v>
                </c:pt>
                <c:pt idx="179">
                  <c:v>9.4</c:v>
                </c:pt>
                <c:pt idx="180">
                  <c:v>8.6999999999999993</c:v>
                </c:pt>
                <c:pt idx="181">
                  <c:v>6.3</c:v>
                </c:pt>
                <c:pt idx="182">
                  <c:v>8.1</c:v>
                </c:pt>
                <c:pt idx="183">
                  <c:v>9.9</c:v>
                </c:pt>
                <c:pt idx="184">
                  <c:v>7.8</c:v>
                </c:pt>
                <c:pt idx="185">
                  <c:v>9.9</c:v>
                </c:pt>
                <c:pt idx="186">
                  <c:v>6.6</c:v>
                </c:pt>
                <c:pt idx="187">
                  <c:v>9.3000000000000007</c:v>
                </c:pt>
                <c:pt idx="188">
                  <c:v>8.6999999999999993</c:v>
                </c:pt>
                <c:pt idx="189">
                  <c:v>9.6999999999999993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9.4</c:v>
                </c:pt>
                <c:pt idx="193">
                  <c:v>6.7</c:v>
                </c:pt>
                <c:pt idx="194">
                  <c:v>8.4</c:v>
                </c:pt>
                <c:pt idx="195">
                  <c:v>9.9</c:v>
                </c:pt>
                <c:pt idx="196">
                  <c:v>8.4</c:v>
                </c:pt>
                <c:pt idx="197">
                  <c:v>8</c:v>
                </c:pt>
                <c:pt idx="198">
                  <c:v>9.9</c:v>
                </c:pt>
                <c:pt idx="199">
                  <c:v>5.7</c:v>
                </c:pt>
              </c:numCache>
            </c:numRef>
          </c:xVal>
          <c:yVal>
            <c:numRef>
              <c:f>'Residual&amp;Probability Plots'!$X$6:$X$205</c:f>
              <c:numCache>
                <c:formatCode>General</c:formatCode>
                <c:ptCount val="200"/>
                <c:pt idx="0">
                  <c:v>-0.69936266665669855</c:v>
                </c:pt>
                <c:pt idx="1">
                  <c:v>0.48190929183661169</c:v>
                </c:pt>
                <c:pt idx="2">
                  <c:v>-0.75974909695566595</c:v>
                </c:pt>
                <c:pt idx="3">
                  <c:v>-0.3760637095563375</c:v>
                </c:pt>
                <c:pt idx="4">
                  <c:v>-0.37336834905965155</c:v>
                </c:pt>
                <c:pt idx="5">
                  <c:v>-0.10020130617641065</c:v>
                </c:pt>
                <c:pt idx="6">
                  <c:v>-0.53819229853277939</c:v>
                </c:pt>
                <c:pt idx="7">
                  <c:v>-0.32266598996938711</c:v>
                </c:pt>
                <c:pt idx="8">
                  <c:v>-1.7124292131176304</c:v>
                </c:pt>
                <c:pt idx="9">
                  <c:v>3.9109287001723558E-2</c:v>
                </c:pt>
                <c:pt idx="10">
                  <c:v>0.69948060600040307</c:v>
                </c:pt>
                <c:pt idx="11">
                  <c:v>0.21769959382802817</c:v>
                </c:pt>
                <c:pt idx="12">
                  <c:v>1.7116991972888211</c:v>
                </c:pt>
                <c:pt idx="13">
                  <c:v>0.29893937537951132</c:v>
                </c:pt>
                <c:pt idx="14">
                  <c:v>-1.657295890300718</c:v>
                </c:pt>
                <c:pt idx="15">
                  <c:v>1.4296634041446126</c:v>
                </c:pt>
                <c:pt idx="16">
                  <c:v>-2.4784257111780921</c:v>
                </c:pt>
                <c:pt idx="17">
                  <c:v>1.1004148770313318</c:v>
                </c:pt>
                <c:pt idx="18">
                  <c:v>-0.64322581107484211</c:v>
                </c:pt>
                <c:pt idx="19">
                  <c:v>1.1008287649289894</c:v>
                </c:pt>
                <c:pt idx="20">
                  <c:v>1.2364174767191187</c:v>
                </c:pt>
                <c:pt idx="21">
                  <c:v>-0.50013076302999515</c:v>
                </c:pt>
                <c:pt idx="22">
                  <c:v>-2.1773435015375764</c:v>
                </c:pt>
                <c:pt idx="23">
                  <c:v>0.44116983297560175</c:v>
                </c:pt>
                <c:pt idx="24">
                  <c:v>-0.41536832083907704</c:v>
                </c:pt>
                <c:pt idx="25">
                  <c:v>1.1318121166026245</c:v>
                </c:pt>
                <c:pt idx="26">
                  <c:v>1.6742410661984195</c:v>
                </c:pt>
                <c:pt idx="27">
                  <c:v>-0.12206595600855863</c:v>
                </c:pt>
                <c:pt idx="28">
                  <c:v>2.8026989678558323E-2</c:v>
                </c:pt>
                <c:pt idx="29">
                  <c:v>-3.4994210100808942E-2</c:v>
                </c:pt>
                <c:pt idx="30">
                  <c:v>-0.98048449052456021</c:v>
                </c:pt>
                <c:pt idx="31">
                  <c:v>0.24217813944087752</c:v>
                </c:pt>
                <c:pt idx="32">
                  <c:v>0.73708935696490308</c:v>
                </c:pt>
                <c:pt idx="33">
                  <c:v>1.1709190441191453E-2</c:v>
                </c:pt>
                <c:pt idx="34">
                  <c:v>-0.22018528172076124</c:v>
                </c:pt>
                <c:pt idx="35">
                  <c:v>0.30752029186129981</c:v>
                </c:pt>
                <c:pt idx="36">
                  <c:v>-1.9954283525714853</c:v>
                </c:pt>
                <c:pt idx="37">
                  <c:v>-0.51318918026888305</c:v>
                </c:pt>
                <c:pt idx="38">
                  <c:v>1.0847065787347141</c:v>
                </c:pt>
                <c:pt idx="39">
                  <c:v>-7.5358971019898746E-2</c:v>
                </c:pt>
                <c:pt idx="40">
                  <c:v>-0.31969206907435144</c:v>
                </c:pt>
                <c:pt idx="41">
                  <c:v>0.31013321297782603</c:v>
                </c:pt>
                <c:pt idx="42">
                  <c:v>-0.64120732482428267</c:v>
                </c:pt>
                <c:pt idx="43">
                  <c:v>-0.78801946719163318</c:v>
                </c:pt>
                <c:pt idx="44">
                  <c:v>1.8767081533791767</c:v>
                </c:pt>
                <c:pt idx="45">
                  <c:v>0.39666665768361931</c:v>
                </c:pt>
                <c:pt idx="46">
                  <c:v>-1.6641765256263223</c:v>
                </c:pt>
                <c:pt idx="47">
                  <c:v>0.93323892668107078</c:v>
                </c:pt>
                <c:pt idx="48">
                  <c:v>0.70204893925138556</c:v>
                </c:pt>
                <c:pt idx="49">
                  <c:v>0.34502067018364002</c:v>
                </c:pt>
                <c:pt idx="50">
                  <c:v>1.9663416741222406E-2</c:v>
                </c:pt>
                <c:pt idx="51">
                  <c:v>0.23362962316371672</c:v>
                </c:pt>
                <c:pt idx="52">
                  <c:v>-1.4832092782645372</c:v>
                </c:pt>
                <c:pt idx="53">
                  <c:v>0.73844514441635312</c:v>
                </c:pt>
                <c:pt idx="54">
                  <c:v>0.74695623002419076</c:v>
                </c:pt>
                <c:pt idx="55">
                  <c:v>2.9215341750052914E-2</c:v>
                </c:pt>
                <c:pt idx="56">
                  <c:v>9.6519742805810438E-2</c:v>
                </c:pt>
                <c:pt idx="57">
                  <c:v>0.7551967807693476</c:v>
                </c:pt>
                <c:pt idx="58">
                  <c:v>0.68411447548380444</c:v>
                </c:pt>
                <c:pt idx="59">
                  <c:v>-0.36569102440824786</c:v>
                </c:pt>
                <c:pt idx="60">
                  <c:v>0.93288331141398295</c:v>
                </c:pt>
                <c:pt idx="61">
                  <c:v>-1.4827176323474287</c:v>
                </c:pt>
                <c:pt idx="62">
                  <c:v>-0.37955570495137714</c:v>
                </c:pt>
                <c:pt idx="63">
                  <c:v>0.26478623303315274</c:v>
                </c:pt>
                <c:pt idx="64">
                  <c:v>-3.755521387465599E-2</c:v>
                </c:pt>
                <c:pt idx="65">
                  <c:v>0.28284222458484365</c:v>
                </c:pt>
                <c:pt idx="66">
                  <c:v>0.62433236351251331</c:v>
                </c:pt>
                <c:pt idx="67">
                  <c:v>-0.59577356790795299</c:v>
                </c:pt>
                <c:pt idx="68">
                  <c:v>-6.4499394498071183E-2</c:v>
                </c:pt>
                <c:pt idx="69">
                  <c:v>1.8248869801944068E-2</c:v>
                </c:pt>
                <c:pt idx="70">
                  <c:v>-1.2898558229739692</c:v>
                </c:pt>
                <c:pt idx="71">
                  <c:v>0.44234529006716095</c:v>
                </c:pt>
                <c:pt idx="72">
                  <c:v>-0.86633081003730616</c:v>
                </c:pt>
                <c:pt idx="73">
                  <c:v>0.71143723362570377</c:v>
                </c:pt>
                <c:pt idx="74">
                  <c:v>0.92154552816340818</c:v>
                </c:pt>
                <c:pt idx="75">
                  <c:v>0.32193564882601855</c:v>
                </c:pt>
                <c:pt idx="76">
                  <c:v>1.0961068273300523</c:v>
                </c:pt>
                <c:pt idx="77">
                  <c:v>-0.92066043070282255</c:v>
                </c:pt>
                <c:pt idx="78">
                  <c:v>-0.46722384946451356</c:v>
                </c:pt>
                <c:pt idx="79">
                  <c:v>-0.72170482112291268</c:v>
                </c:pt>
                <c:pt idx="80">
                  <c:v>0.18680729773529592</c:v>
                </c:pt>
                <c:pt idx="81">
                  <c:v>1.6128693425731857</c:v>
                </c:pt>
                <c:pt idx="82">
                  <c:v>-1.094854041813722</c:v>
                </c:pt>
                <c:pt idx="83">
                  <c:v>0.123733450580362</c:v>
                </c:pt>
                <c:pt idx="84">
                  <c:v>-0.85297708043504272</c:v>
                </c:pt>
                <c:pt idx="85">
                  <c:v>0.10193812756366682</c:v>
                </c:pt>
                <c:pt idx="86">
                  <c:v>0.67806478992374331</c:v>
                </c:pt>
                <c:pt idx="87">
                  <c:v>0.23956966017700942</c:v>
                </c:pt>
                <c:pt idx="88">
                  <c:v>-1.1879969225205809</c:v>
                </c:pt>
                <c:pt idx="89">
                  <c:v>0.39627377582114143</c:v>
                </c:pt>
                <c:pt idx="90">
                  <c:v>-1.1955329167173314</c:v>
                </c:pt>
                <c:pt idx="91">
                  <c:v>-6.5358191379175423E-2</c:v>
                </c:pt>
                <c:pt idx="92">
                  <c:v>-0.20992407968433824</c:v>
                </c:pt>
                <c:pt idx="93">
                  <c:v>8.9820298678567667E-2</c:v>
                </c:pt>
                <c:pt idx="94">
                  <c:v>-1.1159080407172741</c:v>
                </c:pt>
                <c:pt idx="95">
                  <c:v>0.21049723029439171</c:v>
                </c:pt>
                <c:pt idx="96">
                  <c:v>0.24425762057179945</c:v>
                </c:pt>
                <c:pt idx="97">
                  <c:v>-1.5033480998702977</c:v>
                </c:pt>
                <c:pt idx="98">
                  <c:v>8.2837826524416514E-2</c:v>
                </c:pt>
                <c:pt idx="99">
                  <c:v>1.6201319106924519</c:v>
                </c:pt>
                <c:pt idx="100">
                  <c:v>0.43265635562184812</c:v>
                </c:pt>
                <c:pt idx="101">
                  <c:v>1.034009888591843</c:v>
                </c:pt>
                <c:pt idx="102">
                  <c:v>0.75519086902180455</c:v>
                </c:pt>
                <c:pt idx="103">
                  <c:v>0.49522962240035717</c:v>
                </c:pt>
                <c:pt idx="104">
                  <c:v>-1.8837204392234383</c:v>
                </c:pt>
                <c:pt idx="105">
                  <c:v>1.1431569928113579</c:v>
                </c:pt>
                <c:pt idx="106">
                  <c:v>-1.1809649787511525</c:v>
                </c:pt>
                <c:pt idx="107">
                  <c:v>-8.3010453893272995E-4</c:v>
                </c:pt>
                <c:pt idx="108">
                  <c:v>9.6848087697685159E-2</c:v>
                </c:pt>
                <c:pt idx="109">
                  <c:v>0.4794903516782334</c:v>
                </c:pt>
                <c:pt idx="110">
                  <c:v>1.0770087068755707</c:v>
                </c:pt>
                <c:pt idx="111">
                  <c:v>-9.7836948175586969E-3</c:v>
                </c:pt>
                <c:pt idx="112">
                  <c:v>0.1381487788654816</c:v>
                </c:pt>
                <c:pt idx="113">
                  <c:v>0.82293841693721248</c:v>
                </c:pt>
                <c:pt idx="114">
                  <c:v>-0.28605299013218044</c:v>
                </c:pt>
                <c:pt idx="115">
                  <c:v>0.61342073714572187</c:v>
                </c:pt>
                <c:pt idx="116">
                  <c:v>0.13407597381584146</c:v>
                </c:pt>
                <c:pt idx="117">
                  <c:v>-0.5761564580290468</c:v>
                </c:pt>
                <c:pt idx="118">
                  <c:v>0.33391215483976389</c:v>
                </c:pt>
                <c:pt idx="119">
                  <c:v>0.83325505795756349</c:v>
                </c:pt>
                <c:pt idx="120">
                  <c:v>0.25735445248952615</c:v>
                </c:pt>
                <c:pt idx="121">
                  <c:v>0.82125010457717096</c:v>
                </c:pt>
                <c:pt idx="122">
                  <c:v>0.43864676179490836</c:v>
                </c:pt>
                <c:pt idx="123">
                  <c:v>0.68413260642961937</c:v>
                </c:pt>
                <c:pt idx="124">
                  <c:v>0.72537763787886433</c:v>
                </c:pt>
                <c:pt idx="125">
                  <c:v>-0.36733336152862783</c:v>
                </c:pt>
                <c:pt idx="126">
                  <c:v>-0.30283662989536708</c:v>
                </c:pt>
                <c:pt idx="127">
                  <c:v>-0.13444147472579893</c:v>
                </c:pt>
                <c:pt idx="128">
                  <c:v>-0.23191332976376167</c:v>
                </c:pt>
                <c:pt idx="129">
                  <c:v>-0.18171534479943219</c:v>
                </c:pt>
                <c:pt idx="130">
                  <c:v>-0.8272144235875718</c:v>
                </c:pt>
                <c:pt idx="131">
                  <c:v>-8.9079494085947175E-2</c:v>
                </c:pt>
                <c:pt idx="132">
                  <c:v>0.7222428753340413</c:v>
                </c:pt>
                <c:pt idx="133">
                  <c:v>1.1759642801128187</c:v>
                </c:pt>
                <c:pt idx="134">
                  <c:v>-0.12201358405314089</c:v>
                </c:pt>
                <c:pt idx="135">
                  <c:v>0.31576437764084631</c:v>
                </c:pt>
                <c:pt idx="136">
                  <c:v>-1.3175653512153218E-2</c:v>
                </c:pt>
                <c:pt idx="137">
                  <c:v>-0.38342807846501792</c:v>
                </c:pt>
                <c:pt idx="138">
                  <c:v>-0.44404923197341795</c:v>
                </c:pt>
                <c:pt idx="139">
                  <c:v>-0.6498608502622556</c:v>
                </c:pt>
                <c:pt idx="140">
                  <c:v>0.17495625169479467</c:v>
                </c:pt>
                <c:pt idx="141">
                  <c:v>0.46431296409940259</c:v>
                </c:pt>
                <c:pt idx="142">
                  <c:v>5.1777809814408826E-2</c:v>
                </c:pt>
                <c:pt idx="143">
                  <c:v>-0.3673417770840306</c:v>
                </c:pt>
                <c:pt idx="144">
                  <c:v>0.59205867328748774</c:v>
                </c:pt>
                <c:pt idx="145">
                  <c:v>0.31701849768162305</c:v>
                </c:pt>
                <c:pt idx="146">
                  <c:v>-0.16224585997795948</c:v>
                </c:pt>
                <c:pt idx="147">
                  <c:v>-0.64416665176448618</c:v>
                </c:pt>
                <c:pt idx="148">
                  <c:v>0.1577726333246865</c:v>
                </c:pt>
                <c:pt idx="149">
                  <c:v>-0.19301203283176349</c:v>
                </c:pt>
                <c:pt idx="150">
                  <c:v>-0.32218697406829477</c:v>
                </c:pt>
                <c:pt idx="151">
                  <c:v>-3.5519980253523542E-2</c:v>
                </c:pt>
                <c:pt idx="152">
                  <c:v>1.0625000250349785</c:v>
                </c:pt>
                <c:pt idx="153">
                  <c:v>-0.1627303531533606</c:v>
                </c:pt>
                <c:pt idx="154">
                  <c:v>1.5541017491765672</c:v>
                </c:pt>
                <c:pt idx="155">
                  <c:v>0.54150898084301247</c:v>
                </c:pt>
                <c:pt idx="156">
                  <c:v>0.30803264266602959</c:v>
                </c:pt>
                <c:pt idx="157">
                  <c:v>0.1986552641372068</c:v>
                </c:pt>
                <c:pt idx="158">
                  <c:v>0.12399929761393658</c:v>
                </c:pt>
                <c:pt idx="159">
                  <c:v>-9.0251739829378508E-2</c:v>
                </c:pt>
                <c:pt idx="160">
                  <c:v>-1.0462438429354979</c:v>
                </c:pt>
                <c:pt idx="161">
                  <c:v>-0.72572450035108105</c:v>
                </c:pt>
                <c:pt idx="162">
                  <c:v>0.23649573826077841</c:v>
                </c:pt>
                <c:pt idx="163">
                  <c:v>-0.36825434830827675</c:v>
                </c:pt>
                <c:pt idx="164">
                  <c:v>0.53573453430637663</c:v>
                </c:pt>
                <c:pt idx="165">
                  <c:v>-0.4790630964252518</c:v>
                </c:pt>
                <c:pt idx="166">
                  <c:v>-0.4538358363669257</c:v>
                </c:pt>
                <c:pt idx="167">
                  <c:v>-0.36814616801541433</c:v>
                </c:pt>
                <c:pt idx="168">
                  <c:v>-0.43327627558403314</c:v>
                </c:pt>
                <c:pt idx="169">
                  <c:v>0.28191483443642795</c:v>
                </c:pt>
                <c:pt idx="170">
                  <c:v>0.73178344375662263</c:v>
                </c:pt>
                <c:pt idx="171">
                  <c:v>0.22613579139845186</c:v>
                </c:pt>
                <c:pt idx="172">
                  <c:v>8.8121892495633958E-2</c:v>
                </c:pt>
                <c:pt idx="173">
                  <c:v>1.4218663685521715</c:v>
                </c:pt>
                <c:pt idx="174">
                  <c:v>-0.58755512151971701</c:v>
                </c:pt>
                <c:pt idx="175">
                  <c:v>0.27639845775360783</c:v>
                </c:pt>
                <c:pt idx="176">
                  <c:v>-0.51858421689649958</c:v>
                </c:pt>
                <c:pt idx="177">
                  <c:v>-1.3349318051712533</c:v>
                </c:pt>
                <c:pt idx="178">
                  <c:v>0.1009824270784101</c:v>
                </c:pt>
                <c:pt idx="179">
                  <c:v>0.5451922968143883</c:v>
                </c:pt>
                <c:pt idx="180">
                  <c:v>0.66890491633140137</c:v>
                </c:pt>
                <c:pt idx="181">
                  <c:v>-0.6479847624620465</c:v>
                </c:pt>
                <c:pt idx="182">
                  <c:v>0.55979945415929144</c:v>
                </c:pt>
                <c:pt idx="183">
                  <c:v>0.25545567687945869</c:v>
                </c:pt>
                <c:pt idx="184">
                  <c:v>-0.62904165634982689</c:v>
                </c:pt>
                <c:pt idx="185">
                  <c:v>0.97320013122480731</c:v>
                </c:pt>
                <c:pt idx="186">
                  <c:v>-0.39557762908522065</c:v>
                </c:pt>
                <c:pt idx="187">
                  <c:v>-1.3005706911709094</c:v>
                </c:pt>
                <c:pt idx="188">
                  <c:v>0.1742775663052285</c:v>
                </c:pt>
                <c:pt idx="189">
                  <c:v>-1.2660921129325668</c:v>
                </c:pt>
                <c:pt idx="190">
                  <c:v>-0.60568620988344968</c:v>
                </c:pt>
                <c:pt idx="191">
                  <c:v>-1.6036622054171694</c:v>
                </c:pt>
                <c:pt idx="192">
                  <c:v>-0.23287328087563708</c:v>
                </c:pt>
                <c:pt idx="193">
                  <c:v>6.9247320579323812E-2</c:v>
                </c:pt>
                <c:pt idx="194">
                  <c:v>-0.59642797763003585</c:v>
                </c:pt>
                <c:pt idx="195">
                  <c:v>-0.14941018719260235</c:v>
                </c:pt>
                <c:pt idx="196">
                  <c:v>0.51033063982886873</c:v>
                </c:pt>
                <c:pt idx="197">
                  <c:v>-0.9926133845216647</c:v>
                </c:pt>
                <c:pt idx="198">
                  <c:v>-1.0533457716181776</c:v>
                </c:pt>
                <c:pt idx="199">
                  <c:v>1.6821789685130923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4-4239-93FF-2F05C44C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1967"/>
        <c:axId val="2128206127"/>
      </c:scatterChart>
      <c:valAx>
        <c:axId val="212822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Quality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8206127"/>
        <c:crosses val="autoZero"/>
        <c:crossBetween val="midCat"/>
      </c:valAx>
      <c:valAx>
        <c:axId val="2128206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21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SM_Presence  Residual Plot</a:t>
            </a:r>
          </a:p>
        </c:rich>
      </c:tx>
      <c:layout>
        <c:manualLayout>
          <c:xMode val="edge"/>
          <c:yMode val="edge"/>
          <c:x val="0.26420986439195099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'R7'!$D$2:$D$201</c:f>
              <c:numCache>
                <c:formatCode>General</c:formatCode>
                <c:ptCount val="200"/>
                <c:pt idx="0">
                  <c:v>3</c:v>
                </c:pt>
                <c:pt idx="1">
                  <c:v>6.3</c:v>
                </c:pt>
                <c:pt idx="2">
                  <c:v>4</c:v>
                </c:pt>
                <c:pt idx="3">
                  <c:v>3.6</c:v>
                </c:pt>
                <c:pt idx="4">
                  <c:v>3.8</c:v>
                </c:pt>
                <c:pt idx="5">
                  <c:v>5.2</c:v>
                </c:pt>
                <c:pt idx="6">
                  <c:v>6.6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5.6</c:v>
                </c:pt>
                <c:pt idx="11">
                  <c:v>3.6</c:v>
                </c:pt>
                <c:pt idx="12">
                  <c:v>4.8</c:v>
                </c:pt>
                <c:pt idx="13">
                  <c:v>3.6</c:v>
                </c:pt>
                <c:pt idx="14">
                  <c:v>3.3</c:v>
                </c:pt>
                <c:pt idx="15">
                  <c:v>4.5</c:v>
                </c:pt>
                <c:pt idx="16">
                  <c:v>2.8</c:v>
                </c:pt>
                <c:pt idx="17">
                  <c:v>3.9</c:v>
                </c:pt>
                <c:pt idx="18">
                  <c:v>2.5</c:v>
                </c:pt>
                <c:pt idx="19">
                  <c:v>3.7</c:v>
                </c:pt>
                <c:pt idx="20">
                  <c:v>4.9000000000000004</c:v>
                </c:pt>
                <c:pt idx="21">
                  <c:v>2.9</c:v>
                </c:pt>
                <c:pt idx="22">
                  <c:v>4.9000000000000004</c:v>
                </c:pt>
                <c:pt idx="23">
                  <c:v>3.6</c:v>
                </c:pt>
                <c:pt idx="24">
                  <c:v>2.7</c:v>
                </c:pt>
                <c:pt idx="25">
                  <c:v>5.2</c:v>
                </c:pt>
                <c:pt idx="26">
                  <c:v>2.2000000000000002</c:v>
                </c:pt>
                <c:pt idx="27">
                  <c:v>2.8</c:v>
                </c:pt>
                <c:pt idx="28">
                  <c:v>5.8</c:v>
                </c:pt>
                <c:pt idx="29">
                  <c:v>4.0999999999999996</c:v>
                </c:pt>
                <c:pt idx="30">
                  <c:v>4.7</c:v>
                </c:pt>
                <c:pt idx="31">
                  <c:v>5.4</c:v>
                </c:pt>
                <c:pt idx="32">
                  <c:v>5.0999999999999996</c:v>
                </c:pt>
                <c:pt idx="33">
                  <c:v>5.6</c:v>
                </c:pt>
                <c:pt idx="34">
                  <c:v>4</c:v>
                </c:pt>
                <c:pt idx="35">
                  <c:v>4.3</c:v>
                </c:pt>
                <c:pt idx="36">
                  <c:v>7.1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3</c:v>
                </c:pt>
                <c:pt idx="40">
                  <c:v>2.5</c:v>
                </c:pt>
                <c:pt idx="41">
                  <c:v>7.1</c:v>
                </c:pt>
                <c:pt idx="42">
                  <c:v>5</c:v>
                </c:pt>
                <c:pt idx="43">
                  <c:v>4.3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3.7</c:v>
                </c:pt>
                <c:pt idx="48">
                  <c:v>5.4</c:v>
                </c:pt>
                <c:pt idx="49">
                  <c:v>3.5</c:v>
                </c:pt>
                <c:pt idx="50">
                  <c:v>5.5</c:v>
                </c:pt>
                <c:pt idx="51">
                  <c:v>3.6</c:v>
                </c:pt>
                <c:pt idx="52">
                  <c:v>6.5</c:v>
                </c:pt>
                <c:pt idx="53">
                  <c:v>7</c:v>
                </c:pt>
                <c:pt idx="54">
                  <c:v>5.2</c:v>
                </c:pt>
                <c:pt idx="55">
                  <c:v>3.8</c:v>
                </c:pt>
                <c:pt idx="56">
                  <c:v>4</c:v>
                </c:pt>
                <c:pt idx="57">
                  <c:v>5.0999999999999996</c:v>
                </c:pt>
                <c:pt idx="58">
                  <c:v>5.8</c:v>
                </c:pt>
                <c:pt idx="59">
                  <c:v>3.2</c:v>
                </c:pt>
                <c:pt idx="60">
                  <c:v>3.6</c:v>
                </c:pt>
                <c:pt idx="61">
                  <c:v>6.5</c:v>
                </c:pt>
                <c:pt idx="62">
                  <c:v>3.4</c:v>
                </c:pt>
                <c:pt idx="63">
                  <c:v>3.6</c:v>
                </c:pt>
                <c:pt idx="64">
                  <c:v>7.2</c:v>
                </c:pt>
                <c:pt idx="65">
                  <c:v>6.6</c:v>
                </c:pt>
                <c:pt idx="66">
                  <c:v>5.6</c:v>
                </c:pt>
                <c:pt idx="67">
                  <c:v>3.6</c:v>
                </c:pt>
                <c:pt idx="68">
                  <c:v>3.7</c:v>
                </c:pt>
                <c:pt idx="69">
                  <c:v>4.2</c:v>
                </c:pt>
                <c:pt idx="70">
                  <c:v>5.8</c:v>
                </c:pt>
                <c:pt idx="71">
                  <c:v>4.2</c:v>
                </c:pt>
                <c:pt idx="72">
                  <c:v>5.8</c:v>
                </c:pt>
                <c:pt idx="73">
                  <c:v>2.8</c:v>
                </c:pt>
                <c:pt idx="74">
                  <c:v>5.3</c:v>
                </c:pt>
                <c:pt idx="75">
                  <c:v>3.7</c:v>
                </c:pt>
                <c:pt idx="76">
                  <c:v>5.2</c:v>
                </c:pt>
                <c:pt idx="77">
                  <c:v>5</c:v>
                </c:pt>
                <c:pt idx="78">
                  <c:v>4.3</c:v>
                </c:pt>
                <c:pt idx="79">
                  <c:v>3.8</c:v>
                </c:pt>
                <c:pt idx="80">
                  <c:v>3.4</c:v>
                </c:pt>
                <c:pt idx="81">
                  <c:v>4.4000000000000004</c:v>
                </c:pt>
                <c:pt idx="82">
                  <c:v>3.8</c:v>
                </c:pt>
                <c:pt idx="83">
                  <c:v>3.2</c:v>
                </c:pt>
                <c:pt idx="84">
                  <c:v>3.9</c:v>
                </c:pt>
                <c:pt idx="85">
                  <c:v>5.2</c:v>
                </c:pt>
                <c:pt idx="86">
                  <c:v>4.7</c:v>
                </c:pt>
                <c:pt idx="87">
                  <c:v>4.0999999999999996</c:v>
                </c:pt>
                <c:pt idx="88">
                  <c:v>6</c:v>
                </c:pt>
                <c:pt idx="89">
                  <c:v>5.4</c:v>
                </c:pt>
                <c:pt idx="90">
                  <c:v>4.5</c:v>
                </c:pt>
                <c:pt idx="91">
                  <c:v>3.6</c:v>
                </c:pt>
                <c:pt idx="92">
                  <c:v>5.0999999999999996</c:v>
                </c:pt>
                <c:pt idx="93">
                  <c:v>3.9</c:v>
                </c:pt>
                <c:pt idx="94">
                  <c:v>4</c:v>
                </c:pt>
                <c:pt idx="95">
                  <c:v>5.0999999999999996</c:v>
                </c:pt>
                <c:pt idx="96">
                  <c:v>5.4</c:v>
                </c:pt>
                <c:pt idx="97">
                  <c:v>5.0999999999999996</c:v>
                </c:pt>
                <c:pt idx="98">
                  <c:v>4.3</c:v>
                </c:pt>
                <c:pt idx="99">
                  <c:v>4</c:v>
                </c:pt>
                <c:pt idx="100">
                  <c:v>4.9000000000000004</c:v>
                </c:pt>
                <c:pt idx="101">
                  <c:v>3.8</c:v>
                </c:pt>
                <c:pt idx="102">
                  <c:v>5.3</c:v>
                </c:pt>
                <c:pt idx="103">
                  <c:v>5.4</c:v>
                </c:pt>
                <c:pt idx="104">
                  <c:v>4.0999999999999996</c:v>
                </c:pt>
                <c:pt idx="105">
                  <c:v>3.6</c:v>
                </c:pt>
                <c:pt idx="106">
                  <c:v>3.5</c:v>
                </c:pt>
                <c:pt idx="107">
                  <c:v>3.9</c:v>
                </c:pt>
                <c:pt idx="108">
                  <c:v>3.6</c:v>
                </c:pt>
                <c:pt idx="109">
                  <c:v>5.3</c:v>
                </c:pt>
                <c:pt idx="110">
                  <c:v>3.7</c:v>
                </c:pt>
                <c:pt idx="111">
                  <c:v>3.2</c:v>
                </c:pt>
                <c:pt idx="112">
                  <c:v>3.4</c:v>
                </c:pt>
                <c:pt idx="113">
                  <c:v>4.3</c:v>
                </c:pt>
                <c:pt idx="114">
                  <c:v>7.2</c:v>
                </c:pt>
                <c:pt idx="115">
                  <c:v>5.0999999999999996</c:v>
                </c:pt>
                <c:pt idx="116">
                  <c:v>6</c:v>
                </c:pt>
                <c:pt idx="117">
                  <c:v>4.0999999999999996</c:v>
                </c:pt>
                <c:pt idx="118">
                  <c:v>5</c:v>
                </c:pt>
                <c:pt idx="119">
                  <c:v>3.7</c:v>
                </c:pt>
                <c:pt idx="120">
                  <c:v>7.2</c:v>
                </c:pt>
                <c:pt idx="121">
                  <c:v>3.4</c:v>
                </c:pt>
                <c:pt idx="122">
                  <c:v>2.6</c:v>
                </c:pt>
                <c:pt idx="123">
                  <c:v>6.6</c:v>
                </c:pt>
                <c:pt idx="124">
                  <c:v>3.3</c:v>
                </c:pt>
                <c:pt idx="125">
                  <c:v>3.3</c:v>
                </c:pt>
                <c:pt idx="126">
                  <c:v>5.5</c:v>
                </c:pt>
                <c:pt idx="127">
                  <c:v>5.0999999999999996</c:v>
                </c:pt>
                <c:pt idx="128">
                  <c:v>3.4</c:v>
                </c:pt>
                <c:pt idx="129">
                  <c:v>3.4</c:v>
                </c:pt>
                <c:pt idx="130">
                  <c:v>2.8</c:v>
                </c:pt>
                <c:pt idx="131">
                  <c:v>5.6</c:v>
                </c:pt>
                <c:pt idx="132">
                  <c:v>4.5</c:v>
                </c:pt>
                <c:pt idx="133">
                  <c:v>3.4</c:v>
                </c:pt>
                <c:pt idx="134">
                  <c:v>4.9000000000000004</c:v>
                </c:pt>
                <c:pt idx="135">
                  <c:v>5.0999999999999996</c:v>
                </c:pt>
                <c:pt idx="136">
                  <c:v>4.0999999999999996</c:v>
                </c:pt>
                <c:pt idx="137">
                  <c:v>3.7</c:v>
                </c:pt>
                <c:pt idx="138">
                  <c:v>5.4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6.5</c:v>
                </c:pt>
                <c:pt idx="142">
                  <c:v>5.3</c:v>
                </c:pt>
                <c:pt idx="143">
                  <c:v>3.4</c:v>
                </c:pt>
                <c:pt idx="144">
                  <c:v>4.3</c:v>
                </c:pt>
                <c:pt idx="145">
                  <c:v>4.0999999999999996</c:v>
                </c:pt>
                <c:pt idx="146">
                  <c:v>4.7</c:v>
                </c:pt>
                <c:pt idx="147">
                  <c:v>6.3</c:v>
                </c:pt>
                <c:pt idx="148">
                  <c:v>3.2</c:v>
                </c:pt>
                <c:pt idx="149">
                  <c:v>3.7</c:v>
                </c:pt>
                <c:pt idx="150">
                  <c:v>5.2</c:v>
                </c:pt>
                <c:pt idx="151">
                  <c:v>6.6</c:v>
                </c:pt>
                <c:pt idx="152">
                  <c:v>4.9000000000000004</c:v>
                </c:pt>
                <c:pt idx="153">
                  <c:v>3.2</c:v>
                </c:pt>
                <c:pt idx="154">
                  <c:v>5.6</c:v>
                </c:pt>
                <c:pt idx="155">
                  <c:v>6.6</c:v>
                </c:pt>
                <c:pt idx="156">
                  <c:v>3.6</c:v>
                </c:pt>
                <c:pt idx="157">
                  <c:v>6.5</c:v>
                </c:pt>
                <c:pt idx="158">
                  <c:v>3.7</c:v>
                </c:pt>
                <c:pt idx="159">
                  <c:v>3.5</c:v>
                </c:pt>
                <c:pt idx="160">
                  <c:v>4.5</c:v>
                </c:pt>
                <c:pt idx="161">
                  <c:v>3.7</c:v>
                </c:pt>
                <c:pt idx="162">
                  <c:v>6</c:v>
                </c:pt>
                <c:pt idx="163">
                  <c:v>2.5</c:v>
                </c:pt>
                <c:pt idx="164">
                  <c:v>4.8</c:v>
                </c:pt>
                <c:pt idx="165">
                  <c:v>5.6</c:v>
                </c:pt>
                <c:pt idx="166">
                  <c:v>4.7</c:v>
                </c:pt>
                <c:pt idx="167">
                  <c:v>5.8</c:v>
                </c:pt>
                <c:pt idx="168">
                  <c:v>4.2</c:v>
                </c:pt>
                <c:pt idx="169">
                  <c:v>3.2</c:v>
                </c:pt>
                <c:pt idx="170">
                  <c:v>5.0999999999999996</c:v>
                </c:pt>
                <c:pt idx="171">
                  <c:v>3.6</c:v>
                </c:pt>
                <c:pt idx="172">
                  <c:v>5.6</c:v>
                </c:pt>
                <c:pt idx="173">
                  <c:v>5.5</c:v>
                </c:pt>
                <c:pt idx="174">
                  <c:v>3.3</c:v>
                </c:pt>
                <c:pt idx="175">
                  <c:v>4</c:v>
                </c:pt>
                <c:pt idx="176">
                  <c:v>3.6</c:v>
                </c:pt>
                <c:pt idx="177">
                  <c:v>7.2</c:v>
                </c:pt>
                <c:pt idx="178">
                  <c:v>4.8</c:v>
                </c:pt>
                <c:pt idx="179">
                  <c:v>4</c:v>
                </c:pt>
                <c:pt idx="180">
                  <c:v>4.7</c:v>
                </c:pt>
                <c:pt idx="181">
                  <c:v>4.5</c:v>
                </c:pt>
                <c:pt idx="182">
                  <c:v>2.5</c:v>
                </c:pt>
                <c:pt idx="183">
                  <c:v>5.7</c:v>
                </c:pt>
                <c:pt idx="184">
                  <c:v>4.9000000000000004</c:v>
                </c:pt>
                <c:pt idx="185">
                  <c:v>4.5</c:v>
                </c:pt>
                <c:pt idx="186">
                  <c:v>3.8</c:v>
                </c:pt>
                <c:pt idx="187">
                  <c:v>5.0999999999999996</c:v>
                </c:pt>
                <c:pt idx="188">
                  <c:v>3.2</c:v>
                </c:pt>
                <c:pt idx="189">
                  <c:v>6.5</c:v>
                </c:pt>
                <c:pt idx="190">
                  <c:v>2.8</c:v>
                </c:pt>
                <c:pt idx="191">
                  <c:v>5</c:v>
                </c:pt>
                <c:pt idx="192">
                  <c:v>5.3</c:v>
                </c:pt>
                <c:pt idx="193">
                  <c:v>3.6</c:v>
                </c:pt>
                <c:pt idx="194">
                  <c:v>5.3</c:v>
                </c:pt>
                <c:pt idx="195">
                  <c:v>5.2</c:v>
                </c:pt>
                <c:pt idx="196">
                  <c:v>5.3</c:v>
                </c:pt>
                <c:pt idx="197">
                  <c:v>2.5</c:v>
                </c:pt>
                <c:pt idx="198">
                  <c:v>5.7</c:v>
                </c:pt>
                <c:pt idx="199">
                  <c:v>5.3</c:v>
                </c:pt>
              </c:numCache>
            </c:numRef>
          </c:xVal>
          <c:yVal>
            <c:numRef>
              <c:f>'Residual&amp;Probability Plots'!$X$6:$X$205</c:f>
              <c:numCache>
                <c:formatCode>General</c:formatCode>
                <c:ptCount val="200"/>
                <c:pt idx="0">
                  <c:v>-0.69936266665669855</c:v>
                </c:pt>
                <c:pt idx="1">
                  <c:v>0.48190929183661169</c:v>
                </c:pt>
                <c:pt idx="2">
                  <c:v>-0.75974909695566595</c:v>
                </c:pt>
                <c:pt idx="3">
                  <c:v>-0.3760637095563375</c:v>
                </c:pt>
                <c:pt idx="4">
                  <c:v>-0.37336834905965155</c:v>
                </c:pt>
                <c:pt idx="5">
                  <c:v>-0.10020130617641065</c:v>
                </c:pt>
                <c:pt idx="6">
                  <c:v>-0.53819229853277939</c:v>
                </c:pt>
                <c:pt idx="7">
                  <c:v>-0.32266598996938711</c:v>
                </c:pt>
                <c:pt idx="8">
                  <c:v>-1.7124292131176304</c:v>
                </c:pt>
                <c:pt idx="9">
                  <c:v>3.9109287001723558E-2</c:v>
                </c:pt>
                <c:pt idx="10">
                  <c:v>0.69948060600040307</c:v>
                </c:pt>
                <c:pt idx="11">
                  <c:v>0.21769959382802817</c:v>
                </c:pt>
                <c:pt idx="12">
                  <c:v>1.7116991972888211</c:v>
                </c:pt>
                <c:pt idx="13">
                  <c:v>0.29893937537951132</c:v>
                </c:pt>
                <c:pt idx="14">
                  <c:v>-1.657295890300718</c:v>
                </c:pt>
                <c:pt idx="15">
                  <c:v>1.4296634041446126</c:v>
                </c:pt>
                <c:pt idx="16">
                  <c:v>-2.4784257111780921</c:v>
                </c:pt>
                <c:pt idx="17">
                  <c:v>1.1004148770313318</c:v>
                </c:pt>
                <c:pt idx="18">
                  <c:v>-0.64322581107484211</c:v>
                </c:pt>
                <c:pt idx="19">
                  <c:v>1.1008287649289894</c:v>
                </c:pt>
                <c:pt idx="20">
                  <c:v>1.2364174767191187</c:v>
                </c:pt>
                <c:pt idx="21">
                  <c:v>-0.50013076302999515</c:v>
                </c:pt>
                <c:pt idx="22">
                  <c:v>-2.1773435015375764</c:v>
                </c:pt>
                <c:pt idx="23">
                  <c:v>0.44116983297560175</c:v>
                </c:pt>
                <c:pt idx="24">
                  <c:v>-0.41536832083907704</c:v>
                </c:pt>
                <c:pt idx="25">
                  <c:v>1.1318121166026245</c:v>
                </c:pt>
                <c:pt idx="26">
                  <c:v>1.6742410661984195</c:v>
                </c:pt>
                <c:pt idx="27">
                  <c:v>-0.12206595600855863</c:v>
                </c:pt>
                <c:pt idx="28">
                  <c:v>2.8026989678558323E-2</c:v>
                </c:pt>
                <c:pt idx="29">
                  <c:v>-3.4994210100808942E-2</c:v>
                </c:pt>
                <c:pt idx="30">
                  <c:v>-0.98048449052456021</c:v>
                </c:pt>
                <c:pt idx="31">
                  <c:v>0.24217813944087752</c:v>
                </c:pt>
                <c:pt idx="32">
                  <c:v>0.73708935696490308</c:v>
                </c:pt>
                <c:pt idx="33">
                  <c:v>1.1709190441191453E-2</c:v>
                </c:pt>
                <c:pt idx="34">
                  <c:v>-0.22018528172076124</c:v>
                </c:pt>
                <c:pt idx="35">
                  <c:v>0.30752029186129981</c:v>
                </c:pt>
                <c:pt idx="36">
                  <c:v>-1.9954283525714853</c:v>
                </c:pt>
                <c:pt idx="37">
                  <c:v>-0.51318918026888305</c:v>
                </c:pt>
                <c:pt idx="38">
                  <c:v>1.0847065787347141</c:v>
                </c:pt>
                <c:pt idx="39">
                  <c:v>-7.5358971019898746E-2</c:v>
                </c:pt>
                <c:pt idx="40">
                  <c:v>-0.31969206907435144</c:v>
                </c:pt>
                <c:pt idx="41">
                  <c:v>0.31013321297782603</c:v>
                </c:pt>
                <c:pt idx="42">
                  <c:v>-0.64120732482428267</c:v>
                </c:pt>
                <c:pt idx="43">
                  <c:v>-0.78801946719163318</c:v>
                </c:pt>
                <c:pt idx="44">
                  <c:v>1.8767081533791767</c:v>
                </c:pt>
                <c:pt idx="45">
                  <c:v>0.39666665768361931</c:v>
                </c:pt>
                <c:pt idx="46">
                  <c:v>-1.6641765256263223</c:v>
                </c:pt>
                <c:pt idx="47">
                  <c:v>0.93323892668107078</c:v>
                </c:pt>
                <c:pt idx="48">
                  <c:v>0.70204893925138556</c:v>
                </c:pt>
                <c:pt idx="49">
                  <c:v>0.34502067018364002</c:v>
                </c:pt>
                <c:pt idx="50">
                  <c:v>1.9663416741222406E-2</c:v>
                </c:pt>
                <c:pt idx="51">
                  <c:v>0.23362962316371672</c:v>
                </c:pt>
                <c:pt idx="52">
                  <c:v>-1.4832092782645372</c:v>
                </c:pt>
                <c:pt idx="53">
                  <c:v>0.73844514441635312</c:v>
                </c:pt>
                <c:pt idx="54">
                  <c:v>0.74695623002419076</c:v>
                </c:pt>
                <c:pt idx="55">
                  <c:v>2.9215341750052914E-2</c:v>
                </c:pt>
                <c:pt idx="56">
                  <c:v>9.6519742805810438E-2</c:v>
                </c:pt>
                <c:pt idx="57">
                  <c:v>0.7551967807693476</c:v>
                </c:pt>
                <c:pt idx="58">
                  <c:v>0.68411447548380444</c:v>
                </c:pt>
                <c:pt idx="59">
                  <c:v>-0.36569102440824786</c:v>
                </c:pt>
                <c:pt idx="60">
                  <c:v>0.93288331141398295</c:v>
                </c:pt>
                <c:pt idx="61">
                  <c:v>-1.4827176323474287</c:v>
                </c:pt>
                <c:pt idx="62">
                  <c:v>-0.37955570495137714</c:v>
                </c:pt>
                <c:pt idx="63">
                  <c:v>0.26478623303315274</c:v>
                </c:pt>
                <c:pt idx="64">
                  <c:v>-3.755521387465599E-2</c:v>
                </c:pt>
                <c:pt idx="65">
                  <c:v>0.28284222458484365</c:v>
                </c:pt>
                <c:pt idx="66">
                  <c:v>0.62433236351251331</c:v>
                </c:pt>
                <c:pt idx="67">
                  <c:v>-0.59577356790795299</c:v>
                </c:pt>
                <c:pt idx="68">
                  <c:v>-6.4499394498071183E-2</c:v>
                </c:pt>
                <c:pt idx="69">
                  <c:v>1.8248869801944068E-2</c:v>
                </c:pt>
                <c:pt idx="70">
                  <c:v>-1.2898558229739692</c:v>
                </c:pt>
                <c:pt idx="71">
                  <c:v>0.44234529006716095</c:v>
                </c:pt>
                <c:pt idx="72">
                  <c:v>-0.86633081003730616</c:v>
                </c:pt>
                <c:pt idx="73">
                  <c:v>0.71143723362570377</c:v>
                </c:pt>
                <c:pt idx="74">
                  <c:v>0.92154552816340818</c:v>
                </c:pt>
                <c:pt idx="75">
                  <c:v>0.32193564882601855</c:v>
                </c:pt>
                <c:pt idx="76">
                  <c:v>1.0961068273300523</c:v>
                </c:pt>
                <c:pt idx="77">
                  <c:v>-0.92066043070282255</c:v>
                </c:pt>
                <c:pt idx="78">
                  <c:v>-0.46722384946451356</c:v>
                </c:pt>
                <c:pt idx="79">
                  <c:v>-0.72170482112291268</c:v>
                </c:pt>
                <c:pt idx="80">
                  <c:v>0.18680729773529592</c:v>
                </c:pt>
                <c:pt idx="81">
                  <c:v>1.6128693425731857</c:v>
                </c:pt>
                <c:pt idx="82">
                  <c:v>-1.094854041813722</c:v>
                </c:pt>
                <c:pt idx="83">
                  <c:v>0.123733450580362</c:v>
                </c:pt>
                <c:pt idx="84">
                  <c:v>-0.85297708043504272</c:v>
                </c:pt>
                <c:pt idx="85">
                  <c:v>0.10193812756366682</c:v>
                </c:pt>
                <c:pt idx="86">
                  <c:v>0.67806478992374331</c:v>
                </c:pt>
                <c:pt idx="87">
                  <c:v>0.23956966017700942</c:v>
                </c:pt>
                <c:pt idx="88">
                  <c:v>-1.1879969225205809</c:v>
                </c:pt>
                <c:pt idx="89">
                  <c:v>0.39627377582114143</c:v>
                </c:pt>
                <c:pt idx="90">
                  <c:v>-1.1955329167173314</c:v>
                </c:pt>
                <c:pt idx="91">
                  <c:v>-6.5358191379175423E-2</c:v>
                </c:pt>
                <c:pt idx="92">
                  <c:v>-0.20992407968433824</c:v>
                </c:pt>
                <c:pt idx="93">
                  <c:v>8.9820298678567667E-2</c:v>
                </c:pt>
                <c:pt idx="94">
                  <c:v>-1.1159080407172741</c:v>
                </c:pt>
                <c:pt idx="95">
                  <c:v>0.21049723029439171</c:v>
                </c:pt>
                <c:pt idx="96">
                  <c:v>0.24425762057179945</c:v>
                </c:pt>
                <c:pt idx="97">
                  <c:v>-1.5033480998702977</c:v>
                </c:pt>
                <c:pt idx="98">
                  <c:v>8.2837826524416514E-2</c:v>
                </c:pt>
                <c:pt idx="99">
                  <c:v>1.6201319106924519</c:v>
                </c:pt>
                <c:pt idx="100">
                  <c:v>0.43265635562184812</c:v>
                </c:pt>
                <c:pt idx="101">
                  <c:v>1.034009888591843</c:v>
                </c:pt>
                <c:pt idx="102">
                  <c:v>0.75519086902180455</c:v>
                </c:pt>
                <c:pt idx="103">
                  <c:v>0.49522962240035717</c:v>
                </c:pt>
                <c:pt idx="104">
                  <c:v>-1.8837204392234383</c:v>
                </c:pt>
                <c:pt idx="105">
                  <c:v>1.1431569928113579</c:v>
                </c:pt>
                <c:pt idx="106">
                  <c:v>-1.1809649787511525</c:v>
                </c:pt>
                <c:pt idx="107">
                  <c:v>-8.3010453893272995E-4</c:v>
                </c:pt>
                <c:pt idx="108">
                  <c:v>9.6848087697685159E-2</c:v>
                </c:pt>
                <c:pt idx="109">
                  <c:v>0.4794903516782334</c:v>
                </c:pt>
                <c:pt idx="110">
                  <c:v>1.0770087068755707</c:v>
                </c:pt>
                <c:pt idx="111">
                  <c:v>-9.7836948175586969E-3</c:v>
                </c:pt>
                <c:pt idx="112">
                  <c:v>0.1381487788654816</c:v>
                </c:pt>
                <c:pt idx="113">
                  <c:v>0.82293841693721248</c:v>
                </c:pt>
                <c:pt idx="114">
                  <c:v>-0.28605299013218044</c:v>
                </c:pt>
                <c:pt idx="115">
                  <c:v>0.61342073714572187</c:v>
                </c:pt>
                <c:pt idx="116">
                  <c:v>0.13407597381584146</c:v>
                </c:pt>
                <c:pt idx="117">
                  <c:v>-0.5761564580290468</c:v>
                </c:pt>
                <c:pt idx="118">
                  <c:v>0.33391215483976389</c:v>
                </c:pt>
                <c:pt idx="119">
                  <c:v>0.83325505795756349</c:v>
                </c:pt>
                <c:pt idx="120">
                  <c:v>0.25735445248952615</c:v>
                </c:pt>
                <c:pt idx="121">
                  <c:v>0.82125010457717096</c:v>
                </c:pt>
                <c:pt idx="122">
                  <c:v>0.43864676179490836</c:v>
                </c:pt>
                <c:pt idx="123">
                  <c:v>0.68413260642961937</c:v>
                </c:pt>
                <c:pt idx="124">
                  <c:v>0.72537763787886433</c:v>
                </c:pt>
                <c:pt idx="125">
                  <c:v>-0.36733336152862783</c:v>
                </c:pt>
                <c:pt idx="126">
                  <c:v>-0.30283662989536708</c:v>
                </c:pt>
                <c:pt idx="127">
                  <c:v>-0.13444147472579893</c:v>
                </c:pt>
                <c:pt idx="128">
                  <c:v>-0.23191332976376167</c:v>
                </c:pt>
                <c:pt idx="129">
                  <c:v>-0.18171534479943219</c:v>
                </c:pt>
                <c:pt idx="130">
                  <c:v>-0.8272144235875718</c:v>
                </c:pt>
                <c:pt idx="131">
                  <c:v>-8.9079494085947175E-2</c:v>
                </c:pt>
                <c:pt idx="132">
                  <c:v>0.7222428753340413</c:v>
                </c:pt>
                <c:pt idx="133">
                  <c:v>1.1759642801128187</c:v>
                </c:pt>
                <c:pt idx="134">
                  <c:v>-0.12201358405314089</c:v>
                </c:pt>
                <c:pt idx="135">
                  <c:v>0.31576437764084631</c:v>
                </c:pt>
                <c:pt idx="136">
                  <c:v>-1.3175653512153218E-2</c:v>
                </c:pt>
                <c:pt idx="137">
                  <c:v>-0.38342807846501792</c:v>
                </c:pt>
                <c:pt idx="138">
                  <c:v>-0.44404923197341795</c:v>
                </c:pt>
                <c:pt idx="139">
                  <c:v>-0.6498608502622556</c:v>
                </c:pt>
                <c:pt idx="140">
                  <c:v>0.17495625169479467</c:v>
                </c:pt>
                <c:pt idx="141">
                  <c:v>0.46431296409940259</c:v>
                </c:pt>
                <c:pt idx="142">
                  <c:v>5.1777809814408826E-2</c:v>
                </c:pt>
                <c:pt idx="143">
                  <c:v>-0.3673417770840306</c:v>
                </c:pt>
                <c:pt idx="144">
                  <c:v>0.59205867328748774</c:v>
                </c:pt>
                <c:pt idx="145">
                  <c:v>0.31701849768162305</c:v>
                </c:pt>
                <c:pt idx="146">
                  <c:v>-0.16224585997795948</c:v>
                </c:pt>
                <c:pt idx="147">
                  <c:v>-0.64416665176448618</c:v>
                </c:pt>
                <c:pt idx="148">
                  <c:v>0.1577726333246865</c:v>
                </c:pt>
                <c:pt idx="149">
                  <c:v>-0.19301203283176349</c:v>
                </c:pt>
                <c:pt idx="150">
                  <c:v>-0.32218697406829477</c:v>
                </c:pt>
                <c:pt idx="151">
                  <c:v>-3.5519980253523542E-2</c:v>
                </c:pt>
                <c:pt idx="152">
                  <c:v>1.0625000250349785</c:v>
                </c:pt>
                <c:pt idx="153">
                  <c:v>-0.1627303531533606</c:v>
                </c:pt>
                <c:pt idx="154">
                  <c:v>1.5541017491765672</c:v>
                </c:pt>
                <c:pt idx="155">
                  <c:v>0.54150898084301247</c:v>
                </c:pt>
                <c:pt idx="156">
                  <c:v>0.30803264266602959</c:v>
                </c:pt>
                <c:pt idx="157">
                  <c:v>0.1986552641372068</c:v>
                </c:pt>
                <c:pt idx="158">
                  <c:v>0.12399929761393658</c:v>
                </c:pt>
                <c:pt idx="159">
                  <c:v>-9.0251739829378508E-2</c:v>
                </c:pt>
                <c:pt idx="160">
                  <c:v>-1.0462438429354979</c:v>
                </c:pt>
                <c:pt idx="161">
                  <c:v>-0.72572450035108105</c:v>
                </c:pt>
                <c:pt idx="162">
                  <c:v>0.23649573826077841</c:v>
                </c:pt>
                <c:pt idx="163">
                  <c:v>-0.36825434830827675</c:v>
                </c:pt>
                <c:pt idx="164">
                  <c:v>0.53573453430637663</c:v>
                </c:pt>
                <c:pt idx="165">
                  <c:v>-0.4790630964252518</c:v>
                </c:pt>
                <c:pt idx="166">
                  <c:v>-0.4538358363669257</c:v>
                </c:pt>
                <c:pt idx="167">
                  <c:v>-0.36814616801541433</c:v>
                </c:pt>
                <c:pt idx="168">
                  <c:v>-0.43327627558403314</c:v>
                </c:pt>
                <c:pt idx="169">
                  <c:v>0.28191483443642795</c:v>
                </c:pt>
                <c:pt idx="170">
                  <c:v>0.73178344375662263</c:v>
                </c:pt>
                <c:pt idx="171">
                  <c:v>0.22613579139845186</c:v>
                </c:pt>
                <c:pt idx="172">
                  <c:v>8.8121892495633958E-2</c:v>
                </c:pt>
                <c:pt idx="173">
                  <c:v>1.4218663685521715</c:v>
                </c:pt>
                <c:pt idx="174">
                  <c:v>-0.58755512151971701</c:v>
                </c:pt>
                <c:pt idx="175">
                  <c:v>0.27639845775360783</c:v>
                </c:pt>
                <c:pt idx="176">
                  <c:v>-0.51858421689649958</c:v>
                </c:pt>
                <c:pt idx="177">
                  <c:v>-1.3349318051712533</c:v>
                </c:pt>
                <c:pt idx="178">
                  <c:v>0.1009824270784101</c:v>
                </c:pt>
                <c:pt idx="179">
                  <c:v>0.5451922968143883</c:v>
                </c:pt>
                <c:pt idx="180">
                  <c:v>0.66890491633140137</c:v>
                </c:pt>
                <c:pt idx="181">
                  <c:v>-0.6479847624620465</c:v>
                </c:pt>
                <c:pt idx="182">
                  <c:v>0.55979945415929144</c:v>
                </c:pt>
                <c:pt idx="183">
                  <c:v>0.25545567687945869</c:v>
                </c:pt>
                <c:pt idx="184">
                  <c:v>-0.62904165634982689</c:v>
                </c:pt>
                <c:pt idx="185">
                  <c:v>0.97320013122480731</c:v>
                </c:pt>
                <c:pt idx="186">
                  <c:v>-0.39557762908522065</c:v>
                </c:pt>
                <c:pt idx="187">
                  <c:v>-1.3005706911709094</c:v>
                </c:pt>
                <c:pt idx="188">
                  <c:v>0.1742775663052285</c:v>
                </c:pt>
                <c:pt idx="189">
                  <c:v>-1.2660921129325668</c:v>
                </c:pt>
                <c:pt idx="190">
                  <c:v>-0.60568620988344968</c:v>
                </c:pt>
                <c:pt idx="191">
                  <c:v>-1.6036622054171694</c:v>
                </c:pt>
                <c:pt idx="192">
                  <c:v>-0.23287328087563708</c:v>
                </c:pt>
                <c:pt idx="193">
                  <c:v>6.9247320579323812E-2</c:v>
                </c:pt>
                <c:pt idx="194">
                  <c:v>-0.59642797763003585</c:v>
                </c:pt>
                <c:pt idx="195">
                  <c:v>-0.14941018719260235</c:v>
                </c:pt>
                <c:pt idx="196">
                  <c:v>0.51033063982886873</c:v>
                </c:pt>
                <c:pt idx="197">
                  <c:v>-0.9926133845216647</c:v>
                </c:pt>
                <c:pt idx="198">
                  <c:v>-1.0533457716181776</c:v>
                </c:pt>
                <c:pt idx="199">
                  <c:v>1.6821789685130923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B-4BEB-893F-24FA0541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1967"/>
        <c:axId val="2128214767"/>
      </c:scatterChart>
      <c:valAx>
        <c:axId val="212822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SM_Presence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14767"/>
        <c:crosses val="autoZero"/>
        <c:crossBetween val="midCat"/>
      </c:valAx>
      <c:valAx>
        <c:axId val="212821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21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Comp_Pricing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'R7'!$E$2:$E$201</c:f>
              <c:numCache>
                <c:formatCode>0.0</c:formatCode>
                <c:ptCount val="200"/>
                <c:pt idx="0">
                  <c:v>4.8</c:v>
                </c:pt>
                <c:pt idx="1">
                  <c:v>6.7</c:v>
                </c:pt>
                <c:pt idx="2">
                  <c:v>8.4</c:v>
                </c:pt>
                <c:pt idx="3">
                  <c:v>7.2</c:v>
                </c:pt>
                <c:pt idx="4">
                  <c:v>8.1999999999999993</c:v>
                </c:pt>
                <c:pt idx="5">
                  <c:v>5.3</c:v>
                </c:pt>
                <c:pt idx="6">
                  <c:v>5.9</c:v>
                </c:pt>
                <c:pt idx="7">
                  <c:v>4.8</c:v>
                </c:pt>
                <c:pt idx="8">
                  <c:v>9</c:v>
                </c:pt>
                <c:pt idx="9">
                  <c:v>8</c:v>
                </c:pt>
                <c:pt idx="10">
                  <c:v>7.7</c:v>
                </c:pt>
                <c:pt idx="11">
                  <c:v>8.3000000000000007</c:v>
                </c:pt>
                <c:pt idx="12">
                  <c:v>8.6999999999999993</c:v>
                </c:pt>
                <c:pt idx="13">
                  <c:v>7.1</c:v>
                </c:pt>
                <c:pt idx="14">
                  <c:v>9</c:v>
                </c:pt>
                <c:pt idx="15">
                  <c:v>4.9000000000000004</c:v>
                </c:pt>
                <c:pt idx="16">
                  <c:v>8.5</c:v>
                </c:pt>
                <c:pt idx="17">
                  <c:v>6.2</c:v>
                </c:pt>
                <c:pt idx="18">
                  <c:v>6.6</c:v>
                </c:pt>
                <c:pt idx="19">
                  <c:v>6.2</c:v>
                </c:pt>
                <c:pt idx="20">
                  <c:v>6.8</c:v>
                </c:pt>
                <c:pt idx="21">
                  <c:v>6.3</c:v>
                </c:pt>
                <c:pt idx="22">
                  <c:v>8.1999999999999993</c:v>
                </c:pt>
                <c:pt idx="23">
                  <c:v>9.3000000000000007</c:v>
                </c:pt>
                <c:pt idx="24">
                  <c:v>5.3</c:v>
                </c:pt>
                <c:pt idx="25">
                  <c:v>6.8</c:v>
                </c:pt>
                <c:pt idx="26">
                  <c:v>6.2</c:v>
                </c:pt>
                <c:pt idx="27">
                  <c:v>5.2</c:v>
                </c:pt>
                <c:pt idx="28">
                  <c:v>8.1999999999999993</c:v>
                </c:pt>
                <c:pt idx="29">
                  <c:v>8</c:v>
                </c:pt>
                <c:pt idx="30">
                  <c:v>7.7</c:v>
                </c:pt>
                <c:pt idx="31">
                  <c:v>6.8</c:v>
                </c:pt>
                <c:pt idx="32">
                  <c:v>5.2</c:v>
                </c:pt>
                <c:pt idx="33">
                  <c:v>7.6</c:v>
                </c:pt>
                <c:pt idx="34">
                  <c:v>6.2</c:v>
                </c:pt>
                <c:pt idx="35">
                  <c:v>4.8</c:v>
                </c:pt>
                <c:pt idx="36">
                  <c:v>7.6</c:v>
                </c:pt>
                <c:pt idx="37">
                  <c:v>4.5</c:v>
                </c:pt>
                <c:pt idx="38">
                  <c:v>4.5</c:v>
                </c:pt>
                <c:pt idx="39">
                  <c:v>9.6999999999999993</c:v>
                </c:pt>
                <c:pt idx="40">
                  <c:v>5.8</c:v>
                </c:pt>
                <c:pt idx="41">
                  <c:v>7.6</c:v>
                </c:pt>
                <c:pt idx="42">
                  <c:v>6.7</c:v>
                </c:pt>
                <c:pt idx="43">
                  <c:v>10</c:v>
                </c:pt>
                <c:pt idx="44">
                  <c:v>8.1999999999999993</c:v>
                </c:pt>
                <c:pt idx="45">
                  <c:v>7.2</c:v>
                </c:pt>
                <c:pt idx="46">
                  <c:v>7.7</c:v>
                </c:pt>
                <c:pt idx="47">
                  <c:v>6</c:v>
                </c:pt>
                <c:pt idx="48">
                  <c:v>6.8</c:v>
                </c:pt>
                <c:pt idx="49">
                  <c:v>6.7</c:v>
                </c:pt>
                <c:pt idx="50">
                  <c:v>8.4</c:v>
                </c:pt>
                <c:pt idx="51">
                  <c:v>5.2</c:v>
                </c:pt>
                <c:pt idx="52">
                  <c:v>6.8</c:v>
                </c:pt>
                <c:pt idx="53">
                  <c:v>6.3</c:v>
                </c:pt>
                <c:pt idx="54">
                  <c:v>6.8</c:v>
                </c:pt>
                <c:pt idx="55">
                  <c:v>8.4</c:v>
                </c:pt>
                <c:pt idx="56">
                  <c:v>5.8</c:v>
                </c:pt>
                <c:pt idx="57">
                  <c:v>4.4000000000000004</c:v>
                </c:pt>
                <c:pt idx="58">
                  <c:v>8.6999999999999993</c:v>
                </c:pt>
                <c:pt idx="59">
                  <c:v>4.9000000000000004</c:v>
                </c:pt>
                <c:pt idx="60">
                  <c:v>8</c:v>
                </c:pt>
                <c:pt idx="61">
                  <c:v>6.7</c:v>
                </c:pt>
                <c:pt idx="62">
                  <c:v>6.8</c:v>
                </c:pt>
                <c:pt idx="63">
                  <c:v>4.4000000000000004</c:v>
                </c:pt>
                <c:pt idx="64">
                  <c:v>4.5</c:v>
                </c:pt>
                <c:pt idx="65">
                  <c:v>5.9</c:v>
                </c:pt>
                <c:pt idx="66">
                  <c:v>8.4</c:v>
                </c:pt>
                <c:pt idx="67">
                  <c:v>7.7</c:v>
                </c:pt>
                <c:pt idx="68">
                  <c:v>6.8</c:v>
                </c:pt>
                <c:pt idx="69">
                  <c:v>5.3</c:v>
                </c:pt>
                <c:pt idx="70">
                  <c:v>8.1999999999999993</c:v>
                </c:pt>
                <c:pt idx="71">
                  <c:v>9.9</c:v>
                </c:pt>
                <c:pt idx="72">
                  <c:v>3.8</c:v>
                </c:pt>
                <c:pt idx="73">
                  <c:v>4.8</c:v>
                </c:pt>
                <c:pt idx="74">
                  <c:v>7.3</c:v>
                </c:pt>
                <c:pt idx="75">
                  <c:v>9.1999999999999993</c:v>
                </c:pt>
                <c:pt idx="76">
                  <c:v>6</c:v>
                </c:pt>
                <c:pt idx="77">
                  <c:v>4.5999999999999996</c:v>
                </c:pt>
                <c:pt idx="78">
                  <c:v>3.8</c:v>
                </c:pt>
                <c:pt idx="79">
                  <c:v>7.3</c:v>
                </c:pt>
                <c:pt idx="80">
                  <c:v>7.2</c:v>
                </c:pt>
                <c:pt idx="81">
                  <c:v>6.3</c:v>
                </c:pt>
                <c:pt idx="82">
                  <c:v>8.1999999999999993</c:v>
                </c:pt>
                <c:pt idx="83">
                  <c:v>8.4</c:v>
                </c:pt>
                <c:pt idx="84">
                  <c:v>5.8</c:v>
                </c:pt>
                <c:pt idx="85">
                  <c:v>7.3</c:v>
                </c:pt>
                <c:pt idx="86">
                  <c:v>6.8</c:v>
                </c:pt>
                <c:pt idx="87">
                  <c:v>5.2</c:v>
                </c:pt>
                <c:pt idx="88">
                  <c:v>8.4</c:v>
                </c:pt>
                <c:pt idx="89">
                  <c:v>7.1</c:v>
                </c:pt>
                <c:pt idx="90">
                  <c:v>8.4</c:v>
                </c:pt>
                <c:pt idx="91">
                  <c:v>9</c:v>
                </c:pt>
                <c:pt idx="92">
                  <c:v>3.7</c:v>
                </c:pt>
                <c:pt idx="93">
                  <c:v>6.2</c:v>
                </c:pt>
                <c:pt idx="94">
                  <c:v>6.2</c:v>
                </c:pt>
                <c:pt idx="95">
                  <c:v>8.3000000000000007</c:v>
                </c:pt>
                <c:pt idx="96">
                  <c:v>7.1</c:v>
                </c:pt>
                <c:pt idx="97">
                  <c:v>8.4</c:v>
                </c:pt>
                <c:pt idx="98">
                  <c:v>5.4</c:v>
                </c:pt>
                <c:pt idx="99">
                  <c:v>6.3</c:v>
                </c:pt>
                <c:pt idx="100">
                  <c:v>9.1</c:v>
                </c:pt>
                <c:pt idx="101">
                  <c:v>8.4</c:v>
                </c:pt>
                <c:pt idx="102">
                  <c:v>7.4</c:v>
                </c:pt>
                <c:pt idx="103">
                  <c:v>5.8</c:v>
                </c:pt>
                <c:pt idx="104">
                  <c:v>8</c:v>
                </c:pt>
                <c:pt idx="105">
                  <c:v>7.4</c:v>
                </c:pt>
                <c:pt idx="106">
                  <c:v>7.6</c:v>
                </c:pt>
                <c:pt idx="107">
                  <c:v>4.7</c:v>
                </c:pt>
                <c:pt idx="108">
                  <c:v>7.4</c:v>
                </c:pt>
                <c:pt idx="109">
                  <c:v>7.4</c:v>
                </c:pt>
                <c:pt idx="110">
                  <c:v>8.9</c:v>
                </c:pt>
                <c:pt idx="111">
                  <c:v>4.9000000000000004</c:v>
                </c:pt>
                <c:pt idx="112">
                  <c:v>7.2</c:v>
                </c:pt>
                <c:pt idx="113">
                  <c:v>10</c:v>
                </c:pt>
                <c:pt idx="114">
                  <c:v>4.5</c:v>
                </c:pt>
                <c:pt idx="115">
                  <c:v>9.3000000000000007</c:v>
                </c:pt>
                <c:pt idx="116">
                  <c:v>8.8000000000000007</c:v>
                </c:pt>
                <c:pt idx="117">
                  <c:v>7.6</c:v>
                </c:pt>
                <c:pt idx="118">
                  <c:v>4.5999999999999996</c:v>
                </c:pt>
                <c:pt idx="119">
                  <c:v>8.9</c:v>
                </c:pt>
                <c:pt idx="120">
                  <c:v>4.5</c:v>
                </c:pt>
                <c:pt idx="121">
                  <c:v>7.8</c:v>
                </c:pt>
                <c:pt idx="122">
                  <c:v>5.2</c:v>
                </c:pt>
                <c:pt idx="123">
                  <c:v>7.4</c:v>
                </c:pt>
                <c:pt idx="124">
                  <c:v>8.8000000000000007</c:v>
                </c:pt>
                <c:pt idx="125">
                  <c:v>6.9</c:v>
                </c:pt>
                <c:pt idx="126">
                  <c:v>6.3</c:v>
                </c:pt>
                <c:pt idx="127">
                  <c:v>8.4</c:v>
                </c:pt>
                <c:pt idx="128">
                  <c:v>9.1</c:v>
                </c:pt>
                <c:pt idx="129">
                  <c:v>5.2</c:v>
                </c:pt>
                <c:pt idx="130">
                  <c:v>5.2</c:v>
                </c:pt>
                <c:pt idx="131">
                  <c:v>6</c:v>
                </c:pt>
                <c:pt idx="132">
                  <c:v>9.6999999999999993</c:v>
                </c:pt>
                <c:pt idx="133">
                  <c:v>7.8</c:v>
                </c:pt>
                <c:pt idx="134">
                  <c:v>7.9</c:v>
                </c:pt>
                <c:pt idx="135">
                  <c:v>3.7</c:v>
                </c:pt>
                <c:pt idx="136">
                  <c:v>5.9</c:v>
                </c:pt>
                <c:pt idx="137">
                  <c:v>5.3</c:v>
                </c:pt>
                <c:pt idx="138">
                  <c:v>4.7</c:v>
                </c:pt>
                <c:pt idx="139">
                  <c:v>8.1999999999999993</c:v>
                </c:pt>
                <c:pt idx="140">
                  <c:v>9.1</c:v>
                </c:pt>
                <c:pt idx="141">
                  <c:v>7.3</c:v>
                </c:pt>
                <c:pt idx="142">
                  <c:v>8.5</c:v>
                </c:pt>
                <c:pt idx="143">
                  <c:v>5.2</c:v>
                </c:pt>
                <c:pt idx="144">
                  <c:v>5.4</c:v>
                </c:pt>
                <c:pt idx="145">
                  <c:v>5.9</c:v>
                </c:pt>
                <c:pt idx="146">
                  <c:v>5.6</c:v>
                </c:pt>
                <c:pt idx="147">
                  <c:v>6.7</c:v>
                </c:pt>
                <c:pt idx="148">
                  <c:v>5</c:v>
                </c:pt>
                <c:pt idx="149">
                  <c:v>3.8</c:v>
                </c:pt>
                <c:pt idx="150">
                  <c:v>7.3</c:v>
                </c:pt>
                <c:pt idx="151">
                  <c:v>9.6</c:v>
                </c:pt>
                <c:pt idx="152">
                  <c:v>9.1</c:v>
                </c:pt>
                <c:pt idx="153">
                  <c:v>8.4</c:v>
                </c:pt>
                <c:pt idx="154">
                  <c:v>7.7</c:v>
                </c:pt>
                <c:pt idx="155">
                  <c:v>9.6</c:v>
                </c:pt>
                <c:pt idx="156">
                  <c:v>7.2</c:v>
                </c:pt>
                <c:pt idx="157">
                  <c:v>6.8</c:v>
                </c:pt>
                <c:pt idx="158">
                  <c:v>9.1999999999999993</c:v>
                </c:pt>
                <c:pt idx="159">
                  <c:v>7.6</c:v>
                </c:pt>
                <c:pt idx="160">
                  <c:v>8.4</c:v>
                </c:pt>
                <c:pt idx="161">
                  <c:v>3.8</c:v>
                </c:pt>
                <c:pt idx="162">
                  <c:v>8.4</c:v>
                </c:pt>
                <c:pt idx="163">
                  <c:v>5.2</c:v>
                </c:pt>
                <c:pt idx="164">
                  <c:v>6.9</c:v>
                </c:pt>
                <c:pt idx="165">
                  <c:v>6</c:v>
                </c:pt>
                <c:pt idx="166">
                  <c:v>7.7</c:v>
                </c:pt>
                <c:pt idx="167">
                  <c:v>8.6999999999999993</c:v>
                </c:pt>
                <c:pt idx="168">
                  <c:v>9.9</c:v>
                </c:pt>
                <c:pt idx="169">
                  <c:v>5</c:v>
                </c:pt>
                <c:pt idx="170">
                  <c:v>7.1</c:v>
                </c:pt>
                <c:pt idx="171">
                  <c:v>9</c:v>
                </c:pt>
                <c:pt idx="172">
                  <c:v>8.4</c:v>
                </c:pt>
                <c:pt idx="173">
                  <c:v>8.4</c:v>
                </c:pt>
                <c:pt idx="174">
                  <c:v>8.8000000000000007</c:v>
                </c:pt>
                <c:pt idx="175">
                  <c:v>8.4</c:v>
                </c:pt>
                <c:pt idx="176">
                  <c:v>8.1999999999999993</c:v>
                </c:pt>
                <c:pt idx="177">
                  <c:v>4.5</c:v>
                </c:pt>
                <c:pt idx="178">
                  <c:v>8.6999999999999993</c:v>
                </c:pt>
                <c:pt idx="179">
                  <c:v>6.3</c:v>
                </c:pt>
                <c:pt idx="180">
                  <c:v>6.8</c:v>
                </c:pt>
                <c:pt idx="181">
                  <c:v>8.8000000000000007</c:v>
                </c:pt>
                <c:pt idx="182">
                  <c:v>6.6</c:v>
                </c:pt>
                <c:pt idx="183">
                  <c:v>3.8</c:v>
                </c:pt>
                <c:pt idx="184">
                  <c:v>7.9</c:v>
                </c:pt>
                <c:pt idx="185">
                  <c:v>4.9000000000000004</c:v>
                </c:pt>
                <c:pt idx="186">
                  <c:v>8.1999999999999993</c:v>
                </c:pt>
                <c:pt idx="187">
                  <c:v>7.4</c:v>
                </c:pt>
                <c:pt idx="188">
                  <c:v>5.6</c:v>
                </c:pt>
                <c:pt idx="189">
                  <c:v>6.7</c:v>
                </c:pt>
                <c:pt idx="190">
                  <c:v>8.5</c:v>
                </c:pt>
                <c:pt idx="191">
                  <c:v>7.3</c:v>
                </c:pt>
                <c:pt idx="192">
                  <c:v>8.5</c:v>
                </c:pt>
                <c:pt idx="193">
                  <c:v>7.2</c:v>
                </c:pt>
                <c:pt idx="194">
                  <c:v>6.7</c:v>
                </c:pt>
                <c:pt idx="195">
                  <c:v>6.8</c:v>
                </c:pt>
                <c:pt idx="196">
                  <c:v>6.7</c:v>
                </c:pt>
                <c:pt idx="197">
                  <c:v>5.2</c:v>
                </c:pt>
                <c:pt idx="198">
                  <c:v>3.8</c:v>
                </c:pt>
                <c:pt idx="199">
                  <c:v>8.1999999999999993</c:v>
                </c:pt>
              </c:numCache>
            </c:numRef>
          </c:xVal>
          <c:yVal>
            <c:numRef>
              <c:f>'Residual&amp;Probability Plots'!$X$6:$X$205</c:f>
              <c:numCache>
                <c:formatCode>General</c:formatCode>
                <c:ptCount val="200"/>
                <c:pt idx="0">
                  <c:v>-0.69936266665669855</c:v>
                </c:pt>
                <c:pt idx="1">
                  <c:v>0.48190929183661169</c:v>
                </c:pt>
                <c:pt idx="2">
                  <c:v>-0.75974909695566595</c:v>
                </c:pt>
                <c:pt idx="3">
                  <c:v>-0.3760637095563375</c:v>
                </c:pt>
                <c:pt idx="4">
                  <c:v>-0.37336834905965155</c:v>
                </c:pt>
                <c:pt idx="5">
                  <c:v>-0.10020130617641065</c:v>
                </c:pt>
                <c:pt idx="6">
                  <c:v>-0.53819229853277939</c:v>
                </c:pt>
                <c:pt idx="7">
                  <c:v>-0.32266598996938711</c:v>
                </c:pt>
                <c:pt idx="8">
                  <c:v>-1.7124292131176304</c:v>
                </c:pt>
                <c:pt idx="9">
                  <c:v>3.9109287001723558E-2</c:v>
                </c:pt>
                <c:pt idx="10">
                  <c:v>0.69948060600040307</c:v>
                </c:pt>
                <c:pt idx="11">
                  <c:v>0.21769959382802817</c:v>
                </c:pt>
                <c:pt idx="12">
                  <c:v>1.7116991972888211</c:v>
                </c:pt>
                <c:pt idx="13">
                  <c:v>0.29893937537951132</c:v>
                </c:pt>
                <c:pt idx="14">
                  <c:v>-1.657295890300718</c:v>
                </c:pt>
                <c:pt idx="15">
                  <c:v>1.4296634041446126</c:v>
                </c:pt>
                <c:pt idx="16">
                  <c:v>-2.4784257111780921</c:v>
                </c:pt>
                <c:pt idx="17">
                  <c:v>1.1004148770313318</c:v>
                </c:pt>
                <c:pt idx="18">
                  <c:v>-0.64322581107484211</c:v>
                </c:pt>
                <c:pt idx="19">
                  <c:v>1.1008287649289894</c:v>
                </c:pt>
                <c:pt idx="20">
                  <c:v>1.2364174767191187</c:v>
                </c:pt>
                <c:pt idx="21">
                  <c:v>-0.50013076302999515</c:v>
                </c:pt>
                <c:pt idx="22">
                  <c:v>-2.1773435015375764</c:v>
                </c:pt>
                <c:pt idx="23">
                  <c:v>0.44116983297560175</c:v>
                </c:pt>
                <c:pt idx="24">
                  <c:v>-0.41536832083907704</c:v>
                </c:pt>
                <c:pt idx="25">
                  <c:v>1.1318121166026245</c:v>
                </c:pt>
                <c:pt idx="26">
                  <c:v>1.6742410661984195</c:v>
                </c:pt>
                <c:pt idx="27">
                  <c:v>-0.12206595600855863</c:v>
                </c:pt>
                <c:pt idx="28">
                  <c:v>2.8026989678558323E-2</c:v>
                </c:pt>
                <c:pt idx="29">
                  <c:v>-3.4994210100808942E-2</c:v>
                </c:pt>
                <c:pt idx="30">
                  <c:v>-0.98048449052456021</c:v>
                </c:pt>
                <c:pt idx="31">
                  <c:v>0.24217813944087752</c:v>
                </c:pt>
                <c:pt idx="32">
                  <c:v>0.73708935696490308</c:v>
                </c:pt>
                <c:pt idx="33">
                  <c:v>1.1709190441191453E-2</c:v>
                </c:pt>
                <c:pt idx="34">
                  <c:v>-0.22018528172076124</c:v>
                </c:pt>
                <c:pt idx="35">
                  <c:v>0.30752029186129981</c:v>
                </c:pt>
                <c:pt idx="36">
                  <c:v>-1.9954283525714853</c:v>
                </c:pt>
                <c:pt idx="37">
                  <c:v>-0.51318918026888305</c:v>
                </c:pt>
                <c:pt idx="38">
                  <c:v>1.0847065787347141</c:v>
                </c:pt>
                <c:pt idx="39">
                  <c:v>-7.5358971019898746E-2</c:v>
                </c:pt>
                <c:pt idx="40">
                  <c:v>-0.31969206907435144</c:v>
                </c:pt>
                <c:pt idx="41">
                  <c:v>0.31013321297782603</c:v>
                </c:pt>
                <c:pt idx="42">
                  <c:v>-0.64120732482428267</c:v>
                </c:pt>
                <c:pt idx="43">
                  <c:v>-0.78801946719163318</c:v>
                </c:pt>
                <c:pt idx="44">
                  <c:v>1.8767081533791767</c:v>
                </c:pt>
                <c:pt idx="45">
                  <c:v>0.39666665768361931</c:v>
                </c:pt>
                <c:pt idx="46">
                  <c:v>-1.6641765256263223</c:v>
                </c:pt>
                <c:pt idx="47">
                  <c:v>0.93323892668107078</c:v>
                </c:pt>
                <c:pt idx="48">
                  <c:v>0.70204893925138556</c:v>
                </c:pt>
                <c:pt idx="49">
                  <c:v>0.34502067018364002</c:v>
                </c:pt>
                <c:pt idx="50">
                  <c:v>1.9663416741222406E-2</c:v>
                </c:pt>
                <c:pt idx="51">
                  <c:v>0.23362962316371672</c:v>
                </c:pt>
                <c:pt idx="52">
                  <c:v>-1.4832092782645372</c:v>
                </c:pt>
                <c:pt idx="53">
                  <c:v>0.73844514441635312</c:v>
                </c:pt>
                <c:pt idx="54">
                  <c:v>0.74695623002419076</c:v>
                </c:pt>
                <c:pt idx="55">
                  <c:v>2.9215341750052914E-2</c:v>
                </c:pt>
                <c:pt idx="56">
                  <c:v>9.6519742805810438E-2</c:v>
                </c:pt>
                <c:pt idx="57">
                  <c:v>0.7551967807693476</c:v>
                </c:pt>
                <c:pt idx="58">
                  <c:v>0.68411447548380444</c:v>
                </c:pt>
                <c:pt idx="59">
                  <c:v>-0.36569102440824786</c:v>
                </c:pt>
                <c:pt idx="60">
                  <c:v>0.93288331141398295</c:v>
                </c:pt>
                <c:pt idx="61">
                  <c:v>-1.4827176323474287</c:v>
                </c:pt>
                <c:pt idx="62">
                  <c:v>-0.37955570495137714</c:v>
                </c:pt>
                <c:pt idx="63">
                  <c:v>0.26478623303315274</c:v>
                </c:pt>
                <c:pt idx="64">
                  <c:v>-3.755521387465599E-2</c:v>
                </c:pt>
                <c:pt idx="65">
                  <c:v>0.28284222458484365</c:v>
                </c:pt>
                <c:pt idx="66">
                  <c:v>0.62433236351251331</c:v>
                </c:pt>
                <c:pt idx="67">
                  <c:v>-0.59577356790795299</c:v>
                </c:pt>
                <c:pt idx="68">
                  <c:v>-6.4499394498071183E-2</c:v>
                </c:pt>
                <c:pt idx="69">
                  <c:v>1.8248869801944068E-2</c:v>
                </c:pt>
                <c:pt idx="70">
                  <c:v>-1.2898558229739692</c:v>
                </c:pt>
                <c:pt idx="71">
                  <c:v>0.44234529006716095</c:v>
                </c:pt>
                <c:pt idx="72">
                  <c:v>-0.86633081003730616</c:v>
                </c:pt>
                <c:pt idx="73">
                  <c:v>0.71143723362570377</c:v>
                </c:pt>
                <c:pt idx="74">
                  <c:v>0.92154552816340818</c:v>
                </c:pt>
                <c:pt idx="75">
                  <c:v>0.32193564882601855</c:v>
                </c:pt>
                <c:pt idx="76">
                  <c:v>1.0961068273300523</c:v>
                </c:pt>
                <c:pt idx="77">
                  <c:v>-0.92066043070282255</c:v>
                </c:pt>
                <c:pt idx="78">
                  <c:v>-0.46722384946451356</c:v>
                </c:pt>
                <c:pt idx="79">
                  <c:v>-0.72170482112291268</c:v>
                </c:pt>
                <c:pt idx="80">
                  <c:v>0.18680729773529592</c:v>
                </c:pt>
                <c:pt idx="81">
                  <c:v>1.6128693425731857</c:v>
                </c:pt>
                <c:pt idx="82">
                  <c:v>-1.094854041813722</c:v>
                </c:pt>
                <c:pt idx="83">
                  <c:v>0.123733450580362</c:v>
                </c:pt>
                <c:pt idx="84">
                  <c:v>-0.85297708043504272</c:v>
                </c:pt>
                <c:pt idx="85">
                  <c:v>0.10193812756366682</c:v>
                </c:pt>
                <c:pt idx="86">
                  <c:v>0.67806478992374331</c:v>
                </c:pt>
                <c:pt idx="87">
                  <c:v>0.23956966017700942</c:v>
                </c:pt>
                <c:pt idx="88">
                  <c:v>-1.1879969225205809</c:v>
                </c:pt>
                <c:pt idx="89">
                  <c:v>0.39627377582114143</c:v>
                </c:pt>
                <c:pt idx="90">
                  <c:v>-1.1955329167173314</c:v>
                </c:pt>
                <c:pt idx="91">
                  <c:v>-6.5358191379175423E-2</c:v>
                </c:pt>
                <c:pt idx="92">
                  <c:v>-0.20992407968433824</c:v>
                </c:pt>
                <c:pt idx="93">
                  <c:v>8.9820298678567667E-2</c:v>
                </c:pt>
                <c:pt idx="94">
                  <c:v>-1.1159080407172741</c:v>
                </c:pt>
                <c:pt idx="95">
                  <c:v>0.21049723029439171</c:v>
                </c:pt>
                <c:pt idx="96">
                  <c:v>0.24425762057179945</c:v>
                </c:pt>
                <c:pt idx="97">
                  <c:v>-1.5033480998702977</c:v>
                </c:pt>
                <c:pt idx="98">
                  <c:v>8.2837826524416514E-2</c:v>
                </c:pt>
                <c:pt idx="99">
                  <c:v>1.6201319106924519</c:v>
                </c:pt>
                <c:pt idx="100">
                  <c:v>0.43265635562184812</c:v>
                </c:pt>
                <c:pt idx="101">
                  <c:v>1.034009888591843</c:v>
                </c:pt>
                <c:pt idx="102">
                  <c:v>0.75519086902180455</c:v>
                </c:pt>
                <c:pt idx="103">
                  <c:v>0.49522962240035717</c:v>
                </c:pt>
                <c:pt idx="104">
                  <c:v>-1.8837204392234383</c:v>
                </c:pt>
                <c:pt idx="105">
                  <c:v>1.1431569928113579</c:v>
                </c:pt>
                <c:pt idx="106">
                  <c:v>-1.1809649787511525</c:v>
                </c:pt>
                <c:pt idx="107">
                  <c:v>-8.3010453893272995E-4</c:v>
                </c:pt>
                <c:pt idx="108">
                  <c:v>9.6848087697685159E-2</c:v>
                </c:pt>
                <c:pt idx="109">
                  <c:v>0.4794903516782334</c:v>
                </c:pt>
                <c:pt idx="110">
                  <c:v>1.0770087068755707</c:v>
                </c:pt>
                <c:pt idx="111">
                  <c:v>-9.7836948175586969E-3</c:v>
                </c:pt>
                <c:pt idx="112">
                  <c:v>0.1381487788654816</c:v>
                </c:pt>
                <c:pt idx="113">
                  <c:v>0.82293841693721248</c:v>
                </c:pt>
                <c:pt idx="114">
                  <c:v>-0.28605299013218044</c:v>
                </c:pt>
                <c:pt idx="115">
                  <c:v>0.61342073714572187</c:v>
                </c:pt>
                <c:pt idx="116">
                  <c:v>0.13407597381584146</c:v>
                </c:pt>
                <c:pt idx="117">
                  <c:v>-0.5761564580290468</c:v>
                </c:pt>
                <c:pt idx="118">
                  <c:v>0.33391215483976389</c:v>
                </c:pt>
                <c:pt idx="119">
                  <c:v>0.83325505795756349</c:v>
                </c:pt>
                <c:pt idx="120">
                  <c:v>0.25735445248952615</c:v>
                </c:pt>
                <c:pt idx="121">
                  <c:v>0.82125010457717096</c:v>
                </c:pt>
                <c:pt idx="122">
                  <c:v>0.43864676179490836</c:v>
                </c:pt>
                <c:pt idx="123">
                  <c:v>0.68413260642961937</c:v>
                </c:pt>
                <c:pt idx="124">
                  <c:v>0.72537763787886433</c:v>
                </c:pt>
                <c:pt idx="125">
                  <c:v>-0.36733336152862783</c:v>
                </c:pt>
                <c:pt idx="126">
                  <c:v>-0.30283662989536708</c:v>
                </c:pt>
                <c:pt idx="127">
                  <c:v>-0.13444147472579893</c:v>
                </c:pt>
                <c:pt idx="128">
                  <c:v>-0.23191332976376167</c:v>
                </c:pt>
                <c:pt idx="129">
                  <c:v>-0.18171534479943219</c:v>
                </c:pt>
                <c:pt idx="130">
                  <c:v>-0.8272144235875718</c:v>
                </c:pt>
                <c:pt idx="131">
                  <c:v>-8.9079494085947175E-2</c:v>
                </c:pt>
                <c:pt idx="132">
                  <c:v>0.7222428753340413</c:v>
                </c:pt>
                <c:pt idx="133">
                  <c:v>1.1759642801128187</c:v>
                </c:pt>
                <c:pt idx="134">
                  <c:v>-0.12201358405314089</c:v>
                </c:pt>
                <c:pt idx="135">
                  <c:v>0.31576437764084631</c:v>
                </c:pt>
                <c:pt idx="136">
                  <c:v>-1.3175653512153218E-2</c:v>
                </c:pt>
                <c:pt idx="137">
                  <c:v>-0.38342807846501792</c:v>
                </c:pt>
                <c:pt idx="138">
                  <c:v>-0.44404923197341795</c:v>
                </c:pt>
                <c:pt idx="139">
                  <c:v>-0.6498608502622556</c:v>
                </c:pt>
                <c:pt idx="140">
                  <c:v>0.17495625169479467</c:v>
                </c:pt>
                <c:pt idx="141">
                  <c:v>0.46431296409940259</c:v>
                </c:pt>
                <c:pt idx="142">
                  <c:v>5.1777809814408826E-2</c:v>
                </c:pt>
                <c:pt idx="143">
                  <c:v>-0.3673417770840306</c:v>
                </c:pt>
                <c:pt idx="144">
                  <c:v>0.59205867328748774</c:v>
                </c:pt>
                <c:pt idx="145">
                  <c:v>0.31701849768162305</c:v>
                </c:pt>
                <c:pt idx="146">
                  <c:v>-0.16224585997795948</c:v>
                </c:pt>
                <c:pt idx="147">
                  <c:v>-0.64416665176448618</c:v>
                </c:pt>
                <c:pt idx="148">
                  <c:v>0.1577726333246865</c:v>
                </c:pt>
                <c:pt idx="149">
                  <c:v>-0.19301203283176349</c:v>
                </c:pt>
                <c:pt idx="150">
                  <c:v>-0.32218697406829477</c:v>
                </c:pt>
                <c:pt idx="151">
                  <c:v>-3.5519980253523542E-2</c:v>
                </c:pt>
                <c:pt idx="152">
                  <c:v>1.0625000250349785</c:v>
                </c:pt>
                <c:pt idx="153">
                  <c:v>-0.1627303531533606</c:v>
                </c:pt>
                <c:pt idx="154">
                  <c:v>1.5541017491765672</c:v>
                </c:pt>
                <c:pt idx="155">
                  <c:v>0.54150898084301247</c:v>
                </c:pt>
                <c:pt idx="156">
                  <c:v>0.30803264266602959</c:v>
                </c:pt>
                <c:pt idx="157">
                  <c:v>0.1986552641372068</c:v>
                </c:pt>
                <c:pt idx="158">
                  <c:v>0.12399929761393658</c:v>
                </c:pt>
                <c:pt idx="159">
                  <c:v>-9.0251739829378508E-2</c:v>
                </c:pt>
                <c:pt idx="160">
                  <c:v>-1.0462438429354979</c:v>
                </c:pt>
                <c:pt idx="161">
                  <c:v>-0.72572450035108105</c:v>
                </c:pt>
                <c:pt idx="162">
                  <c:v>0.23649573826077841</c:v>
                </c:pt>
                <c:pt idx="163">
                  <c:v>-0.36825434830827675</c:v>
                </c:pt>
                <c:pt idx="164">
                  <c:v>0.53573453430637663</c:v>
                </c:pt>
                <c:pt idx="165">
                  <c:v>-0.4790630964252518</c:v>
                </c:pt>
                <c:pt idx="166">
                  <c:v>-0.4538358363669257</c:v>
                </c:pt>
                <c:pt idx="167">
                  <c:v>-0.36814616801541433</c:v>
                </c:pt>
                <c:pt idx="168">
                  <c:v>-0.43327627558403314</c:v>
                </c:pt>
                <c:pt idx="169">
                  <c:v>0.28191483443642795</c:v>
                </c:pt>
                <c:pt idx="170">
                  <c:v>0.73178344375662263</c:v>
                </c:pt>
                <c:pt idx="171">
                  <c:v>0.22613579139845186</c:v>
                </c:pt>
                <c:pt idx="172">
                  <c:v>8.8121892495633958E-2</c:v>
                </c:pt>
                <c:pt idx="173">
                  <c:v>1.4218663685521715</c:v>
                </c:pt>
                <c:pt idx="174">
                  <c:v>-0.58755512151971701</c:v>
                </c:pt>
                <c:pt idx="175">
                  <c:v>0.27639845775360783</c:v>
                </c:pt>
                <c:pt idx="176">
                  <c:v>-0.51858421689649958</c:v>
                </c:pt>
                <c:pt idx="177">
                  <c:v>-1.3349318051712533</c:v>
                </c:pt>
                <c:pt idx="178">
                  <c:v>0.1009824270784101</c:v>
                </c:pt>
                <c:pt idx="179">
                  <c:v>0.5451922968143883</c:v>
                </c:pt>
                <c:pt idx="180">
                  <c:v>0.66890491633140137</c:v>
                </c:pt>
                <c:pt idx="181">
                  <c:v>-0.6479847624620465</c:v>
                </c:pt>
                <c:pt idx="182">
                  <c:v>0.55979945415929144</c:v>
                </c:pt>
                <c:pt idx="183">
                  <c:v>0.25545567687945869</c:v>
                </c:pt>
                <c:pt idx="184">
                  <c:v>-0.62904165634982689</c:v>
                </c:pt>
                <c:pt idx="185">
                  <c:v>0.97320013122480731</c:v>
                </c:pt>
                <c:pt idx="186">
                  <c:v>-0.39557762908522065</c:v>
                </c:pt>
                <c:pt idx="187">
                  <c:v>-1.3005706911709094</c:v>
                </c:pt>
                <c:pt idx="188">
                  <c:v>0.1742775663052285</c:v>
                </c:pt>
                <c:pt idx="189">
                  <c:v>-1.2660921129325668</c:v>
                </c:pt>
                <c:pt idx="190">
                  <c:v>-0.60568620988344968</c:v>
                </c:pt>
                <c:pt idx="191">
                  <c:v>-1.6036622054171694</c:v>
                </c:pt>
                <c:pt idx="192">
                  <c:v>-0.23287328087563708</c:v>
                </c:pt>
                <c:pt idx="193">
                  <c:v>6.9247320579323812E-2</c:v>
                </c:pt>
                <c:pt idx="194">
                  <c:v>-0.59642797763003585</c:v>
                </c:pt>
                <c:pt idx="195">
                  <c:v>-0.14941018719260235</c:v>
                </c:pt>
                <c:pt idx="196">
                  <c:v>0.51033063982886873</c:v>
                </c:pt>
                <c:pt idx="197">
                  <c:v>-0.9926133845216647</c:v>
                </c:pt>
                <c:pt idx="198">
                  <c:v>-1.0533457716181776</c:v>
                </c:pt>
                <c:pt idx="199">
                  <c:v>1.6821789685130923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A-4239-BAD7-5DADA8AA3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5807"/>
        <c:axId val="2128224847"/>
      </c:scatterChart>
      <c:valAx>
        <c:axId val="212822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Comp_Pricing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8224847"/>
        <c:crosses val="autoZero"/>
        <c:crossBetween val="midCat"/>
      </c:valAx>
      <c:valAx>
        <c:axId val="212822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25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Order_Fulfillment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'R7'!$F$2:$F$201</c:f>
              <c:numCache>
                <c:formatCode>0.0</c:formatCode>
                <c:ptCount val="200"/>
                <c:pt idx="0">
                  <c:v>5.3</c:v>
                </c:pt>
                <c:pt idx="1">
                  <c:v>4.8</c:v>
                </c:pt>
                <c:pt idx="2">
                  <c:v>2.5</c:v>
                </c:pt>
                <c:pt idx="3">
                  <c:v>3.2</c:v>
                </c:pt>
                <c:pt idx="4">
                  <c:v>6.5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5.7</c:v>
                </c:pt>
                <c:pt idx="8">
                  <c:v>4.3</c:v>
                </c:pt>
                <c:pt idx="9">
                  <c:v>3.3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5.6</c:v>
                </c:pt>
                <c:pt idx="14">
                  <c:v>3.3</c:v>
                </c:pt>
                <c:pt idx="15">
                  <c:v>3.1</c:v>
                </c:pt>
                <c:pt idx="16">
                  <c:v>4.3</c:v>
                </c:pt>
                <c:pt idx="17">
                  <c:v>4</c:v>
                </c:pt>
                <c:pt idx="18">
                  <c:v>3</c:v>
                </c:pt>
                <c:pt idx="19">
                  <c:v>3.3</c:v>
                </c:pt>
                <c:pt idx="20">
                  <c:v>4.5</c:v>
                </c:pt>
                <c:pt idx="21">
                  <c:v>4</c:v>
                </c:pt>
                <c:pt idx="22">
                  <c:v>4.5</c:v>
                </c:pt>
                <c:pt idx="23">
                  <c:v>5.9</c:v>
                </c:pt>
                <c:pt idx="24">
                  <c:v>3.9</c:v>
                </c:pt>
                <c:pt idx="25">
                  <c:v>4.0999999999999996</c:v>
                </c:pt>
                <c:pt idx="26">
                  <c:v>3.2</c:v>
                </c:pt>
                <c:pt idx="27">
                  <c:v>1.8</c:v>
                </c:pt>
                <c:pt idx="28">
                  <c:v>5</c:v>
                </c:pt>
                <c:pt idx="29">
                  <c:v>4.3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4.7</c:v>
                </c:pt>
                <c:pt idx="33">
                  <c:v>4.7</c:v>
                </c:pt>
                <c:pt idx="34">
                  <c:v>4.2</c:v>
                </c:pt>
                <c:pt idx="35">
                  <c:v>4</c:v>
                </c:pt>
                <c:pt idx="36">
                  <c:v>5.0999999999999996</c:v>
                </c:pt>
                <c:pt idx="37">
                  <c:v>4.2</c:v>
                </c:pt>
                <c:pt idx="38">
                  <c:v>5.4</c:v>
                </c:pt>
                <c:pt idx="39">
                  <c:v>3.4</c:v>
                </c:pt>
                <c:pt idx="40">
                  <c:v>4.4000000000000004</c:v>
                </c:pt>
                <c:pt idx="41">
                  <c:v>5.6</c:v>
                </c:pt>
                <c:pt idx="42">
                  <c:v>4</c:v>
                </c:pt>
                <c:pt idx="43">
                  <c:v>3.2</c:v>
                </c:pt>
                <c:pt idx="44">
                  <c:v>3.7</c:v>
                </c:pt>
                <c:pt idx="45">
                  <c:v>3.5</c:v>
                </c:pt>
                <c:pt idx="46">
                  <c:v>3.1</c:v>
                </c:pt>
                <c:pt idx="47">
                  <c:v>4.3</c:v>
                </c:pt>
                <c:pt idx="48">
                  <c:v>5</c:v>
                </c:pt>
                <c:pt idx="49">
                  <c:v>4.0999999999999996</c:v>
                </c:pt>
                <c:pt idx="50">
                  <c:v>5.8</c:v>
                </c:pt>
                <c:pt idx="51">
                  <c:v>4</c:v>
                </c:pt>
                <c:pt idx="52">
                  <c:v>4.4000000000000004</c:v>
                </c:pt>
                <c:pt idx="53">
                  <c:v>5.5</c:v>
                </c:pt>
                <c:pt idx="54">
                  <c:v>4.3</c:v>
                </c:pt>
                <c:pt idx="55">
                  <c:v>3.3</c:v>
                </c:pt>
                <c:pt idx="56">
                  <c:v>3.6</c:v>
                </c:pt>
                <c:pt idx="57">
                  <c:v>4.4000000000000004</c:v>
                </c:pt>
                <c:pt idx="58">
                  <c:v>5</c:v>
                </c:pt>
                <c:pt idx="59">
                  <c:v>4.3</c:v>
                </c:pt>
                <c:pt idx="60">
                  <c:v>2.8</c:v>
                </c:pt>
                <c:pt idx="61">
                  <c:v>3.7</c:v>
                </c:pt>
                <c:pt idx="62">
                  <c:v>3.9</c:v>
                </c:pt>
                <c:pt idx="63">
                  <c:v>4.5999999999999996</c:v>
                </c:pt>
                <c:pt idx="64">
                  <c:v>4.4000000000000004</c:v>
                </c:pt>
                <c:pt idx="65">
                  <c:v>5.0999999999999996</c:v>
                </c:pt>
                <c:pt idx="66">
                  <c:v>5.7</c:v>
                </c:pt>
                <c:pt idx="67">
                  <c:v>4.7</c:v>
                </c:pt>
                <c:pt idx="68">
                  <c:v>5</c:v>
                </c:pt>
                <c:pt idx="69">
                  <c:v>4.5</c:v>
                </c:pt>
                <c:pt idx="70">
                  <c:v>4.2</c:v>
                </c:pt>
                <c:pt idx="71">
                  <c:v>2.8</c:v>
                </c:pt>
                <c:pt idx="72">
                  <c:v>5</c:v>
                </c:pt>
                <c:pt idx="73">
                  <c:v>4.7</c:v>
                </c:pt>
                <c:pt idx="74">
                  <c:v>4.5</c:v>
                </c:pt>
                <c:pt idx="75">
                  <c:v>3.5</c:v>
                </c:pt>
                <c:pt idx="76">
                  <c:v>4.5</c:v>
                </c:pt>
                <c:pt idx="77">
                  <c:v>5.2</c:v>
                </c:pt>
                <c:pt idx="78">
                  <c:v>3.7</c:v>
                </c:pt>
                <c:pt idx="79">
                  <c:v>6</c:v>
                </c:pt>
                <c:pt idx="80">
                  <c:v>4</c:v>
                </c:pt>
                <c:pt idx="81">
                  <c:v>2.7</c:v>
                </c:pt>
                <c:pt idx="82">
                  <c:v>4.5999999999999996</c:v>
                </c:pt>
                <c:pt idx="83">
                  <c:v>2.4</c:v>
                </c:pt>
                <c:pt idx="84">
                  <c:v>3.8</c:v>
                </c:pt>
                <c:pt idx="85">
                  <c:v>3.7</c:v>
                </c:pt>
                <c:pt idx="86">
                  <c:v>4.3</c:v>
                </c:pt>
                <c:pt idx="87">
                  <c:v>4.5999999999999996</c:v>
                </c:pt>
                <c:pt idx="88">
                  <c:v>5.4</c:v>
                </c:pt>
                <c:pt idx="89">
                  <c:v>4.5</c:v>
                </c:pt>
                <c:pt idx="90">
                  <c:v>4.0999999999999996</c:v>
                </c:pt>
                <c:pt idx="91">
                  <c:v>4.5</c:v>
                </c:pt>
                <c:pt idx="92">
                  <c:v>5</c:v>
                </c:pt>
                <c:pt idx="93">
                  <c:v>6.7</c:v>
                </c:pt>
                <c:pt idx="94">
                  <c:v>5</c:v>
                </c:pt>
                <c:pt idx="95">
                  <c:v>4.5999999999999996</c:v>
                </c:pt>
                <c:pt idx="96">
                  <c:v>4.4000000000000004</c:v>
                </c:pt>
                <c:pt idx="97">
                  <c:v>2.8</c:v>
                </c:pt>
                <c:pt idx="98">
                  <c:v>4</c:v>
                </c:pt>
                <c:pt idx="99">
                  <c:v>4.7</c:v>
                </c:pt>
                <c:pt idx="100">
                  <c:v>4.5</c:v>
                </c:pt>
                <c:pt idx="101">
                  <c:v>4.3</c:v>
                </c:pt>
                <c:pt idx="102">
                  <c:v>4.0999999999999996</c:v>
                </c:pt>
                <c:pt idx="103">
                  <c:v>4.4000000000000004</c:v>
                </c:pt>
                <c:pt idx="104">
                  <c:v>4.7</c:v>
                </c:pt>
                <c:pt idx="105">
                  <c:v>4.5</c:v>
                </c:pt>
                <c:pt idx="106">
                  <c:v>4</c:v>
                </c:pt>
                <c:pt idx="107">
                  <c:v>4.0999999999999996</c:v>
                </c:pt>
                <c:pt idx="108">
                  <c:v>4.4000000000000004</c:v>
                </c:pt>
                <c:pt idx="109">
                  <c:v>3.6</c:v>
                </c:pt>
                <c:pt idx="110">
                  <c:v>2.7</c:v>
                </c:pt>
                <c:pt idx="111">
                  <c:v>5.4</c:v>
                </c:pt>
                <c:pt idx="112">
                  <c:v>4.2</c:v>
                </c:pt>
                <c:pt idx="113">
                  <c:v>3</c:v>
                </c:pt>
                <c:pt idx="114">
                  <c:v>4.5999999999999996</c:v>
                </c:pt>
                <c:pt idx="115">
                  <c:v>4.4000000000000004</c:v>
                </c:pt>
                <c:pt idx="116">
                  <c:v>6.4</c:v>
                </c:pt>
                <c:pt idx="117">
                  <c:v>5.0999999999999996</c:v>
                </c:pt>
                <c:pt idx="118">
                  <c:v>4.8</c:v>
                </c:pt>
                <c:pt idx="119">
                  <c:v>2.1</c:v>
                </c:pt>
                <c:pt idx="120">
                  <c:v>4.3</c:v>
                </c:pt>
                <c:pt idx="121">
                  <c:v>2.6</c:v>
                </c:pt>
                <c:pt idx="122">
                  <c:v>4.5</c:v>
                </c:pt>
                <c:pt idx="123">
                  <c:v>4.4000000000000004</c:v>
                </c:pt>
                <c:pt idx="124">
                  <c:v>4.3</c:v>
                </c:pt>
                <c:pt idx="125">
                  <c:v>4</c:v>
                </c:pt>
                <c:pt idx="126">
                  <c:v>5.9</c:v>
                </c:pt>
                <c:pt idx="127">
                  <c:v>4.4000000000000004</c:v>
                </c:pt>
                <c:pt idx="128">
                  <c:v>4.2</c:v>
                </c:pt>
                <c:pt idx="129">
                  <c:v>3.7</c:v>
                </c:pt>
                <c:pt idx="130">
                  <c:v>1.2</c:v>
                </c:pt>
                <c:pt idx="131">
                  <c:v>4.3</c:v>
                </c:pt>
                <c:pt idx="132">
                  <c:v>4.8</c:v>
                </c:pt>
                <c:pt idx="133">
                  <c:v>3.6</c:v>
                </c:pt>
                <c:pt idx="134">
                  <c:v>4.3</c:v>
                </c:pt>
                <c:pt idx="135">
                  <c:v>4.8</c:v>
                </c:pt>
                <c:pt idx="136">
                  <c:v>4.7</c:v>
                </c:pt>
                <c:pt idx="137">
                  <c:v>3.6</c:v>
                </c:pt>
                <c:pt idx="138">
                  <c:v>4.5999999999999996</c:v>
                </c:pt>
                <c:pt idx="139">
                  <c:v>3</c:v>
                </c:pt>
                <c:pt idx="140">
                  <c:v>5</c:v>
                </c:pt>
                <c:pt idx="141">
                  <c:v>4.2</c:v>
                </c:pt>
                <c:pt idx="142">
                  <c:v>4.0999999999999996</c:v>
                </c:pt>
                <c:pt idx="143">
                  <c:v>3.2</c:v>
                </c:pt>
                <c:pt idx="144">
                  <c:v>5.6</c:v>
                </c:pt>
                <c:pt idx="145">
                  <c:v>5.0999999999999996</c:v>
                </c:pt>
                <c:pt idx="146">
                  <c:v>3.1</c:v>
                </c:pt>
                <c:pt idx="147">
                  <c:v>4.9000000000000004</c:v>
                </c:pt>
                <c:pt idx="148">
                  <c:v>2.9</c:v>
                </c:pt>
                <c:pt idx="149">
                  <c:v>4.5999999999999996</c:v>
                </c:pt>
                <c:pt idx="150">
                  <c:v>4.4000000000000004</c:v>
                </c:pt>
                <c:pt idx="151">
                  <c:v>5.7</c:v>
                </c:pt>
                <c:pt idx="152">
                  <c:v>4.5999999999999996</c:v>
                </c:pt>
                <c:pt idx="153">
                  <c:v>2</c:v>
                </c:pt>
                <c:pt idx="154">
                  <c:v>5.2</c:v>
                </c:pt>
                <c:pt idx="155">
                  <c:v>5.7</c:v>
                </c:pt>
                <c:pt idx="156">
                  <c:v>2.9</c:v>
                </c:pt>
                <c:pt idx="157">
                  <c:v>4.3</c:v>
                </c:pt>
                <c:pt idx="158">
                  <c:v>3.7</c:v>
                </c:pt>
                <c:pt idx="159">
                  <c:v>3.4</c:v>
                </c:pt>
                <c:pt idx="160">
                  <c:v>4</c:v>
                </c:pt>
                <c:pt idx="161">
                  <c:v>5.5</c:v>
                </c:pt>
                <c:pt idx="162">
                  <c:v>4.5</c:v>
                </c:pt>
                <c:pt idx="163">
                  <c:v>4.5999999999999996</c:v>
                </c:pt>
                <c:pt idx="164">
                  <c:v>4.3</c:v>
                </c:pt>
                <c:pt idx="165">
                  <c:v>3.3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2</c:v>
                </c:pt>
                <c:pt idx="169">
                  <c:v>3.8</c:v>
                </c:pt>
                <c:pt idx="170">
                  <c:v>4.7</c:v>
                </c:pt>
                <c:pt idx="171">
                  <c:v>4.7</c:v>
                </c:pt>
                <c:pt idx="172">
                  <c:v>5.2</c:v>
                </c:pt>
                <c:pt idx="173">
                  <c:v>6</c:v>
                </c:pt>
                <c:pt idx="174">
                  <c:v>3.6</c:v>
                </c:pt>
                <c:pt idx="175">
                  <c:v>3.8</c:v>
                </c:pt>
                <c:pt idx="176">
                  <c:v>2.4</c:v>
                </c:pt>
                <c:pt idx="177">
                  <c:v>4</c:v>
                </c:pt>
                <c:pt idx="178">
                  <c:v>4.9000000000000004</c:v>
                </c:pt>
                <c:pt idx="179">
                  <c:v>5.8</c:v>
                </c:pt>
                <c:pt idx="180">
                  <c:v>3.8</c:v>
                </c:pt>
                <c:pt idx="181">
                  <c:v>4.8</c:v>
                </c:pt>
                <c:pt idx="182">
                  <c:v>2.6</c:v>
                </c:pt>
                <c:pt idx="183">
                  <c:v>3.8</c:v>
                </c:pt>
                <c:pt idx="184">
                  <c:v>4.0999999999999996</c:v>
                </c:pt>
                <c:pt idx="185">
                  <c:v>3.2</c:v>
                </c:pt>
                <c:pt idx="186">
                  <c:v>4.3</c:v>
                </c:pt>
                <c:pt idx="187">
                  <c:v>4.5999999999999996</c:v>
                </c:pt>
                <c:pt idx="188">
                  <c:v>3.1</c:v>
                </c:pt>
                <c:pt idx="189">
                  <c:v>4.9000000000000004</c:v>
                </c:pt>
                <c:pt idx="190">
                  <c:v>3.6</c:v>
                </c:pt>
                <c:pt idx="191">
                  <c:v>5.0999999999999996</c:v>
                </c:pt>
                <c:pt idx="192">
                  <c:v>4.3</c:v>
                </c:pt>
                <c:pt idx="193">
                  <c:v>4</c:v>
                </c:pt>
                <c:pt idx="194">
                  <c:v>4</c:v>
                </c:pt>
                <c:pt idx="195">
                  <c:v>4.5</c:v>
                </c:pt>
                <c:pt idx="196">
                  <c:v>2.7</c:v>
                </c:pt>
                <c:pt idx="197">
                  <c:v>4.3</c:v>
                </c:pt>
                <c:pt idx="198">
                  <c:v>4.0999999999999996</c:v>
                </c:pt>
                <c:pt idx="199">
                  <c:v>4.7</c:v>
                </c:pt>
              </c:numCache>
            </c:numRef>
          </c:xVal>
          <c:yVal>
            <c:numRef>
              <c:f>'Residual&amp;Probability Plots'!$X$6:$X$205</c:f>
              <c:numCache>
                <c:formatCode>General</c:formatCode>
                <c:ptCount val="200"/>
                <c:pt idx="0">
                  <c:v>-0.69936266665669855</c:v>
                </c:pt>
                <c:pt idx="1">
                  <c:v>0.48190929183661169</c:v>
                </c:pt>
                <c:pt idx="2">
                  <c:v>-0.75974909695566595</c:v>
                </c:pt>
                <c:pt idx="3">
                  <c:v>-0.3760637095563375</c:v>
                </c:pt>
                <c:pt idx="4">
                  <c:v>-0.37336834905965155</c:v>
                </c:pt>
                <c:pt idx="5">
                  <c:v>-0.10020130617641065</c:v>
                </c:pt>
                <c:pt idx="6">
                  <c:v>-0.53819229853277939</c:v>
                </c:pt>
                <c:pt idx="7">
                  <c:v>-0.32266598996938711</c:v>
                </c:pt>
                <c:pt idx="8">
                  <c:v>-1.7124292131176304</c:v>
                </c:pt>
                <c:pt idx="9">
                  <c:v>3.9109287001723558E-2</c:v>
                </c:pt>
                <c:pt idx="10">
                  <c:v>0.69948060600040307</c:v>
                </c:pt>
                <c:pt idx="11">
                  <c:v>0.21769959382802817</c:v>
                </c:pt>
                <c:pt idx="12">
                  <c:v>1.7116991972888211</c:v>
                </c:pt>
                <c:pt idx="13">
                  <c:v>0.29893937537951132</c:v>
                </c:pt>
                <c:pt idx="14">
                  <c:v>-1.657295890300718</c:v>
                </c:pt>
                <c:pt idx="15">
                  <c:v>1.4296634041446126</c:v>
                </c:pt>
                <c:pt idx="16">
                  <c:v>-2.4784257111780921</c:v>
                </c:pt>
                <c:pt idx="17">
                  <c:v>1.1004148770313318</c:v>
                </c:pt>
                <c:pt idx="18">
                  <c:v>-0.64322581107484211</c:v>
                </c:pt>
                <c:pt idx="19">
                  <c:v>1.1008287649289894</c:v>
                </c:pt>
                <c:pt idx="20">
                  <c:v>1.2364174767191187</c:v>
                </c:pt>
                <c:pt idx="21">
                  <c:v>-0.50013076302999515</c:v>
                </c:pt>
                <c:pt idx="22">
                  <c:v>-2.1773435015375764</c:v>
                </c:pt>
                <c:pt idx="23">
                  <c:v>0.44116983297560175</c:v>
                </c:pt>
                <c:pt idx="24">
                  <c:v>-0.41536832083907704</c:v>
                </c:pt>
                <c:pt idx="25">
                  <c:v>1.1318121166026245</c:v>
                </c:pt>
                <c:pt idx="26">
                  <c:v>1.6742410661984195</c:v>
                </c:pt>
                <c:pt idx="27">
                  <c:v>-0.12206595600855863</c:v>
                </c:pt>
                <c:pt idx="28">
                  <c:v>2.8026989678558323E-2</c:v>
                </c:pt>
                <c:pt idx="29">
                  <c:v>-3.4994210100808942E-2</c:v>
                </c:pt>
                <c:pt idx="30">
                  <c:v>-0.98048449052456021</c:v>
                </c:pt>
                <c:pt idx="31">
                  <c:v>0.24217813944087752</c:v>
                </c:pt>
                <c:pt idx="32">
                  <c:v>0.73708935696490308</c:v>
                </c:pt>
                <c:pt idx="33">
                  <c:v>1.1709190441191453E-2</c:v>
                </c:pt>
                <c:pt idx="34">
                  <c:v>-0.22018528172076124</c:v>
                </c:pt>
                <c:pt idx="35">
                  <c:v>0.30752029186129981</c:v>
                </c:pt>
                <c:pt idx="36">
                  <c:v>-1.9954283525714853</c:v>
                </c:pt>
                <c:pt idx="37">
                  <c:v>-0.51318918026888305</c:v>
                </c:pt>
                <c:pt idx="38">
                  <c:v>1.0847065787347141</c:v>
                </c:pt>
                <c:pt idx="39">
                  <c:v>-7.5358971019898746E-2</c:v>
                </c:pt>
                <c:pt idx="40">
                  <c:v>-0.31969206907435144</c:v>
                </c:pt>
                <c:pt idx="41">
                  <c:v>0.31013321297782603</c:v>
                </c:pt>
                <c:pt idx="42">
                  <c:v>-0.64120732482428267</c:v>
                </c:pt>
                <c:pt idx="43">
                  <c:v>-0.78801946719163318</c:v>
                </c:pt>
                <c:pt idx="44">
                  <c:v>1.8767081533791767</c:v>
                </c:pt>
                <c:pt idx="45">
                  <c:v>0.39666665768361931</c:v>
                </c:pt>
                <c:pt idx="46">
                  <c:v>-1.6641765256263223</c:v>
                </c:pt>
                <c:pt idx="47">
                  <c:v>0.93323892668107078</c:v>
                </c:pt>
                <c:pt idx="48">
                  <c:v>0.70204893925138556</c:v>
                </c:pt>
                <c:pt idx="49">
                  <c:v>0.34502067018364002</c:v>
                </c:pt>
                <c:pt idx="50">
                  <c:v>1.9663416741222406E-2</c:v>
                </c:pt>
                <c:pt idx="51">
                  <c:v>0.23362962316371672</c:v>
                </c:pt>
                <c:pt idx="52">
                  <c:v>-1.4832092782645372</c:v>
                </c:pt>
                <c:pt idx="53">
                  <c:v>0.73844514441635312</c:v>
                </c:pt>
                <c:pt idx="54">
                  <c:v>0.74695623002419076</c:v>
                </c:pt>
                <c:pt idx="55">
                  <c:v>2.9215341750052914E-2</c:v>
                </c:pt>
                <c:pt idx="56">
                  <c:v>9.6519742805810438E-2</c:v>
                </c:pt>
                <c:pt idx="57">
                  <c:v>0.7551967807693476</c:v>
                </c:pt>
                <c:pt idx="58">
                  <c:v>0.68411447548380444</c:v>
                </c:pt>
                <c:pt idx="59">
                  <c:v>-0.36569102440824786</c:v>
                </c:pt>
                <c:pt idx="60">
                  <c:v>0.93288331141398295</c:v>
                </c:pt>
                <c:pt idx="61">
                  <c:v>-1.4827176323474287</c:v>
                </c:pt>
                <c:pt idx="62">
                  <c:v>-0.37955570495137714</c:v>
                </c:pt>
                <c:pt idx="63">
                  <c:v>0.26478623303315274</c:v>
                </c:pt>
                <c:pt idx="64">
                  <c:v>-3.755521387465599E-2</c:v>
                </c:pt>
                <c:pt idx="65">
                  <c:v>0.28284222458484365</c:v>
                </c:pt>
                <c:pt idx="66">
                  <c:v>0.62433236351251331</c:v>
                </c:pt>
                <c:pt idx="67">
                  <c:v>-0.59577356790795299</c:v>
                </c:pt>
                <c:pt idx="68">
                  <c:v>-6.4499394498071183E-2</c:v>
                </c:pt>
                <c:pt idx="69">
                  <c:v>1.8248869801944068E-2</c:v>
                </c:pt>
                <c:pt idx="70">
                  <c:v>-1.2898558229739692</c:v>
                </c:pt>
                <c:pt idx="71">
                  <c:v>0.44234529006716095</c:v>
                </c:pt>
                <c:pt idx="72">
                  <c:v>-0.86633081003730616</c:v>
                </c:pt>
                <c:pt idx="73">
                  <c:v>0.71143723362570377</c:v>
                </c:pt>
                <c:pt idx="74">
                  <c:v>0.92154552816340818</c:v>
                </c:pt>
                <c:pt idx="75">
                  <c:v>0.32193564882601855</c:v>
                </c:pt>
                <c:pt idx="76">
                  <c:v>1.0961068273300523</c:v>
                </c:pt>
                <c:pt idx="77">
                  <c:v>-0.92066043070282255</c:v>
                </c:pt>
                <c:pt idx="78">
                  <c:v>-0.46722384946451356</c:v>
                </c:pt>
                <c:pt idx="79">
                  <c:v>-0.72170482112291268</c:v>
                </c:pt>
                <c:pt idx="80">
                  <c:v>0.18680729773529592</c:v>
                </c:pt>
                <c:pt idx="81">
                  <c:v>1.6128693425731857</c:v>
                </c:pt>
                <c:pt idx="82">
                  <c:v>-1.094854041813722</c:v>
                </c:pt>
                <c:pt idx="83">
                  <c:v>0.123733450580362</c:v>
                </c:pt>
                <c:pt idx="84">
                  <c:v>-0.85297708043504272</c:v>
                </c:pt>
                <c:pt idx="85">
                  <c:v>0.10193812756366682</c:v>
                </c:pt>
                <c:pt idx="86">
                  <c:v>0.67806478992374331</c:v>
                </c:pt>
                <c:pt idx="87">
                  <c:v>0.23956966017700942</c:v>
                </c:pt>
                <c:pt idx="88">
                  <c:v>-1.1879969225205809</c:v>
                </c:pt>
                <c:pt idx="89">
                  <c:v>0.39627377582114143</c:v>
                </c:pt>
                <c:pt idx="90">
                  <c:v>-1.1955329167173314</c:v>
                </c:pt>
                <c:pt idx="91">
                  <c:v>-6.5358191379175423E-2</c:v>
                </c:pt>
                <c:pt idx="92">
                  <c:v>-0.20992407968433824</c:v>
                </c:pt>
                <c:pt idx="93">
                  <c:v>8.9820298678567667E-2</c:v>
                </c:pt>
                <c:pt idx="94">
                  <c:v>-1.1159080407172741</c:v>
                </c:pt>
                <c:pt idx="95">
                  <c:v>0.21049723029439171</c:v>
                </c:pt>
                <c:pt idx="96">
                  <c:v>0.24425762057179945</c:v>
                </c:pt>
                <c:pt idx="97">
                  <c:v>-1.5033480998702977</c:v>
                </c:pt>
                <c:pt idx="98">
                  <c:v>8.2837826524416514E-2</c:v>
                </c:pt>
                <c:pt idx="99">
                  <c:v>1.6201319106924519</c:v>
                </c:pt>
                <c:pt idx="100">
                  <c:v>0.43265635562184812</c:v>
                </c:pt>
                <c:pt idx="101">
                  <c:v>1.034009888591843</c:v>
                </c:pt>
                <c:pt idx="102">
                  <c:v>0.75519086902180455</c:v>
                </c:pt>
                <c:pt idx="103">
                  <c:v>0.49522962240035717</c:v>
                </c:pt>
                <c:pt idx="104">
                  <c:v>-1.8837204392234383</c:v>
                </c:pt>
                <c:pt idx="105">
                  <c:v>1.1431569928113579</c:v>
                </c:pt>
                <c:pt idx="106">
                  <c:v>-1.1809649787511525</c:v>
                </c:pt>
                <c:pt idx="107">
                  <c:v>-8.3010453893272995E-4</c:v>
                </c:pt>
                <c:pt idx="108">
                  <c:v>9.6848087697685159E-2</c:v>
                </c:pt>
                <c:pt idx="109">
                  <c:v>0.4794903516782334</c:v>
                </c:pt>
                <c:pt idx="110">
                  <c:v>1.0770087068755707</c:v>
                </c:pt>
                <c:pt idx="111">
                  <c:v>-9.7836948175586969E-3</c:v>
                </c:pt>
                <c:pt idx="112">
                  <c:v>0.1381487788654816</c:v>
                </c:pt>
                <c:pt idx="113">
                  <c:v>0.82293841693721248</c:v>
                </c:pt>
                <c:pt idx="114">
                  <c:v>-0.28605299013218044</c:v>
                </c:pt>
                <c:pt idx="115">
                  <c:v>0.61342073714572187</c:v>
                </c:pt>
                <c:pt idx="116">
                  <c:v>0.13407597381584146</c:v>
                </c:pt>
                <c:pt idx="117">
                  <c:v>-0.5761564580290468</c:v>
                </c:pt>
                <c:pt idx="118">
                  <c:v>0.33391215483976389</c:v>
                </c:pt>
                <c:pt idx="119">
                  <c:v>0.83325505795756349</c:v>
                </c:pt>
                <c:pt idx="120">
                  <c:v>0.25735445248952615</c:v>
                </c:pt>
                <c:pt idx="121">
                  <c:v>0.82125010457717096</c:v>
                </c:pt>
                <c:pt idx="122">
                  <c:v>0.43864676179490836</c:v>
                </c:pt>
                <c:pt idx="123">
                  <c:v>0.68413260642961937</c:v>
                </c:pt>
                <c:pt idx="124">
                  <c:v>0.72537763787886433</c:v>
                </c:pt>
                <c:pt idx="125">
                  <c:v>-0.36733336152862783</c:v>
                </c:pt>
                <c:pt idx="126">
                  <c:v>-0.30283662989536708</c:v>
                </c:pt>
                <c:pt idx="127">
                  <c:v>-0.13444147472579893</c:v>
                </c:pt>
                <c:pt idx="128">
                  <c:v>-0.23191332976376167</c:v>
                </c:pt>
                <c:pt idx="129">
                  <c:v>-0.18171534479943219</c:v>
                </c:pt>
                <c:pt idx="130">
                  <c:v>-0.8272144235875718</c:v>
                </c:pt>
                <c:pt idx="131">
                  <c:v>-8.9079494085947175E-2</c:v>
                </c:pt>
                <c:pt idx="132">
                  <c:v>0.7222428753340413</c:v>
                </c:pt>
                <c:pt idx="133">
                  <c:v>1.1759642801128187</c:v>
                </c:pt>
                <c:pt idx="134">
                  <c:v>-0.12201358405314089</c:v>
                </c:pt>
                <c:pt idx="135">
                  <c:v>0.31576437764084631</c:v>
                </c:pt>
                <c:pt idx="136">
                  <c:v>-1.3175653512153218E-2</c:v>
                </c:pt>
                <c:pt idx="137">
                  <c:v>-0.38342807846501792</c:v>
                </c:pt>
                <c:pt idx="138">
                  <c:v>-0.44404923197341795</c:v>
                </c:pt>
                <c:pt idx="139">
                  <c:v>-0.6498608502622556</c:v>
                </c:pt>
                <c:pt idx="140">
                  <c:v>0.17495625169479467</c:v>
                </c:pt>
                <c:pt idx="141">
                  <c:v>0.46431296409940259</c:v>
                </c:pt>
                <c:pt idx="142">
                  <c:v>5.1777809814408826E-2</c:v>
                </c:pt>
                <c:pt idx="143">
                  <c:v>-0.3673417770840306</c:v>
                </c:pt>
                <c:pt idx="144">
                  <c:v>0.59205867328748774</c:v>
                </c:pt>
                <c:pt idx="145">
                  <c:v>0.31701849768162305</c:v>
                </c:pt>
                <c:pt idx="146">
                  <c:v>-0.16224585997795948</c:v>
                </c:pt>
                <c:pt idx="147">
                  <c:v>-0.64416665176448618</c:v>
                </c:pt>
                <c:pt idx="148">
                  <c:v>0.1577726333246865</c:v>
                </c:pt>
                <c:pt idx="149">
                  <c:v>-0.19301203283176349</c:v>
                </c:pt>
                <c:pt idx="150">
                  <c:v>-0.32218697406829477</c:v>
                </c:pt>
                <c:pt idx="151">
                  <c:v>-3.5519980253523542E-2</c:v>
                </c:pt>
                <c:pt idx="152">
                  <c:v>1.0625000250349785</c:v>
                </c:pt>
                <c:pt idx="153">
                  <c:v>-0.1627303531533606</c:v>
                </c:pt>
                <c:pt idx="154">
                  <c:v>1.5541017491765672</c:v>
                </c:pt>
                <c:pt idx="155">
                  <c:v>0.54150898084301247</c:v>
                </c:pt>
                <c:pt idx="156">
                  <c:v>0.30803264266602959</c:v>
                </c:pt>
                <c:pt idx="157">
                  <c:v>0.1986552641372068</c:v>
                </c:pt>
                <c:pt idx="158">
                  <c:v>0.12399929761393658</c:v>
                </c:pt>
                <c:pt idx="159">
                  <c:v>-9.0251739829378508E-2</c:v>
                </c:pt>
                <c:pt idx="160">
                  <c:v>-1.0462438429354979</c:v>
                </c:pt>
                <c:pt idx="161">
                  <c:v>-0.72572450035108105</c:v>
                </c:pt>
                <c:pt idx="162">
                  <c:v>0.23649573826077841</c:v>
                </c:pt>
                <c:pt idx="163">
                  <c:v>-0.36825434830827675</c:v>
                </c:pt>
                <c:pt idx="164">
                  <c:v>0.53573453430637663</c:v>
                </c:pt>
                <c:pt idx="165">
                  <c:v>-0.4790630964252518</c:v>
                </c:pt>
                <c:pt idx="166">
                  <c:v>-0.4538358363669257</c:v>
                </c:pt>
                <c:pt idx="167">
                  <c:v>-0.36814616801541433</c:v>
                </c:pt>
                <c:pt idx="168">
                  <c:v>-0.43327627558403314</c:v>
                </c:pt>
                <c:pt idx="169">
                  <c:v>0.28191483443642795</c:v>
                </c:pt>
                <c:pt idx="170">
                  <c:v>0.73178344375662263</c:v>
                </c:pt>
                <c:pt idx="171">
                  <c:v>0.22613579139845186</c:v>
                </c:pt>
                <c:pt idx="172">
                  <c:v>8.8121892495633958E-2</c:v>
                </c:pt>
                <c:pt idx="173">
                  <c:v>1.4218663685521715</c:v>
                </c:pt>
                <c:pt idx="174">
                  <c:v>-0.58755512151971701</c:v>
                </c:pt>
                <c:pt idx="175">
                  <c:v>0.27639845775360783</c:v>
                </c:pt>
                <c:pt idx="176">
                  <c:v>-0.51858421689649958</c:v>
                </c:pt>
                <c:pt idx="177">
                  <c:v>-1.3349318051712533</c:v>
                </c:pt>
                <c:pt idx="178">
                  <c:v>0.1009824270784101</c:v>
                </c:pt>
                <c:pt idx="179">
                  <c:v>0.5451922968143883</c:v>
                </c:pt>
                <c:pt idx="180">
                  <c:v>0.66890491633140137</c:v>
                </c:pt>
                <c:pt idx="181">
                  <c:v>-0.6479847624620465</c:v>
                </c:pt>
                <c:pt idx="182">
                  <c:v>0.55979945415929144</c:v>
                </c:pt>
                <c:pt idx="183">
                  <c:v>0.25545567687945869</c:v>
                </c:pt>
                <c:pt idx="184">
                  <c:v>-0.62904165634982689</c:v>
                </c:pt>
                <c:pt idx="185">
                  <c:v>0.97320013122480731</c:v>
                </c:pt>
                <c:pt idx="186">
                  <c:v>-0.39557762908522065</c:v>
                </c:pt>
                <c:pt idx="187">
                  <c:v>-1.3005706911709094</c:v>
                </c:pt>
                <c:pt idx="188">
                  <c:v>0.1742775663052285</c:v>
                </c:pt>
                <c:pt idx="189">
                  <c:v>-1.2660921129325668</c:v>
                </c:pt>
                <c:pt idx="190">
                  <c:v>-0.60568620988344968</c:v>
                </c:pt>
                <c:pt idx="191">
                  <c:v>-1.6036622054171694</c:v>
                </c:pt>
                <c:pt idx="192">
                  <c:v>-0.23287328087563708</c:v>
                </c:pt>
                <c:pt idx="193">
                  <c:v>6.9247320579323812E-2</c:v>
                </c:pt>
                <c:pt idx="194">
                  <c:v>-0.59642797763003585</c:v>
                </c:pt>
                <c:pt idx="195">
                  <c:v>-0.14941018719260235</c:v>
                </c:pt>
                <c:pt idx="196">
                  <c:v>0.51033063982886873</c:v>
                </c:pt>
                <c:pt idx="197">
                  <c:v>-0.9926133845216647</c:v>
                </c:pt>
                <c:pt idx="198">
                  <c:v>-1.0533457716181776</c:v>
                </c:pt>
                <c:pt idx="199">
                  <c:v>1.6821789685130923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FC-A837-A90465D43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09487"/>
        <c:axId val="2128231087"/>
      </c:scatterChart>
      <c:valAx>
        <c:axId val="212820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Order_Fulfillment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8231087"/>
        <c:crosses val="autoZero"/>
        <c:crossBetween val="midCat"/>
      </c:valAx>
      <c:valAx>
        <c:axId val="212823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0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Shipping_Cost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'R7'!$G$2:$G$201</c:f>
              <c:numCache>
                <c:formatCode>0.0</c:formatCode>
                <c:ptCount val="200"/>
                <c:pt idx="0">
                  <c:v>5.8</c:v>
                </c:pt>
                <c:pt idx="1">
                  <c:v>4.2</c:v>
                </c:pt>
                <c:pt idx="2">
                  <c:v>5</c:v>
                </c:pt>
                <c:pt idx="3">
                  <c:v>4</c:v>
                </c:pt>
                <c:pt idx="4">
                  <c:v>7.5</c:v>
                </c:pt>
                <c:pt idx="5">
                  <c:v>4</c:v>
                </c:pt>
                <c:pt idx="6">
                  <c:v>6.9</c:v>
                </c:pt>
                <c:pt idx="7">
                  <c:v>6</c:v>
                </c:pt>
                <c:pt idx="8">
                  <c:v>5.5</c:v>
                </c:pt>
                <c:pt idx="9">
                  <c:v>4</c:v>
                </c:pt>
                <c:pt idx="10">
                  <c:v>6.5</c:v>
                </c:pt>
                <c:pt idx="11">
                  <c:v>5.4</c:v>
                </c:pt>
                <c:pt idx="12">
                  <c:v>5.7</c:v>
                </c:pt>
                <c:pt idx="13">
                  <c:v>6.1</c:v>
                </c:pt>
                <c:pt idx="14">
                  <c:v>5.6</c:v>
                </c:pt>
                <c:pt idx="15">
                  <c:v>5</c:v>
                </c:pt>
                <c:pt idx="16">
                  <c:v>3.3</c:v>
                </c:pt>
                <c:pt idx="17">
                  <c:v>5.8</c:v>
                </c:pt>
                <c:pt idx="18">
                  <c:v>4.5</c:v>
                </c:pt>
                <c:pt idx="19">
                  <c:v>4.5</c:v>
                </c:pt>
                <c:pt idx="20">
                  <c:v>6.9</c:v>
                </c:pt>
                <c:pt idx="21">
                  <c:v>4</c:v>
                </c:pt>
                <c:pt idx="22">
                  <c:v>4.8</c:v>
                </c:pt>
                <c:pt idx="23">
                  <c:v>6.6</c:v>
                </c:pt>
                <c:pt idx="24">
                  <c:v>7.2</c:v>
                </c:pt>
                <c:pt idx="25">
                  <c:v>7.6</c:v>
                </c:pt>
                <c:pt idx="26">
                  <c:v>3.4</c:v>
                </c:pt>
                <c:pt idx="27">
                  <c:v>3.1</c:v>
                </c:pt>
                <c:pt idx="28">
                  <c:v>5.7</c:v>
                </c:pt>
                <c:pt idx="29">
                  <c:v>5.8</c:v>
                </c:pt>
                <c:pt idx="30">
                  <c:v>5.4</c:v>
                </c:pt>
                <c:pt idx="31">
                  <c:v>5.5</c:v>
                </c:pt>
                <c:pt idx="32">
                  <c:v>4</c:v>
                </c:pt>
                <c:pt idx="33">
                  <c:v>6.4</c:v>
                </c:pt>
                <c:pt idx="34">
                  <c:v>6</c:v>
                </c:pt>
                <c:pt idx="35">
                  <c:v>5.8</c:v>
                </c:pt>
                <c:pt idx="36">
                  <c:v>6.9</c:v>
                </c:pt>
                <c:pt idx="37">
                  <c:v>6.9</c:v>
                </c:pt>
                <c:pt idx="38">
                  <c:v>5.6</c:v>
                </c:pt>
                <c:pt idx="39">
                  <c:v>5.0999999999999996</c:v>
                </c:pt>
                <c:pt idx="40">
                  <c:v>6.3</c:v>
                </c:pt>
                <c:pt idx="41">
                  <c:v>5.5</c:v>
                </c:pt>
                <c:pt idx="42">
                  <c:v>6.6</c:v>
                </c:pt>
                <c:pt idx="43">
                  <c:v>4.2</c:v>
                </c:pt>
                <c:pt idx="44">
                  <c:v>4.4000000000000004</c:v>
                </c:pt>
                <c:pt idx="45">
                  <c:v>4.0999999999999996</c:v>
                </c:pt>
                <c:pt idx="46">
                  <c:v>4.9000000000000004</c:v>
                </c:pt>
                <c:pt idx="47">
                  <c:v>5.7</c:v>
                </c:pt>
                <c:pt idx="48">
                  <c:v>5.9</c:v>
                </c:pt>
                <c:pt idx="49">
                  <c:v>5.4</c:v>
                </c:pt>
                <c:pt idx="50">
                  <c:v>8.6999999999999993</c:v>
                </c:pt>
                <c:pt idx="51">
                  <c:v>4</c:v>
                </c:pt>
                <c:pt idx="52">
                  <c:v>6.3</c:v>
                </c:pt>
                <c:pt idx="53">
                  <c:v>7</c:v>
                </c:pt>
                <c:pt idx="54">
                  <c:v>4.2</c:v>
                </c:pt>
                <c:pt idx="55">
                  <c:v>5.2</c:v>
                </c:pt>
                <c:pt idx="56">
                  <c:v>6</c:v>
                </c:pt>
                <c:pt idx="57">
                  <c:v>5.2</c:v>
                </c:pt>
                <c:pt idx="58">
                  <c:v>6.8</c:v>
                </c:pt>
                <c:pt idx="59">
                  <c:v>6.8</c:v>
                </c:pt>
                <c:pt idx="60">
                  <c:v>4.0999999999999996</c:v>
                </c:pt>
                <c:pt idx="61">
                  <c:v>7.1</c:v>
                </c:pt>
                <c:pt idx="62">
                  <c:v>4.5999999999999996</c:v>
                </c:pt>
                <c:pt idx="63">
                  <c:v>5.8</c:v>
                </c:pt>
                <c:pt idx="64">
                  <c:v>6.2</c:v>
                </c:pt>
                <c:pt idx="65">
                  <c:v>6.2</c:v>
                </c:pt>
                <c:pt idx="66">
                  <c:v>7.2</c:v>
                </c:pt>
                <c:pt idx="67">
                  <c:v>4</c:v>
                </c:pt>
                <c:pt idx="68">
                  <c:v>5.3</c:v>
                </c:pt>
                <c:pt idx="69">
                  <c:v>7.4</c:v>
                </c:pt>
                <c:pt idx="70">
                  <c:v>5.6</c:v>
                </c:pt>
                <c:pt idx="71">
                  <c:v>3.3</c:v>
                </c:pt>
                <c:pt idx="72">
                  <c:v>6.3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5.3</c:v>
                </c:pt>
                <c:pt idx="76">
                  <c:v>5.4</c:v>
                </c:pt>
                <c:pt idx="77">
                  <c:v>7.6</c:v>
                </c:pt>
                <c:pt idx="78">
                  <c:v>3.7</c:v>
                </c:pt>
                <c:pt idx="79">
                  <c:v>6.3</c:v>
                </c:pt>
                <c:pt idx="80">
                  <c:v>4.3</c:v>
                </c:pt>
                <c:pt idx="81">
                  <c:v>3.9</c:v>
                </c:pt>
                <c:pt idx="82">
                  <c:v>4.7</c:v>
                </c:pt>
                <c:pt idx="83">
                  <c:v>3.6</c:v>
                </c:pt>
                <c:pt idx="84">
                  <c:v>4.2</c:v>
                </c:pt>
                <c:pt idx="85">
                  <c:v>4.7</c:v>
                </c:pt>
                <c:pt idx="86">
                  <c:v>4.9000000000000004</c:v>
                </c:pt>
                <c:pt idx="87">
                  <c:v>5.3</c:v>
                </c:pt>
                <c:pt idx="88">
                  <c:v>5.9</c:v>
                </c:pt>
                <c:pt idx="89">
                  <c:v>5.5</c:v>
                </c:pt>
                <c:pt idx="90">
                  <c:v>6.1</c:v>
                </c:pt>
                <c:pt idx="91">
                  <c:v>5.2</c:v>
                </c:pt>
                <c:pt idx="92">
                  <c:v>6.1</c:v>
                </c:pt>
                <c:pt idx="93">
                  <c:v>7.2</c:v>
                </c:pt>
                <c:pt idx="94">
                  <c:v>5.5</c:v>
                </c:pt>
                <c:pt idx="95">
                  <c:v>4.8</c:v>
                </c:pt>
                <c:pt idx="96">
                  <c:v>5.3</c:v>
                </c:pt>
                <c:pt idx="97">
                  <c:v>4.7</c:v>
                </c:pt>
                <c:pt idx="98">
                  <c:v>5.8</c:v>
                </c:pt>
                <c:pt idx="99">
                  <c:v>6.1</c:v>
                </c:pt>
                <c:pt idx="100">
                  <c:v>6.3</c:v>
                </c:pt>
                <c:pt idx="101">
                  <c:v>4.7</c:v>
                </c:pt>
                <c:pt idx="102">
                  <c:v>5.7</c:v>
                </c:pt>
                <c:pt idx="103">
                  <c:v>5.0999999999999996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3.5</c:v>
                </c:pt>
                <c:pt idx="107">
                  <c:v>5.8</c:v>
                </c:pt>
                <c:pt idx="108">
                  <c:v>4.8</c:v>
                </c:pt>
                <c:pt idx="109">
                  <c:v>4.5999999999999996</c:v>
                </c:pt>
                <c:pt idx="110">
                  <c:v>3.4</c:v>
                </c:pt>
                <c:pt idx="111">
                  <c:v>6.1</c:v>
                </c:pt>
                <c:pt idx="112">
                  <c:v>5</c:v>
                </c:pt>
                <c:pt idx="113">
                  <c:v>3.8</c:v>
                </c:pt>
                <c:pt idx="114">
                  <c:v>6.7</c:v>
                </c:pt>
                <c:pt idx="115">
                  <c:v>6.7</c:v>
                </c:pt>
                <c:pt idx="116">
                  <c:v>6.4</c:v>
                </c:pt>
                <c:pt idx="117">
                  <c:v>5.6</c:v>
                </c:pt>
                <c:pt idx="118">
                  <c:v>7</c:v>
                </c:pt>
                <c:pt idx="119">
                  <c:v>2.6</c:v>
                </c:pt>
                <c:pt idx="120">
                  <c:v>7.7</c:v>
                </c:pt>
                <c:pt idx="121">
                  <c:v>4.0999999999999996</c:v>
                </c:pt>
                <c:pt idx="122">
                  <c:v>5.8</c:v>
                </c:pt>
                <c:pt idx="123">
                  <c:v>5.8</c:v>
                </c:pt>
                <c:pt idx="124">
                  <c:v>3.7</c:v>
                </c:pt>
                <c:pt idx="125">
                  <c:v>5.4</c:v>
                </c:pt>
                <c:pt idx="126">
                  <c:v>6.6</c:v>
                </c:pt>
                <c:pt idx="127">
                  <c:v>5.3</c:v>
                </c:pt>
                <c:pt idx="128">
                  <c:v>5.9</c:v>
                </c:pt>
                <c:pt idx="129">
                  <c:v>4.3</c:v>
                </c:pt>
                <c:pt idx="130">
                  <c:v>2.6</c:v>
                </c:pt>
                <c:pt idx="131">
                  <c:v>4.4000000000000004</c:v>
                </c:pt>
                <c:pt idx="132">
                  <c:v>6.2</c:v>
                </c:pt>
                <c:pt idx="133">
                  <c:v>3.7</c:v>
                </c:pt>
                <c:pt idx="134">
                  <c:v>5.3</c:v>
                </c:pt>
                <c:pt idx="135">
                  <c:v>5.0999999999999996</c:v>
                </c:pt>
                <c:pt idx="136">
                  <c:v>6.6</c:v>
                </c:pt>
                <c:pt idx="137">
                  <c:v>4.9000000000000004</c:v>
                </c:pt>
                <c:pt idx="138">
                  <c:v>6.6</c:v>
                </c:pt>
                <c:pt idx="139">
                  <c:v>3.9</c:v>
                </c:pt>
                <c:pt idx="140">
                  <c:v>6.4</c:v>
                </c:pt>
                <c:pt idx="141">
                  <c:v>7.7</c:v>
                </c:pt>
                <c:pt idx="142">
                  <c:v>5.4</c:v>
                </c:pt>
                <c:pt idx="143">
                  <c:v>4.4000000000000004</c:v>
                </c:pt>
                <c:pt idx="144">
                  <c:v>6.9</c:v>
                </c:pt>
                <c:pt idx="145">
                  <c:v>6.7</c:v>
                </c:pt>
                <c:pt idx="146">
                  <c:v>3.2</c:v>
                </c:pt>
                <c:pt idx="147">
                  <c:v>5.3</c:v>
                </c:pt>
                <c:pt idx="148">
                  <c:v>3.7</c:v>
                </c:pt>
                <c:pt idx="149">
                  <c:v>5.5</c:v>
                </c:pt>
                <c:pt idx="150">
                  <c:v>4.0999999999999996</c:v>
                </c:pt>
                <c:pt idx="151">
                  <c:v>7.7</c:v>
                </c:pt>
                <c:pt idx="152">
                  <c:v>5.5</c:v>
                </c:pt>
                <c:pt idx="153">
                  <c:v>3.6</c:v>
                </c:pt>
                <c:pt idx="154">
                  <c:v>8.1</c:v>
                </c:pt>
                <c:pt idx="155">
                  <c:v>7</c:v>
                </c:pt>
                <c:pt idx="156">
                  <c:v>3.2</c:v>
                </c:pt>
                <c:pt idx="157">
                  <c:v>5.9</c:v>
                </c:pt>
                <c:pt idx="158">
                  <c:v>4.9000000000000004</c:v>
                </c:pt>
                <c:pt idx="159">
                  <c:v>4.5</c:v>
                </c:pt>
                <c:pt idx="160">
                  <c:v>5.8</c:v>
                </c:pt>
                <c:pt idx="161">
                  <c:v>5.6</c:v>
                </c:pt>
                <c:pt idx="162">
                  <c:v>6</c:v>
                </c:pt>
                <c:pt idx="163">
                  <c:v>6.9</c:v>
                </c:pt>
                <c:pt idx="164">
                  <c:v>4.8</c:v>
                </c:pt>
                <c:pt idx="165">
                  <c:v>4.2</c:v>
                </c:pt>
                <c:pt idx="166">
                  <c:v>4.7</c:v>
                </c:pt>
                <c:pt idx="167">
                  <c:v>6.6</c:v>
                </c:pt>
                <c:pt idx="168">
                  <c:v>2.6</c:v>
                </c:pt>
                <c:pt idx="169">
                  <c:v>5.5</c:v>
                </c:pt>
                <c:pt idx="170">
                  <c:v>5.3</c:v>
                </c:pt>
                <c:pt idx="171">
                  <c:v>6.2</c:v>
                </c:pt>
                <c:pt idx="172">
                  <c:v>5.9</c:v>
                </c:pt>
                <c:pt idx="173">
                  <c:v>6</c:v>
                </c:pt>
                <c:pt idx="174">
                  <c:v>4</c:v>
                </c:pt>
                <c:pt idx="175">
                  <c:v>4.3</c:v>
                </c:pt>
                <c:pt idx="176">
                  <c:v>3</c:v>
                </c:pt>
                <c:pt idx="177">
                  <c:v>6.1</c:v>
                </c:pt>
                <c:pt idx="178">
                  <c:v>5.8</c:v>
                </c:pt>
                <c:pt idx="179">
                  <c:v>7</c:v>
                </c:pt>
                <c:pt idx="180">
                  <c:v>4.8</c:v>
                </c:pt>
                <c:pt idx="181">
                  <c:v>6.9</c:v>
                </c:pt>
                <c:pt idx="182">
                  <c:v>3.9</c:v>
                </c:pt>
                <c:pt idx="183">
                  <c:v>5.4</c:v>
                </c:pt>
                <c:pt idx="184">
                  <c:v>5.7</c:v>
                </c:pt>
                <c:pt idx="185">
                  <c:v>4.8</c:v>
                </c:pt>
                <c:pt idx="186">
                  <c:v>6.3</c:v>
                </c:pt>
                <c:pt idx="187">
                  <c:v>6.8</c:v>
                </c:pt>
                <c:pt idx="188">
                  <c:v>4.3</c:v>
                </c:pt>
                <c:pt idx="189">
                  <c:v>5.8</c:v>
                </c:pt>
                <c:pt idx="190">
                  <c:v>4.0999999999999996</c:v>
                </c:pt>
                <c:pt idx="191">
                  <c:v>5.2</c:v>
                </c:pt>
                <c:pt idx="192">
                  <c:v>6.2</c:v>
                </c:pt>
                <c:pt idx="193">
                  <c:v>4.2</c:v>
                </c:pt>
                <c:pt idx="194">
                  <c:v>4.9000000000000004</c:v>
                </c:pt>
                <c:pt idx="195">
                  <c:v>6.1</c:v>
                </c:pt>
                <c:pt idx="196">
                  <c:v>5</c:v>
                </c:pt>
                <c:pt idx="197">
                  <c:v>6.5</c:v>
                </c:pt>
                <c:pt idx="198">
                  <c:v>4.0999999999999996</c:v>
                </c:pt>
                <c:pt idx="199">
                  <c:v>6.7</c:v>
                </c:pt>
              </c:numCache>
            </c:numRef>
          </c:xVal>
          <c:yVal>
            <c:numRef>
              <c:f>'Residual&amp;Probability Plots'!$X$6:$X$205</c:f>
              <c:numCache>
                <c:formatCode>General</c:formatCode>
                <c:ptCount val="200"/>
                <c:pt idx="0">
                  <c:v>-0.69936266665669855</c:v>
                </c:pt>
                <c:pt idx="1">
                  <c:v>0.48190929183661169</c:v>
                </c:pt>
                <c:pt idx="2">
                  <c:v>-0.75974909695566595</c:v>
                </c:pt>
                <c:pt idx="3">
                  <c:v>-0.3760637095563375</c:v>
                </c:pt>
                <c:pt idx="4">
                  <c:v>-0.37336834905965155</c:v>
                </c:pt>
                <c:pt idx="5">
                  <c:v>-0.10020130617641065</c:v>
                </c:pt>
                <c:pt idx="6">
                  <c:v>-0.53819229853277939</c:v>
                </c:pt>
                <c:pt idx="7">
                  <c:v>-0.32266598996938711</c:v>
                </c:pt>
                <c:pt idx="8">
                  <c:v>-1.7124292131176304</c:v>
                </c:pt>
                <c:pt idx="9">
                  <c:v>3.9109287001723558E-2</c:v>
                </c:pt>
                <c:pt idx="10">
                  <c:v>0.69948060600040307</c:v>
                </c:pt>
                <c:pt idx="11">
                  <c:v>0.21769959382802817</c:v>
                </c:pt>
                <c:pt idx="12">
                  <c:v>1.7116991972888211</c:v>
                </c:pt>
                <c:pt idx="13">
                  <c:v>0.29893937537951132</c:v>
                </c:pt>
                <c:pt idx="14">
                  <c:v>-1.657295890300718</c:v>
                </c:pt>
                <c:pt idx="15">
                  <c:v>1.4296634041446126</c:v>
                </c:pt>
                <c:pt idx="16">
                  <c:v>-2.4784257111780921</c:v>
                </c:pt>
                <c:pt idx="17">
                  <c:v>1.1004148770313318</c:v>
                </c:pt>
                <c:pt idx="18">
                  <c:v>-0.64322581107484211</c:v>
                </c:pt>
                <c:pt idx="19">
                  <c:v>1.1008287649289894</c:v>
                </c:pt>
                <c:pt idx="20">
                  <c:v>1.2364174767191187</c:v>
                </c:pt>
                <c:pt idx="21">
                  <c:v>-0.50013076302999515</c:v>
                </c:pt>
                <c:pt idx="22">
                  <c:v>-2.1773435015375764</c:v>
                </c:pt>
                <c:pt idx="23">
                  <c:v>0.44116983297560175</c:v>
                </c:pt>
                <c:pt idx="24">
                  <c:v>-0.41536832083907704</c:v>
                </c:pt>
                <c:pt idx="25">
                  <c:v>1.1318121166026245</c:v>
                </c:pt>
                <c:pt idx="26">
                  <c:v>1.6742410661984195</c:v>
                </c:pt>
                <c:pt idx="27">
                  <c:v>-0.12206595600855863</c:v>
                </c:pt>
                <c:pt idx="28">
                  <c:v>2.8026989678558323E-2</c:v>
                </c:pt>
                <c:pt idx="29">
                  <c:v>-3.4994210100808942E-2</c:v>
                </c:pt>
                <c:pt idx="30">
                  <c:v>-0.98048449052456021</c:v>
                </c:pt>
                <c:pt idx="31">
                  <c:v>0.24217813944087752</c:v>
                </c:pt>
                <c:pt idx="32">
                  <c:v>0.73708935696490308</c:v>
                </c:pt>
                <c:pt idx="33">
                  <c:v>1.1709190441191453E-2</c:v>
                </c:pt>
                <c:pt idx="34">
                  <c:v>-0.22018528172076124</c:v>
                </c:pt>
                <c:pt idx="35">
                  <c:v>0.30752029186129981</c:v>
                </c:pt>
                <c:pt idx="36">
                  <c:v>-1.9954283525714853</c:v>
                </c:pt>
                <c:pt idx="37">
                  <c:v>-0.51318918026888305</c:v>
                </c:pt>
                <c:pt idx="38">
                  <c:v>1.0847065787347141</c:v>
                </c:pt>
                <c:pt idx="39">
                  <c:v>-7.5358971019898746E-2</c:v>
                </c:pt>
                <c:pt idx="40">
                  <c:v>-0.31969206907435144</c:v>
                </c:pt>
                <c:pt idx="41">
                  <c:v>0.31013321297782603</c:v>
                </c:pt>
                <c:pt idx="42">
                  <c:v>-0.64120732482428267</c:v>
                </c:pt>
                <c:pt idx="43">
                  <c:v>-0.78801946719163318</c:v>
                </c:pt>
                <c:pt idx="44">
                  <c:v>1.8767081533791767</c:v>
                </c:pt>
                <c:pt idx="45">
                  <c:v>0.39666665768361931</c:v>
                </c:pt>
                <c:pt idx="46">
                  <c:v>-1.6641765256263223</c:v>
                </c:pt>
                <c:pt idx="47">
                  <c:v>0.93323892668107078</c:v>
                </c:pt>
                <c:pt idx="48">
                  <c:v>0.70204893925138556</c:v>
                </c:pt>
                <c:pt idx="49">
                  <c:v>0.34502067018364002</c:v>
                </c:pt>
                <c:pt idx="50">
                  <c:v>1.9663416741222406E-2</c:v>
                </c:pt>
                <c:pt idx="51">
                  <c:v>0.23362962316371672</c:v>
                </c:pt>
                <c:pt idx="52">
                  <c:v>-1.4832092782645372</c:v>
                </c:pt>
                <c:pt idx="53">
                  <c:v>0.73844514441635312</c:v>
                </c:pt>
                <c:pt idx="54">
                  <c:v>0.74695623002419076</c:v>
                </c:pt>
                <c:pt idx="55">
                  <c:v>2.9215341750052914E-2</c:v>
                </c:pt>
                <c:pt idx="56">
                  <c:v>9.6519742805810438E-2</c:v>
                </c:pt>
                <c:pt idx="57">
                  <c:v>0.7551967807693476</c:v>
                </c:pt>
                <c:pt idx="58">
                  <c:v>0.68411447548380444</c:v>
                </c:pt>
                <c:pt idx="59">
                  <c:v>-0.36569102440824786</c:v>
                </c:pt>
                <c:pt idx="60">
                  <c:v>0.93288331141398295</c:v>
                </c:pt>
                <c:pt idx="61">
                  <c:v>-1.4827176323474287</c:v>
                </c:pt>
                <c:pt idx="62">
                  <c:v>-0.37955570495137714</c:v>
                </c:pt>
                <c:pt idx="63">
                  <c:v>0.26478623303315274</c:v>
                </c:pt>
                <c:pt idx="64">
                  <c:v>-3.755521387465599E-2</c:v>
                </c:pt>
                <c:pt idx="65">
                  <c:v>0.28284222458484365</c:v>
                </c:pt>
                <c:pt idx="66">
                  <c:v>0.62433236351251331</c:v>
                </c:pt>
                <c:pt idx="67">
                  <c:v>-0.59577356790795299</c:v>
                </c:pt>
                <c:pt idx="68">
                  <c:v>-6.4499394498071183E-2</c:v>
                </c:pt>
                <c:pt idx="69">
                  <c:v>1.8248869801944068E-2</c:v>
                </c:pt>
                <c:pt idx="70">
                  <c:v>-1.2898558229739692</c:v>
                </c:pt>
                <c:pt idx="71">
                  <c:v>0.44234529006716095</c:v>
                </c:pt>
                <c:pt idx="72">
                  <c:v>-0.86633081003730616</c:v>
                </c:pt>
                <c:pt idx="73">
                  <c:v>0.71143723362570377</c:v>
                </c:pt>
                <c:pt idx="74">
                  <c:v>0.92154552816340818</c:v>
                </c:pt>
                <c:pt idx="75">
                  <c:v>0.32193564882601855</c:v>
                </c:pt>
                <c:pt idx="76">
                  <c:v>1.0961068273300523</c:v>
                </c:pt>
                <c:pt idx="77">
                  <c:v>-0.92066043070282255</c:v>
                </c:pt>
                <c:pt idx="78">
                  <c:v>-0.46722384946451356</c:v>
                </c:pt>
                <c:pt idx="79">
                  <c:v>-0.72170482112291268</c:v>
                </c:pt>
                <c:pt idx="80">
                  <c:v>0.18680729773529592</c:v>
                </c:pt>
                <c:pt idx="81">
                  <c:v>1.6128693425731857</c:v>
                </c:pt>
                <c:pt idx="82">
                  <c:v>-1.094854041813722</c:v>
                </c:pt>
                <c:pt idx="83">
                  <c:v>0.123733450580362</c:v>
                </c:pt>
                <c:pt idx="84">
                  <c:v>-0.85297708043504272</c:v>
                </c:pt>
                <c:pt idx="85">
                  <c:v>0.10193812756366682</c:v>
                </c:pt>
                <c:pt idx="86">
                  <c:v>0.67806478992374331</c:v>
                </c:pt>
                <c:pt idx="87">
                  <c:v>0.23956966017700942</c:v>
                </c:pt>
                <c:pt idx="88">
                  <c:v>-1.1879969225205809</c:v>
                </c:pt>
                <c:pt idx="89">
                  <c:v>0.39627377582114143</c:v>
                </c:pt>
                <c:pt idx="90">
                  <c:v>-1.1955329167173314</c:v>
                </c:pt>
                <c:pt idx="91">
                  <c:v>-6.5358191379175423E-2</c:v>
                </c:pt>
                <c:pt idx="92">
                  <c:v>-0.20992407968433824</c:v>
                </c:pt>
                <c:pt idx="93">
                  <c:v>8.9820298678567667E-2</c:v>
                </c:pt>
                <c:pt idx="94">
                  <c:v>-1.1159080407172741</c:v>
                </c:pt>
                <c:pt idx="95">
                  <c:v>0.21049723029439171</c:v>
                </c:pt>
                <c:pt idx="96">
                  <c:v>0.24425762057179945</c:v>
                </c:pt>
                <c:pt idx="97">
                  <c:v>-1.5033480998702977</c:v>
                </c:pt>
                <c:pt idx="98">
                  <c:v>8.2837826524416514E-2</c:v>
                </c:pt>
                <c:pt idx="99">
                  <c:v>1.6201319106924519</c:v>
                </c:pt>
                <c:pt idx="100">
                  <c:v>0.43265635562184812</c:v>
                </c:pt>
                <c:pt idx="101">
                  <c:v>1.034009888591843</c:v>
                </c:pt>
                <c:pt idx="102">
                  <c:v>0.75519086902180455</c:v>
                </c:pt>
                <c:pt idx="103">
                  <c:v>0.49522962240035717</c:v>
                </c:pt>
                <c:pt idx="104">
                  <c:v>-1.8837204392234383</c:v>
                </c:pt>
                <c:pt idx="105">
                  <c:v>1.1431569928113579</c:v>
                </c:pt>
                <c:pt idx="106">
                  <c:v>-1.1809649787511525</c:v>
                </c:pt>
                <c:pt idx="107">
                  <c:v>-8.3010453893272995E-4</c:v>
                </c:pt>
                <c:pt idx="108">
                  <c:v>9.6848087697685159E-2</c:v>
                </c:pt>
                <c:pt idx="109">
                  <c:v>0.4794903516782334</c:v>
                </c:pt>
                <c:pt idx="110">
                  <c:v>1.0770087068755707</c:v>
                </c:pt>
                <c:pt idx="111">
                  <c:v>-9.7836948175586969E-3</c:v>
                </c:pt>
                <c:pt idx="112">
                  <c:v>0.1381487788654816</c:v>
                </c:pt>
                <c:pt idx="113">
                  <c:v>0.82293841693721248</c:v>
                </c:pt>
                <c:pt idx="114">
                  <c:v>-0.28605299013218044</c:v>
                </c:pt>
                <c:pt idx="115">
                  <c:v>0.61342073714572187</c:v>
                </c:pt>
                <c:pt idx="116">
                  <c:v>0.13407597381584146</c:v>
                </c:pt>
                <c:pt idx="117">
                  <c:v>-0.5761564580290468</c:v>
                </c:pt>
                <c:pt idx="118">
                  <c:v>0.33391215483976389</c:v>
                </c:pt>
                <c:pt idx="119">
                  <c:v>0.83325505795756349</c:v>
                </c:pt>
                <c:pt idx="120">
                  <c:v>0.25735445248952615</c:v>
                </c:pt>
                <c:pt idx="121">
                  <c:v>0.82125010457717096</c:v>
                </c:pt>
                <c:pt idx="122">
                  <c:v>0.43864676179490836</c:v>
                </c:pt>
                <c:pt idx="123">
                  <c:v>0.68413260642961937</c:v>
                </c:pt>
                <c:pt idx="124">
                  <c:v>0.72537763787886433</c:v>
                </c:pt>
                <c:pt idx="125">
                  <c:v>-0.36733336152862783</c:v>
                </c:pt>
                <c:pt idx="126">
                  <c:v>-0.30283662989536708</c:v>
                </c:pt>
                <c:pt idx="127">
                  <c:v>-0.13444147472579893</c:v>
                </c:pt>
                <c:pt idx="128">
                  <c:v>-0.23191332976376167</c:v>
                </c:pt>
                <c:pt idx="129">
                  <c:v>-0.18171534479943219</c:v>
                </c:pt>
                <c:pt idx="130">
                  <c:v>-0.8272144235875718</c:v>
                </c:pt>
                <c:pt idx="131">
                  <c:v>-8.9079494085947175E-2</c:v>
                </c:pt>
                <c:pt idx="132">
                  <c:v>0.7222428753340413</c:v>
                </c:pt>
                <c:pt idx="133">
                  <c:v>1.1759642801128187</c:v>
                </c:pt>
                <c:pt idx="134">
                  <c:v>-0.12201358405314089</c:v>
                </c:pt>
                <c:pt idx="135">
                  <c:v>0.31576437764084631</c:v>
                </c:pt>
                <c:pt idx="136">
                  <c:v>-1.3175653512153218E-2</c:v>
                </c:pt>
                <c:pt idx="137">
                  <c:v>-0.38342807846501792</c:v>
                </c:pt>
                <c:pt idx="138">
                  <c:v>-0.44404923197341795</c:v>
                </c:pt>
                <c:pt idx="139">
                  <c:v>-0.6498608502622556</c:v>
                </c:pt>
                <c:pt idx="140">
                  <c:v>0.17495625169479467</c:v>
                </c:pt>
                <c:pt idx="141">
                  <c:v>0.46431296409940259</c:v>
                </c:pt>
                <c:pt idx="142">
                  <c:v>5.1777809814408826E-2</c:v>
                </c:pt>
                <c:pt idx="143">
                  <c:v>-0.3673417770840306</c:v>
                </c:pt>
                <c:pt idx="144">
                  <c:v>0.59205867328748774</c:v>
                </c:pt>
                <c:pt idx="145">
                  <c:v>0.31701849768162305</c:v>
                </c:pt>
                <c:pt idx="146">
                  <c:v>-0.16224585997795948</c:v>
                </c:pt>
                <c:pt idx="147">
                  <c:v>-0.64416665176448618</c:v>
                </c:pt>
                <c:pt idx="148">
                  <c:v>0.1577726333246865</c:v>
                </c:pt>
                <c:pt idx="149">
                  <c:v>-0.19301203283176349</c:v>
                </c:pt>
                <c:pt idx="150">
                  <c:v>-0.32218697406829477</c:v>
                </c:pt>
                <c:pt idx="151">
                  <c:v>-3.5519980253523542E-2</c:v>
                </c:pt>
                <c:pt idx="152">
                  <c:v>1.0625000250349785</c:v>
                </c:pt>
                <c:pt idx="153">
                  <c:v>-0.1627303531533606</c:v>
                </c:pt>
                <c:pt idx="154">
                  <c:v>1.5541017491765672</c:v>
                </c:pt>
                <c:pt idx="155">
                  <c:v>0.54150898084301247</c:v>
                </c:pt>
                <c:pt idx="156">
                  <c:v>0.30803264266602959</c:v>
                </c:pt>
                <c:pt idx="157">
                  <c:v>0.1986552641372068</c:v>
                </c:pt>
                <c:pt idx="158">
                  <c:v>0.12399929761393658</c:v>
                </c:pt>
                <c:pt idx="159">
                  <c:v>-9.0251739829378508E-2</c:v>
                </c:pt>
                <c:pt idx="160">
                  <c:v>-1.0462438429354979</c:v>
                </c:pt>
                <c:pt idx="161">
                  <c:v>-0.72572450035108105</c:v>
                </c:pt>
                <c:pt idx="162">
                  <c:v>0.23649573826077841</c:v>
                </c:pt>
                <c:pt idx="163">
                  <c:v>-0.36825434830827675</c:v>
                </c:pt>
                <c:pt idx="164">
                  <c:v>0.53573453430637663</c:v>
                </c:pt>
                <c:pt idx="165">
                  <c:v>-0.4790630964252518</c:v>
                </c:pt>
                <c:pt idx="166">
                  <c:v>-0.4538358363669257</c:v>
                </c:pt>
                <c:pt idx="167">
                  <c:v>-0.36814616801541433</c:v>
                </c:pt>
                <c:pt idx="168">
                  <c:v>-0.43327627558403314</c:v>
                </c:pt>
                <c:pt idx="169">
                  <c:v>0.28191483443642795</c:v>
                </c:pt>
                <c:pt idx="170">
                  <c:v>0.73178344375662263</c:v>
                </c:pt>
                <c:pt idx="171">
                  <c:v>0.22613579139845186</c:v>
                </c:pt>
                <c:pt idx="172">
                  <c:v>8.8121892495633958E-2</c:v>
                </c:pt>
                <c:pt idx="173">
                  <c:v>1.4218663685521715</c:v>
                </c:pt>
                <c:pt idx="174">
                  <c:v>-0.58755512151971701</c:v>
                </c:pt>
                <c:pt idx="175">
                  <c:v>0.27639845775360783</c:v>
                </c:pt>
                <c:pt idx="176">
                  <c:v>-0.51858421689649958</c:v>
                </c:pt>
                <c:pt idx="177">
                  <c:v>-1.3349318051712533</c:v>
                </c:pt>
                <c:pt idx="178">
                  <c:v>0.1009824270784101</c:v>
                </c:pt>
                <c:pt idx="179">
                  <c:v>0.5451922968143883</c:v>
                </c:pt>
                <c:pt idx="180">
                  <c:v>0.66890491633140137</c:v>
                </c:pt>
                <c:pt idx="181">
                  <c:v>-0.6479847624620465</c:v>
                </c:pt>
                <c:pt idx="182">
                  <c:v>0.55979945415929144</c:v>
                </c:pt>
                <c:pt idx="183">
                  <c:v>0.25545567687945869</c:v>
                </c:pt>
                <c:pt idx="184">
                  <c:v>-0.62904165634982689</c:v>
                </c:pt>
                <c:pt idx="185">
                  <c:v>0.97320013122480731</c:v>
                </c:pt>
                <c:pt idx="186">
                  <c:v>-0.39557762908522065</c:v>
                </c:pt>
                <c:pt idx="187">
                  <c:v>-1.3005706911709094</c:v>
                </c:pt>
                <c:pt idx="188">
                  <c:v>0.1742775663052285</c:v>
                </c:pt>
                <c:pt idx="189">
                  <c:v>-1.2660921129325668</c:v>
                </c:pt>
                <c:pt idx="190">
                  <c:v>-0.60568620988344968</c:v>
                </c:pt>
                <c:pt idx="191">
                  <c:v>-1.6036622054171694</c:v>
                </c:pt>
                <c:pt idx="192">
                  <c:v>-0.23287328087563708</c:v>
                </c:pt>
                <c:pt idx="193">
                  <c:v>6.9247320579323812E-2</c:v>
                </c:pt>
                <c:pt idx="194">
                  <c:v>-0.59642797763003585</c:v>
                </c:pt>
                <c:pt idx="195">
                  <c:v>-0.14941018719260235</c:v>
                </c:pt>
                <c:pt idx="196">
                  <c:v>0.51033063982886873</c:v>
                </c:pt>
                <c:pt idx="197">
                  <c:v>-0.9926133845216647</c:v>
                </c:pt>
                <c:pt idx="198">
                  <c:v>-1.0533457716181776</c:v>
                </c:pt>
                <c:pt idx="199">
                  <c:v>1.6821789685130923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9-47B8-8C68-95F31DAB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09487"/>
        <c:axId val="2128230607"/>
      </c:scatterChart>
      <c:valAx>
        <c:axId val="212820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Shipping_Cost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8230607"/>
        <c:crosses val="autoZero"/>
        <c:crossBetween val="midCat"/>
      </c:valAx>
      <c:valAx>
        <c:axId val="2128230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0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Recommend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'R7'!$H$2:$H$201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</c:numCache>
            </c:numRef>
          </c:xVal>
          <c:yVal>
            <c:numRef>
              <c:f>'Residual&amp;Probability Plots'!$X$6:$X$205</c:f>
              <c:numCache>
                <c:formatCode>General</c:formatCode>
                <c:ptCount val="200"/>
                <c:pt idx="0">
                  <c:v>-0.69936266665669855</c:v>
                </c:pt>
                <c:pt idx="1">
                  <c:v>0.48190929183661169</c:v>
                </c:pt>
                <c:pt idx="2">
                  <c:v>-0.75974909695566595</c:v>
                </c:pt>
                <c:pt idx="3">
                  <c:v>-0.3760637095563375</c:v>
                </c:pt>
                <c:pt idx="4">
                  <c:v>-0.37336834905965155</c:v>
                </c:pt>
                <c:pt idx="5">
                  <c:v>-0.10020130617641065</c:v>
                </c:pt>
                <c:pt idx="6">
                  <c:v>-0.53819229853277939</c:v>
                </c:pt>
                <c:pt idx="7">
                  <c:v>-0.32266598996938711</c:v>
                </c:pt>
                <c:pt idx="8">
                  <c:v>-1.7124292131176304</c:v>
                </c:pt>
                <c:pt idx="9">
                  <c:v>3.9109287001723558E-2</c:v>
                </c:pt>
                <c:pt idx="10">
                  <c:v>0.69948060600040307</c:v>
                </c:pt>
                <c:pt idx="11">
                  <c:v>0.21769959382802817</c:v>
                </c:pt>
                <c:pt idx="12">
                  <c:v>1.7116991972888211</c:v>
                </c:pt>
                <c:pt idx="13">
                  <c:v>0.29893937537951132</c:v>
                </c:pt>
                <c:pt idx="14">
                  <c:v>-1.657295890300718</c:v>
                </c:pt>
                <c:pt idx="15">
                  <c:v>1.4296634041446126</c:v>
                </c:pt>
                <c:pt idx="16">
                  <c:v>-2.4784257111780921</c:v>
                </c:pt>
                <c:pt idx="17">
                  <c:v>1.1004148770313318</c:v>
                </c:pt>
                <c:pt idx="18">
                  <c:v>-0.64322581107484211</c:v>
                </c:pt>
                <c:pt idx="19">
                  <c:v>1.1008287649289894</c:v>
                </c:pt>
                <c:pt idx="20">
                  <c:v>1.2364174767191187</c:v>
                </c:pt>
                <c:pt idx="21">
                  <c:v>-0.50013076302999515</c:v>
                </c:pt>
                <c:pt idx="22">
                  <c:v>-2.1773435015375764</c:v>
                </c:pt>
                <c:pt idx="23">
                  <c:v>0.44116983297560175</c:v>
                </c:pt>
                <c:pt idx="24">
                  <c:v>-0.41536832083907704</c:v>
                </c:pt>
                <c:pt idx="25">
                  <c:v>1.1318121166026245</c:v>
                </c:pt>
                <c:pt idx="26">
                  <c:v>1.6742410661984195</c:v>
                </c:pt>
                <c:pt idx="27">
                  <c:v>-0.12206595600855863</c:v>
                </c:pt>
                <c:pt idx="28">
                  <c:v>2.8026989678558323E-2</c:v>
                </c:pt>
                <c:pt idx="29">
                  <c:v>-3.4994210100808942E-2</c:v>
                </c:pt>
                <c:pt idx="30">
                  <c:v>-0.98048449052456021</c:v>
                </c:pt>
                <c:pt idx="31">
                  <c:v>0.24217813944087752</c:v>
                </c:pt>
                <c:pt idx="32">
                  <c:v>0.73708935696490308</c:v>
                </c:pt>
                <c:pt idx="33">
                  <c:v>1.1709190441191453E-2</c:v>
                </c:pt>
                <c:pt idx="34">
                  <c:v>-0.22018528172076124</c:v>
                </c:pt>
                <c:pt idx="35">
                  <c:v>0.30752029186129981</c:v>
                </c:pt>
                <c:pt idx="36">
                  <c:v>-1.9954283525714853</c:v>
                </c:pt>
                <c:pt idx="37">
                  <c:v>-0.51318918026888305</c:v>
                </c:pt>
                <c:pt idx="38">
                  <c:v>1.0847065787347141</c:v>
                </c:pt>
                <c:pt idx="39">
                  <c:v>-7.5358971019898746E-2</c:v>
                </c:pt>
                <c:pt idx="40">
                  <c:v>-0.31969206907435144</c:v>
                </c:pt>
                <c:pt idx="41">
                  <c:v>0.31013321297782603</c:v>
                </c:pt>
                <c:pt idx="42">
                  <c:v>-0.64120732482428267</c:v>
                </c:pt>
                <c:pt idx="43">
                  <c:v>-0.78801946719163318</c:v>
                </c:pt>
                <c:pt idx="44">
                  <c:v>1.8767081533791767</c:v>
                </c:pt>
                <c:pt idx="45">
                  <c:v>0.39666665768361931</c:v>
                </c:pt>
                <c:pt idx="46">
                  <c:v>-1.6641765256263223</c:v>
                </c:pt>
                <c:pt idx="47">
                  <c:v>0.93323892668107078</c:v>
                </c:pt>
                <c:pt idx="48">
                  <c:v>0.70204893925138556</c:v>
                </c:pt>
                <c:pt idx="49">
                  <c:v>0.34502067018364002</c:v>
                </c:pt>
                <c:pt idx="50">
                  <c:v>1.9663416741222406E-2</c:v>
                </c:pt>
                <c:pt idx="51">
                  <c:v>0.23362962316371672</c:v>
                </c:pt>
                <c:pt idx="52">
                  <c:v>-1.4832092782645372</c:v>
                </c:pt>
                <c:pt idx="53">
                  <c:v>0.73844514441635312</c:v>
                </c:pt>
                <c:pt idx="54">
                  <c:v>0.74695623002419076</c:v>
                </c:pt>
                <c:pt idx="55">
                  <c:v>2.9215341750052914E-2</c:v>
                </c:pt>
                <c:pt idx="56">
                  <c:v>9.6519742805810438E-2</c:v>
                </c:pt>
                <c:pt idx="57">
                  <c:v>0.7551967807693476</c:v>
                </c:pt>
                <c:pt idx="58">
                  <c:v>0.68411447548380444</c:v>
                </c:pt>
                <c:pt idx="59">
                  <c:v>-0.36569102440824786</c:v>
                </c:pt>
                <c:pt idx="60">
                  <c:v>0.93288331141398295</c:v>
                </c:pt>
                <c:pt idx="61">
                  <c:v>-1.4827176323474287</c:v>
                </c:pt>
                <c:pt idx="62">
                  <c:v>-0.37955570495137714</c:v>
                </c:pt>
                <c:pt idx="63">
                  <c:v>0.26478623303315274</c:v>
                </c:pt>
                <c:pt idx="64">
                  <c:v>-3.755521387465599E-2</c:v>
                </c:pt>
                <c:pt idx="65">
                  <c:v>0.28284222458484365</c:v>
                </c:pt>
                <c:pt idx="66">
                  <c:v>0.62433236351251331</c:v>
                </c:pt>
                <c:pt idx="67">
                  <c:v>-0.59577356790795299</c:v>
                </c:pt>
                <c:pt idx="68">
                  <c:v>-6.4499394498071183E-2</c:v>
                </c:pt>
                <c:pt idx="69">
                  <c:v>1.8248869801944068E-2</c:v>
                </c:pt>
                <c:pt idx="70">
                  <c:v>-1.2898558229739692</c:v>
                </c:pt>
                <c:pt idx="71">
                  <c:v>0.44234529006716095</c:v>
                </c:pt>
                <c:pt idx="72">
                  <c:v>-0.86633081003730616</c:v>
                </c:pt>
                <c:pt idx="73">
                  <c:v>0.71143723362570377</c:v>
                </c:pt>
                <c:pt idx="74">
                  <c:v>0.92154552816340818</c:v>
                </c:pt>
                <c:pt idx="75">
                  <c:v>0.32193564882601855</c:v>
                </c:pt>
                <c:pt idx="76">
                  <c:v>1.0961068273300523</c:v>
                </c:pt>
                <c:pt idx="77">
                  <c:v>-0.92066043070282255</c:v>
                </c:pt>
                <c:pt idx="78">
                  <c:v>-0.46722384946451356</c:v>
                </c:pt>
                <c:pt idx="79">
                  <c:v>-0.72170482112291268</c:v>
                </c:pt>
                <c:pt idx="80">
                  <c:v>0.18680729773529592</c:v>
                </c:pt>
                <c:pt idx="81">
                  <c:v>1.6128693425731857</c:v>
                </c:pt>
                <c:pt idx="82">
                  <c:v>-1.094854041813722</c:v>
                </c:pt>
                <c:pt idx="83">
                  <c:v>0.123733450580362</c:v>
                </c:pt>
                <c:pt idx="84">
                  <c:v>-0.85297708043504272</c:v>
                </c:pt>
                <c:pt idx="85">
                  <c:v>0.10193812756366682</c:v>
                </c:pt>
                <c:pt idx="86">
                  <c:v>0.67806478992374331</c:v>
                </c:pt>
                <c:pt idx="87">
                  <c:v>0.23956966017700942</c:v>
                </c:pt>
                <c:pt idx="88">
                  <c:v>-1.1879969225205809</c:v>
                </c:pt>
                <c:pt idx="89">
                  <c:v>0.39627377582114143</c:v>
                </c:pt>
                <c:pt idx="90">
                  <c:v>-1.1955329167173314</c:v>
                </c:pt>
                <c:pt idx="91">
                  <c:v>-6.5358191379175423E-2</c:v>
                </c:pt>
                <c:pt idx="92">
                  <c:v>-0.20992407968433824</c:v>
                </c:pt>
                <c:pt idx="93">
                  <c:v>8.9820298678567667E-2</c:v>
                </c:pt>
                <c:pt idx="94">
                  <c:v>-1.1159080407172741</c:v>
                </c:pt>
                <c:pt idx="95">
                  <c:v>0.21049723029439171</c:v>
                </c:pt>
                <c:pt idx="96">
                  <c:v>0.24425762057179945</c:v>
                </c:pt>
                <c:pt idx="97">
                  <c:v>-1.5033480998702977</c:v>
                </c:pt>
                <c:pt idx="98">
                  <c:v>8.2837826524416514E-2</c:v>
                </c:pt>
                <c:pt idx="99">
                  <c:v>1.6201319106924519</c:v>
                </c:pt>
                <c:pt idx="100">
                  <c:v>0.43265635562184812</c:v>
                </c:pt>
                <c:pt idx="101">
                  <c:v>1.034009888591843</c:v>
                </c:pt>
                <c:pt idx="102">
                  <c:v>0.75519086902180455</c:v>
                </c:pt>
                <c:pt idx="103">
                  <c:v>0.49522962240035717</c:v>
                </c:pt>
                <c:pt idx="104">
                  <c:v>-1.8837204392234383</c:v>
                </c:pt>
                <c:pt idx="105">
                  <c:v>1.1431569928113579</c:v>
                </c:pt>
                <c:pt idx="106">
                  <c:v>-1.1809649787511525</c:v>
                </c:pt>
                <c:pt idx="107">
                  <c:v>-8.3010453893272995E-4</c:v>
                </c:pt>
                <c:pt idx="108">
                  <c:v>9.6848087697685159E-2</c:v>
                </c:pt>
                <c:pt idx="109">
                  <c:v>0.4794903516782334</c:v>
                </c:pt>
                <c:pt idx="110">
                  <c:v>1.0770087068755707</c:v>
                </c:pt>
                <c:pt idx="111">
                  <c:v>-9.7836948175586969E-3</c:v>
                </c:pt>
                <c:pt idx="112">
                  <c:v>0.1381487788654816</c:v>
                </c:pt>
                <c:pt idx="113">
                  <c:v>0.82293841693721248</c:v>
                </c:pt>
                <c:pt idx="114">
                  <c:v>-0.28605299013218044</c:v>
                </c:pt>
                <c:pt idx="115">
                  <c:v>0.61342073714572187</c:v>
                </c:pt>
                <c:pt idx="116">
                  <c:v>0.13407597381584146</c:v>
                </c:pt>
                <c:pt idx="117">
                  <c:v>-0.5761564580290468</c:v>
                </c:pt>
                <c:pt idx="118">
                  <c:v>0.33391215483976389</c:v>
                </c:pt>
                <c:pt idx="119">
                  <c:v>0.83325505795756349</c:v>
                </c:pt>
                <c:pt idx="120">
                  <c:v>0.25735445248952615</c:v>
                </c:pt>
                <c:pt idx="121">
                  <c:v>0.82125010457717096</c:v>
                </c:pt>
                <c:pt idx="122">
                  <c:v>0.43864676179490836</c:v>
                </c:pt>
                <c:pt idx="123">
                  <c:v>0.68413260642961937</c:v>
                </c:pt>
                <c:pt idx="124">
                  <c:v>0.72537763787886433</c:v>
                </c:pt>
                <c:pt idx="125">
                  <c:v>-0.36733336152862783</c:v>
                </c:pt>
                <c:pt idx="126">
                  <c:v>-0.30283662989536708</c:v>
                </c:pt>
                <c:pt idx="127">
                  <c:v>-0.13444147472579893</c:v>
                </c:pt>
                <c:pt idx="128">
                  <c:v>-0.23191332976376167</c:v>
                </c:pt>
                <c:pt idx="129">
                  <c:v>-0.18171534479943219</c:v>
                </c:pt>
                <c:pt idx="130">
                  <c:v>-0.8272144235875718</c:v>
                </c:pt>
                <c:pt idx="131">
                  <c:v>-8.9079494085947175E-2</c:v>
                </c:pt>
                <c:pt idx="132">
                  <c:v>0.7222428753340413</c:v>
                </c:pt>
                <c:pt idx="133">
                  <c:v>1.1759642801128187</c:v>
                </c:pt>
                <c:pt idx="134">
                  <c:v>-0.12201358405314089</c:v>
                </c:pt>
                <c:pt idx="135">
                  <c:v>0.31576437764084631</c:v>
                </c:pt>
                <c:pt idx="136">
                  <c:v>-1.3175653512153218E-2</c:v>
                </c:pt>
                <c:pt idx="137">
                  <c:v>-0.38342807846501792</c:v>
                </c:pt>
                <c:pt idx="138">
                  <c:v>-0.44404923197341795</c:v>
                </c:pt>
                <c:pt idx="139">
                  <c:v>-0.6498608502622556</c:v>
                </c:pt>
                <c:pt idx="140">
                  <c:v>0.17495625169479467</c:v>
                </c:pt>
                <c:pt idx="141">
                  <c:v>0.46431296409940259</c:v>
                </c:pt>
                <c:pt idx="142">
                  <c:v>5.1777809814408826E-2</c:v>
                </c:pt>
                <c:pt idx="143">
                  <c:v>-0.3673417770840306</c:v>
                </c:pt>
                <c:pt idx="144">
                  <c:v>0.59205867328748774</c:v>
                </c:pt>
                <c:pt idx="145">
                  <c:v>0.31701849768162305</c:v>
                </c:pt>
                <c:pt idx="146">
                  <c:v>-0.16224585997795948</c:v>
                </c:pt>
                <c:pt idx="147">
                  <c:v>-0.64416665176448618</c:v>
                </c:pt>
                <c:pt idx="148">
                  <c:v>0.1577726333246865</c:v>
                </c:pt>
                <c:pt idx="149">
                  <c:v>-0.19301203283176349</c:v>
                </c:pt>
                <c:pt idx="150">
                  <c:v>-0.32218697406829477</c:v>
                </c:pt>
                <c:pt idx="151">
                  <c:v>-3.5519980253523542E-2</c:v>
                </c:pt>
                <c:pt idx="152">
                  <c:v>1.0625000250349785</c:v>
                </c:pt>
                <c:pt idx="153">
                  <c:v>-0.1627303531533606</c:v>
                </c:pt>
                <c:pt idx="154">
                  <c:v>1.5541017491765672</c:v>
                </c:pt>
                <c:pt idx="155">
                  <c:v>0.54150898084301247</c:v>
                </c:pt>
                <c:pt idx="156">
                  <c:v>0.30803264266602959</c:v>
                </c:pt>
                <c:pt idx="157">
                  <c:v>0.1986552641372068</c:v>
                </c:pt>
                <c:pt idx="158">
                  <c:v>0.12399929761393658</c:v>
                </c:pt>
                <c:pt idx="159">
                  <c:v>-9.0251739829378508E-2</c:v>
                </c:pt>
                <c:pt idx="160">
                  <c:v>-1.0462438429354979</c:v>
                </c:pt>
                <c:pt idx="161">
                  <c:v>-0.72572450035108105</c:v>
                </c:pt>
                <c:pt idx="162">
                  <c:v>0.23649573826077841</c:v>
                </c:pt>
                <c:pt idx="163">
                  <c:v>-0.36825434830827675</c:v>
                </c:pt>
                <c:pt idx="164">
                  <c:v>0.53573453430637663</c:v>
                </c:pt>
                <c:pt idx="165">
                  <c:v>-0.4790630964252518</c:v>
                </c:pt>
                <c:pt idx="166">
                  <c:v>-0.4538358363669257</c:v>
                </c:pt>
                <c:pt idx="167">
                  <c:v>-0.36814616801541433</c:v>
                </c:pt>
                <c:pt idx="168">
                  <c:v>-0.43327627558403314</c:v>
                </c:pt>
                <c:pt idx="169">
                  <c:v>0.28191483443642795</c:v>
                </c:pt>
                <c:pt idx="170">
                  <c:v>0.73178344375662263</c:v>
                </c:pt>
                <c:pt idx="171">
                  <c:v>0.22613579139845186</c:v>
                </c:pt>
                <c:pt idx="172">
                  <c:v>8.8121892495633958E-2</c:v>
                </c:pt>
                <c:pt idx="173">
                  <c:v>1.4218663685521715</c:v>
                </c:pt>
                <c:pt idx="174">
                  <c:v>-0.58755512151971701</c:v>
                </c:pt>
                <c:pt idx="175">
                  <c:v>0.27639845775360783</c:v>
                </c:pt>
                <c:pt idx="176">
                  <c:v>-0.51858421689649958</c:v>
                </c:pt>
                <c:pt idx="177">
                  <c:v>-1.3349318051712533</c:v>
                </c:pt>
                <c:pt idx="178">
                  <c:v>0.1009824270784101</c:v>
                </c:pt>
                <c:pt idx="179">
                  <c:v>0.5451922968143883</c:v>
                </c:pt>
                <c:pt idx="180">
                  <c:v>0.66890491633140137</c:v>
                </c:pt>
                <c:pt idx="181">
                  <c:v>-0.6479847624620465</c:v>
                </c:pt>
                <c:pt idx="182">
                  <c:v>0.55979945415929144</c:v>
                </c:pt>
                <c:pt idx="183">
                  <c:v>0.25545567687945869</c:v>
                </c:pt>
                <c:pt idx="184">
                  <c:v>-0.62904165634982689</c:v>
                </c:pt>
                <c:pt idx="185">
                  <c:v>0.97320013122480731</c:v>
                </c:pt>
                <c:pt idx="186">
                  <c:v>-0.39557762908522065</c:v>
                </c:pt>
                <c:pt idx="187">
                  <c:v>-1.3005706911709094</c:v>
                </c:pt>
                <c:pt idx="188">
                  <c:v>0.1742775663052285</c:v>
                </c:pt>
                <c:pt idx="189">
                  <c:v>-1.2660921129325668</c:v>
                </c:pt>
                <c:pt idx="190">
                  <c:v>-0.60568620988344968</c:v>
                </c:pt>
                <c:pt idx="191">
                  <c:v>-1.6036622054171694</c:v>
                </c:pt>
                <c:pt idx="192">
                  <c:v>-0.23287328087563708</c:v>
                </c:pt>
                <c:pt idx="193">
                  <c:v>6.9247320579323812E-2</c:v>
                </c:pt>
                <c:pt idx="194">
                  <c:v>-0.59642797763003585</c:v>
                </c:pt>
                <c:pt idx="195">
                  <c:v>-0.14941018719260235</c:v>
                </c:pt>
                <c:pt idx="196">
                  <c:v>0.51033063982886873</c:v>
                </c:pt>
                <c:pt idx="197">
                  <c:v>-0.9926133845216647</c:v>
                </c:pt>
                <c:pt idx="198">
                  <c:v>-1.0533457716181776</c:v>
                </c:pt>
                <c:pt idx="199">
                  <c:v>1.6821789685130923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D-45DA-B6FE-D905D878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207"/>
      </c:scatterChart>
      <c:valAx>
        <c:axId val="212822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Recommend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28228207"/>
        <c:crosses val="autoZero"/>
        <c:crossBetween val="midCat"/>
      </c:valAx>
      <c:valAx>
        <c:axId val="2128228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26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'Residual&amp;Probability Plots'!$AA$6:$AA$205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'Residual&amp;Probability Plots'!$AB$6:$AB$205</c:f>
              <c:numCache>
                <c:formatCode>General</c:formatCode>
                <c:ptCount val="200"/>
                <c:pt idx="0">
                  <c:v>6.4499999999999993</c:v>
                </c:pt>
                <c:pt idx="1">
                  <c:v>8.25</c:v>
                </c:pt>
                <c:pt idx="2">
                  <c:v>8.3999999999999986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9.1499999999999986</c:v>
                </c:pt>
                <c:pt idx="9">
                  <c:v>9.1499999999999986</c:v>
                </c:pt>
                <c:pt idx="10">
                  <c:v>9.3000000000000007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9.75</c:v>
                </c:pt>
                <c:pt idx="16">
                  <c:v>9.75</c:v>
                </c:pt>
                <c:pt idx="17">
                  <c:v>9.75</c:v>
                </c:pt>
                <c:pt idx="18">
                  <c:v>9.75</c:v>
                </c:pt>
                <c:pt idx="19">
                  <c:v>9.75</c:v>
                </c:pt>
                <c:pt idx="20">
                  <c:v>9.75</c:v>
                </c:pt>
                <c:pt idx="21">
                  <c:v>9.8999999999999986</c:v>
                </c:pt>
                <c:pt idx="22">
                  <c:v>9.8999999999999986</c:v>
                </c:pt>
                <c:pt idx="23">
                  <c:v>9.8999999999999986</c:v>
                </c:pt>
                <c:pt idx="24">
                  <c:v>9.8999999999999986</c:v>
                </c:pt>
                <c:pt idx="25">
                  <c:v>10.050000000000001</c:v>
                </c:pt>
                <c:pt idx="26">
                  <c:v>10.050000000000001</c:v>
                </c:pt>
                <c:pt idx="27">
                  <c:v>10.050000000000001</c:v>
                </c:pt>
                <c:pt idx="28">
                  <c:v>10.050000000000001</c:v>
                </c:pt>
                <c:pt idx="29">
                  <c:v>10.050000000000001</c:v>
                </c:pt>
                <c:pt idx="30">
                  <c:v>10.050000000000001</c:v>
                </c:pt>
                <c:pt idx="31">
                  <c:v>10.350000000000001</c:v>
                </c:pt>
                <c:pt idx="32">
                  <c:v>10.350000000000001</c:v>
                </c:pt>
                <c:pt idx="33">
                  <c:v>10.350000000000001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10.649999999999999</c:v>
                </c:pt>
                <c:pt idx="42">
                  <c:v>10.649999999999999</c:v>
                </c:pt>
                <c:pt idx="43">
                  <c:v>10.649999999999999</c:v>
                </c:pt>
                <c:pt idx="44">
                  <c:v>10.649999999999999</c:v>
                </c:pt>
                <c:pt idx="45">
                  <c:v>10.649999999999999</c:v>
                </c:pt>
                <c:pt idx="46">
                  <c:v>10.649999999999999</c:v>
                </c:pt>
                <c:pt idx="47">
                  <c:v>10.649999999999999</c:v>
                </c:pt>
                <c:pt idx="48">
                  <c:v>10.649999999999999</c:v>
                </c:pt>
                <c:pt idx="49">
                  <c:v>10.649999999999999</c:v>
                </c:pt>
                <c:pt idx="50">
                  <c:v>10.649999999999999</c:v>
                </c:pt>
                <c:pt idx="51">
                  <c:v>10.649999999999999</c:v>
                </c:pt>
                <c:pt idx="52">
                  <c:v>10.649999999999999</c:v>
                </c:pt>
                <c:pt idx="53">
                  <c:v>10.649999999999999</c:v>
                </c:pt>
                <c:pt idx="54">
                  <c:v>10.649999999999999</c:v>
                </c:pt>
                <c:pt idx="55">
                  <c:v>10.8</c:v>
                </c:pt>
                <c:pt idx="56">
                  <c:v>10.8</c:v>
                </c:pt>
                <c:pt idx="57">
                  <c:v>10.8</c:v>
                </c:pt>
                <c:pt idx="58">
                  <c:v>10.8</c:v>
                </c:pt>
                <c:pt idx="59">
                  <c:v>10.8</c:v>
                </c:pt>
                <c:pt idx="60">
                  <c:v>10.8</c:v>
                </c:pt>
                <c:pt idx="61">
                  <c:v>10.8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10.8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11.100000000000001</c:v>
                </c:pt>
                <c:pt idx="70">
                  <c:v>11.100000000000001</c:v>
                </c:pt>
                <c:pt idx="71">
                  <c:v>11.100000000000001</c:v>
                </c:pt>
                <c:pt idx="72">
                  <c:v>11.100000000000001</c:v>
                </c:pt>
                <c:pt idx="73">
                  <c:v>11.100000000000001</c:v>
                </c:pt>
                <c:pt idx="74">
                  <c:v>11.100000000000001</c:v>
                </c:pt>
                <c:pt idx="75">
                  <c:v>11.100000000000001</c:v>
                </c:pt>
                <c:pt idx="76">
                  <c:v>11.100000000000001</c:v>
                </c:pt>
                <c:pt idx="77">
                  <c:v>11.100000000000001</c:v>
                </c:pt>
                <c:pt idx="78">
                  <c:v>11.25</c:v>
                </c:pt>
                <c:pt idx="79">
                  <c:v>11.25</c:v>
                </c:pt>
                <c:pt idx="80">
                  <c:v>11.25</c:v>
                </c:pt>
                <c:pt idx="81">
                  <c:v>11.25</c:v>
                </c:pt>
                <c:pt idx="82">
                  <c:v>11.25</c:v>
                </c:pt>
                <c:pt idx="83">
                  <c:v>11.25</c:v>
                </c:pt>
                <c:pt idx="84">
                  <c:v>11.25</c:v>
                </c:pt>
                <c:pt idx="85">
                  <c:v>11.25</c:v>
                </c:pt>
                <c:pt idx="86">
                  <c:v>11.25</c:v>
                </c:pt>
                <c:pt idx="87">
                  <c:v>11.399999999999999</c:v>
                </c:pt>
                <c:pt idx="88">
                  <c:v>11.399999999999999</c:v>
                </c:pt>
                <c:pt idx="89">
                  <c:v>11.399999999999999</c:v>
                </c:pt>
                <c:pt idx="90">
                  <c:v>11.399999999999999</c:v>
                </c:pt>
                <c:pt idx="91">
                  <c:v>11.399999999999999</c:v>
                </c:pt>
                <c:pt idx="92">
                  <c:v>11.399999999999999</c:v>
                </c:pt>
                <c:pt idx="93">
                  <c:v>11.399999999999999</c:v>
                </c:pt>
                <c:pt idx="94">
                  <c:v>11.399999999999999</c:v>
                </c:pt>
                <c:pt idx="95">
                  <c:v>11.399999999999999</c:v>
                </c:pt>
                <c:pt idx="96">
                  <c:v>11.399999999999999</c:v>
                </c:pt>
                <c:pt idx="97">
                  <c:v>11.399999999999999</c:v>
                </c:pt>
                <c:pt idx="98">
                  <c:v>11.399999999999999</c:v>
                </c:pt>
                <c:pt idx="99">
                  <c:v>11.399999999999999</c:v>
                </c:pt>
                <c:pt idx="100">
                  <c:v>11.399999999999999</c:v>
                </c:pt>
                <c:pt idx="101">
                  <c:v>11.55</c:v>
                </c:pt>
                <c:pt idx="102">
                  <c:v>11.55</c:v>
                </c:pt>
                <c:pt idx="103">
                  <c:v>11.55</c:v>
                </c:pt>
                <c:pt idx="104">
                  <c:v>11.55</c:v>
                </c:pt>
                <c:pt idx="105">
                  <c:v>11.55</c:v>
                </c:pt>
                <c:pt idx="106">
                  <c:v>11.55</c:v>
                </c:pt>
                <c:pt idx="107">
                  <c:v>11.55</c:v>
                </c:pt>
                <c:pt idx="108">
                  <c:v>11.850000000000001</c:v>
                </c:pt>
                <c:pt idx="109">
                  <c:v>11.850000000000001</c:v>
                </c:pt>
                <c:pt idx="110">
                  <c:v>11.850000000000001</c:v>
                </c:pt>
                <c:pt idx="111">
                  <c:v>11.850000000000001</c:v>
                </c:pt>
                <c:pt idx="112">
                  <c:v>11.850000000000001</c:v>
                </c:pt>
                <c:pt idx="113">
                  <c:v>11.850000000000001</c:v>
                </c:pt>
                <c:pt idx="114">
                  <c:v>11.850000000000001</c:v>
                </c:pt>
                <c:pt idx="115">
                  <c:v>11.850000000000001</c:v>
                </c:pt>
                <c:pt idx="116">
                  <c:v>11.850000000000001</c:v>
                </c:pt>
                <c:pt idx="117">
                  <c:v>11.850000000000001</c:v>
                </c:pt>
                <c:pt idx="118">
                  <c:v>11.850000000000001</c:v>
                </c:pt>
                <c:pt idx="119">
                  <c:v>11.850000000000001</c:v>
                </c:pt>
                <c:pt idx="120">
                  <c:v>11.850000000000001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12.149999999999999</c:v>
                </c:pt>
                <c:pt idx="136">
                  <c:v>12.149999999999999</c:v>
                </c:pt>
                <c:pt idx="137">
                  <c:v>12.149999999999999</c:v>
                </c:pt>
                <c:pt idx="138">
                  <c:v>12.149999999999999</c:v>
                </c:pt>
                <c:pt idx="139">
                  <c:v>12.149999999999999</c:v>
                </c:pt>
                <c:pt idx="140">
                  <c:v>12.149999999999999</c:v>
                </c:pt>
                <c:pt idx="141">
                  <c:v>12.149999999999999</c:v>
                </c:pt>
                <c:pt idx="142">
                  <c:v>12.149999999999999</c:v>
                </c:pt>
                <c:pt idx="143">
                  <c:v>12.149999999999999</c:v>
                </c:pt>
                <c:pt idx="144">
                  <c:v>12.149999999999999</c:v>
                </c:pt>
                <c:pt idx="145">
                  <c:v>12.299999999999999</c:v>
                </c:pt>
                <c:pt idx="146">
                  <c:v>12.299999999999999</c:v>
                </c:pt>
                <c:pt idx="147">
                  <c:v>12.299999999999999</c:v>
                </c:pt>
                <c:pt idx="148">
                  <c:v>12.299999999999999</c:v>
                </c:pt>
                <c:pt idx="149">
                  <c:v>12.299999999999999</c:v>
                </c:pt>
                <c:pt idx="150">
                  <c:v>12.299999999999999</c:v>
                </c:pt>
                <c:pt idx="151">
                  <c:v>12.299999999999999</c:v>
                </c:pt>
                <c:pt idx="152">
                  <c:v>12.299999999999999</c:v>
                </c:pt>
                <c:pt idx="153">
                  <c:v>12.299999999999999</c:v>
                </c:pt>
                <c:pt idx="154">
                  <c:v>12.299999999999999</c:v>
                </c:pt>
                <c:pt idx="155">
                  <c:v>12.299999999999999</c:v>
                </c:pt>
                <c:pt idx="156">
                  <c:v>12.600000000000001</c:v>
                </c:pt>
                <c:pt idx="157">
                  <c:v>12.600000000000001</c:v>
                </c:pt>
                <c:pt idx="158">
                  <c:v>12.600000000000001</c:v>
                </c:pt>
                <c:pt idx="159">
                  <c:v>12.600000000000001</c:v>
                </c:pt>
                <c:pt idx="160">
                  <c:v>12.600000000000001</c:v>
                </c:pt>
                <c:pt idx="161">
                  <c:v>12.600000000000001</c:v>
                </c:pt>
                <c:pt idx="162">
                  <c:v>12.600000000000001</c:v>
                </c:pt>
                <c:pt idx="163">
                  <c:v>12.600000000000001</c:v>
                </c:pt>
                <c:pt idx="164">
                  <c:v>12.600000000000001</c:v>
                </c:pt>
                <c:pt idx="165">
                  <c:v>12.600000000000001</c:v>
                </c:pt>
                <c:pt idx="166">
                  <c:v>12.600000000000001</c:v>
                </c:pt>
                <c:pt idx="167">
                  <c:v>12.75</c:v>
                </c:pt>
                <c:pt idx="168">
                  <c:v>12.75</c:v>
                </c:pt>
                <c:pt idx="169">
                  <c:v>12.75</c:v>
                </c:pt>
                <c:pt idx="170">
                  <c:v>12.75</c:v>
                </c:pt>
                <c:pt idx="171">
                  <c:v>12.899999999999999</c:v>
                </c:pt>
                <c:pt idx="172">
                  <c:v>12.899999999999999</c:v>
                </c:pt>
                <c:pt idx="173">
                  <c:v>12.899999999999999</c:v>
                </c:pt>
                <c:pt idx="174">
                  <c:v>12.899999999999999</c:v>
                </c:pt>
                <c:pt idx="175">
                  <c:v>13.200000000000001</c:v>
                </c:pt>
                <c:pt idx="176">
                  <c:v>13.200000000000001</c:v>
                </c:pt>
                <c:pt idx="177">
                  <c:v>13.200000000000001</c:v>
                </c:pt>
                <c:pt idx="178">
                  <c:v>13.200000000000001</c:v>
                </c:pt>
                <c:pt idx="179">
                  <c:v>13.200000000000001</c:v>
                </c:pt>
                <c:pt idx="180">
                  <c:v>13.200000000000001</c:v>
                </c:pt>
                <c:pt idx="181">
                  <c:v>13.350000000000001</c:v>
                </c:pt>
                <c:pt idx="182">
                  <c:v>13.350000000000001</c:v>
                </c:pt>
                <c:pt idx="183">
                  <c:v>13.350000000000001</c:v>
                </c:pt>
                <c:pt idx="184">
                  <c:v>13.350000000000001</c:v>
                </c:pt>
                <c:pt idx="185">
                  <c:v>13.5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13.5</c:v>
                </c:pt>
                <c:pt idx="191">
                  <c:v>13.950000000000001</c:v>
                </c:pt>
                <c:pt idx="192">
                  <c:v>13.950000000000001</c:v>
                </c:pt>
                <c:pt idx="193">
                  <c:v>13.950000000000001</c:v>
                </c:pt>
                <c:pt idx="194">
                  <c:v>14.100000000000001</c:v>
                </c:pt>
                <c:pt idx="195">
                  <c:v>14.100000000000001</c:v>
                </c:pt>
                <c:pt idx="196">
                  <c:v>14.25</c:v>
                </c:pt>
                <c:pt idx="197">
                  <c:v>14.700000000000001</c:v>
                </c:pt>
                <c:pt idx="198">
                  <c:v>14.850000000000001</c:v>
                </c:pt>
                <c:pt idx="199">
                  <c:v>14.850000000000001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4-49D6-915A-A66FEE69F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9167"/>
      </c:scatterChart>
      <c:valAx>
        <c:axId val="212822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29167"/>
        <c:crosses val="autoZero"/>
        <c:crossBetween val="midCat"/>
      </c:valAx>
      <c:valAx>
        <c:axId val="2128229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Order_Qty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26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7</xdr:col>
      <xdr:colOff>259080</xdr:colOff>
      <xdr:row>16</xdr:row>
      <xdr:rowOff>17763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F3D276-B406-8978-7C4F-5C29A5FCC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3916680" cy="25628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14</xdr:col>
      <xdr:colOff>289560</xdr:colOff>
      <xdr:row>16</xdr:row>
      <xdr:rowOff>37708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53E41E-FB80-E2FC-970A-B131F360D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67640"/>
          <a:ext cx="3947160" cy="2582788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5</xdr:row>
      <xdr:rowOff>7620</xdr:rowOff>
    </xdr:from>
    <xdr:to>
      <xdr:col>20</xdr:col>
      <xdr:colOff>248741</xdr:colOff>
      <xdr:row>15</xdr:row>
      <xdr:rowOff>111467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A6C7E2-49B8-C7D3-CFE1-632A6C354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1060"/>
          <a:ext cx="3792041" cy="2481287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18</xdr:row>
      <xdr:rowOff>68580</xdr:rowOff>
    </xdr:from>
    <xdr:to>
      <xdr:col>7</xdr:col>
      <xdr:colOff>126821</xdr:colOff>
      <xdr:row>33</xdr:row>
      <xdr:rowOff>27647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D7FC64-9C77-0BB7-1E46-DA59F89EB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980" y="3642360"/>
          <a:ext cx="3792041" cy="248128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53340</xdr:rowOff>
    </xdr:from>
    <xdr:to>
      <xdr:col>14</xdr:col>
      <xdr:colOff>134441</xdr:colOff>
      <xdr:row>33</xdr:row>
      <xdr:rowOff>12407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0C45E22-914D-3915-E807-6E03BE005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3627120"/>
          <a:ext cx="3792041" cy="2481287"/>
        </a:xfrm>
        <a:prstGeom prst="rect">
          <a:avLst/>
        </a:prstGeom>
      </xdr:spPr>
    </xdr:pic>
    <xdr:clientData/>
  </xdr:twoCellAnchor>
  <xdr:twoCellAnchor editAs="oneCell">
    <xdr:from>
      <xdr:col>14</xdr:col>
      <xdr:colOff>548640</xdr:colOff>
      <xdr:row>18</xdr:row>
      <xdr:rowOff>22860</xdr:rowOff>
    </xdr:from>
    <xdr:to>
      <xdr:col>20</xdr:col>
      <xdr:colOff>225881</xdr:colOff>
      <xdr:row>32</xdr:row>
      <xdr:rowOff>149567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EA8E806-8B9B-D33A-67D8-D77BB1787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3040" y="3596640"/>
          <a:ext cx="3792041" cy="2481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7</xdr:col>
      <xdr:colOff>134441</xdr:colOff>
      <xdr:row>51</xdr:row>
      <xdr:rowOff>134327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DF26552-FBB3-4162-5F92-1055D92C7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5532120"/>
          <a:ext cx="3792041" cy="248128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14</xdr:col>
      <xdr:colOff>134441</xdr:colOff>
      <xdr:row>51</xdr:row>
      <xdr:rowOff>134327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FE9873F-B88B-3C6F-DD26-AD15CA70D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5532120"/>
          <a:ext cx="3792041" cy="2481287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37</xdr:row>
      <xdr:rowOff>7620</xdr:rowOff>
    </xdr:from>
    <xdr:to>
      <xdr:col>19</xdr:col>
      <xdr:colOff>556260</xdr:colOff>
      <xdr:row>51</xdr:row>
      <xdr:rowOff>19074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D9758DB-AC10-96F4-A63A-717E011BA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91600" y="6774180"/>
          <a:ext cx="3604260" cy="23584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7</xdr:col>
      <xdr:colOff>134441</xdr:colOff>
      <xdr:row>67</xdr:row>
      <xdr:rowOff>134327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976117C-24F2-45E3-18A2-B85A70898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8214360"/>
          <a:ext cx="3792041" cy="2481287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</xdr:row>
      <xdr:rowOff>0</xdr:rowOff>
    </xdr:from>
    <xdr:to>
      <xdr:col>14</xdr:col>
      <xdr:colOff>121920</xdr:colOff>
      <xdr:row>67</xdr:row>
      <xdr:rowOff>125730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ABE66A5-5038-49D3-9FF1-B21BE28D7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449580</xdr:colOff>
      <xdr:row>52</xdr:row>
      <xdr:rowOff>114300</xdr:rowOff>
    </xdr:from>
    <xdr:to>
      <xdr:col>20</xdr:col>
      <xdr:colOff>126821</xdr:colOff>
      <xdr:row>67</xdr:row>
      <xdr:rowOff>80987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D18B7FA-B628-6015-DB81-0C4A8511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83980" y="9395460"/>
          <a:ext cx="3792041" cy="2481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7</xdr:col>
      <xdr:colOff>134441</xdr:colOff>
      <xdr:row>83</xdr:row>
      <xdr:rowOff>134327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C250B4F-BAD6-3970-7E47-83584A1D4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10896600"/>
          <a:ext cx="3792041" cy="248128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14</xdr:col>
      <xdr:colOff>134441</xdr:colOff>
      <xdr:row>83</xdr:row>
      <xdr:rowOff>134327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C6ACCC9-9482-B031-89E8-656AB4FAE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0896600"/>
          <a:ext cx="3792041" cy="2481287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22861</xdr:colOff>
      <xdr:row>9</xdr:row>
      <xdr:rowOff>121921</xdr:rowOff>
    </xdr:from>
    <xdr:to>
      <xdr:col>24</xdr:col>
      <xdr:colOff>180053</xdr:colOff>
      <xdr:row>22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3B4FF1-0170-4CFF-B379-1EBE02937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746981" y="2186941"/>
          <a:ext cx="3144232" cy="2057399"/>
        </a:xfrm>
        <a:prstGeom prst="rect">
          <a:avLst/>
        </a:prstGeom>
      </xdr:spPr>
    </xdr:pic>
    <xdr:clientData/>
  </xdr:twoCellAnchor>
  <xdr:twoCellAnchor editAs="oneCell">
    <xdr:from>
      <xdr:col>22</xdr:col>
      <xdr:colOff>312421</xdr:colOff>
      <xdr:row>9</xdr:row>
      <xdr:rowOff>114301</xdr:rowOff>
    </xdr:from>
    <xdr:to>
      <xdr:col>22</xdr:col>
      <xdr:colOff>3709995</xdr:colOff>
      <xdr:row>21</xdr:row>
      <xdr:rowOff>144780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DD60ED-AF1C-049F-A6D5-9C02788AD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180821" y="2171701"/>
          <a:ext cx="3397574" cy="2042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312420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4DA71-1F10-440C-AC00-A64F65DC8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</xdr:row>
      <xdr:rowOff>160020</xdr:rowOff>
    </xdr:from>
    <xdr:to>
      <xdr:col>13</xdr:col>
      <xdr:colOff>571501</xdr:colOff>
      <xdr:row>11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B42BF-4159-4AEE-99C9-7FD10F6FC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373380</xdr:colOff>
      <xdr:row>2</xdr:row>
      <xdr:rowOff>0</xdr:rowOff>
    </xdr:from>
    <xdr:to>
      <xdr:col>20</xdr:col>
      <xdr:colOff>312419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9B593-2F73-42C5-A25A-7BFB12EC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541021</xdr:colOff>
      <xdr:row>13</xdr:row>
      <xdr:rowOff>91440</xdr:rowOff>
    </xdr:from>
    <xdr:to>
      <xdr:col>7</xdr:col>
      <xdr:colOff>327660</xdr:colOff>
      <xdr:row>25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BD9635-EAAB-4995-8BEF-54276F2B2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144780</xdr:colOff>
      <xdr:row>12</xdr:row>
      <xdr:rowOff>60960</xdr:rowOff>
    </xdr:from>
    <xdr:to>
      <xdr:col>13</xdr:col>
      <xdr:colOff>495299</xdr:colOff>
      <xdr:row>25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66C6C2-8BC7-45DF-8E90-92F38A8D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12</xdr:row>
      <xdr:rowOff>121920</xdr:rowOff>
    </xdr:from>
    <xdr:to>
      <xdr:col>20</xdr:col>
      <xdr:colOff>365759</xdr:colOff>
      <xdr:row>24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052F1F-DDB4-4C4E-919D-CB591AA4A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601979</xdr:colOff>
      <xdr:row>26</xdr:row>
      <xdr:rowOff>137160</xdr:rowOff>
    </xdr:from>
    <xdr:to>
      <xdr:col>6</xdr:col>
      <xdr:colOff>601979</xdr:colOff>
      <xdr:row>36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147EA5-9D2A-4D28-9EB9-7568F2D4E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586739</xdr:colOff>
      <xdr:row>27</xdr:row>
      <xdr:rowOff>53340</xdr:rowOff>
    </xdr:from>
    <xdr:to>
      <xdr:col>13</xdr:col>
      <xdr:colOff>586739</xdr:colOff>
      <xdr:row>37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4EF578-CB22-4D4F-B660-D536C3707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502920</xdr:colOff>
      <xdr:row>1</xdr:row>
      <xdr:rowOff>160020</xdr:rowOff>
    </xdr:from>
    <xdr:to>
      <xdr:col>25</xdr:col>
      <xdr:colOff>502921</xdr:colOff>
      <xdr:row>11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AA3D1-6C03-743B-1373-3DF7AFC06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30480</xdr:colOff>
      <xdr:row>1</xdr:row>
      <xdr:rowOff>121920</xdr:rowOff>
    </xdr:from>
    <xdr:to>
      <xdr:col>32</xdr:col>
      <xdr:colOff>30481</xdr:colOff>
      <xdr:row>11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B6ACA-5B9A-19B4-ABC3-D2DC8E63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251460</xdr:colOff>
      <xdr:row>1</xdr:row>
      <xdr:rowOff>129540</xdr:rowOff>
    </xdr:from>
    <xdr:to>
      <xdr:col>38</xdr:col>
      <xdr:colOff>251461</xdr:colOff>
      <xdr:row>11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B3A79-6E61-6757-F698-2013E9289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548640</xdr:colOff>
      <xdr:row>12</xdr:row>
      <xdr:rowOff>152400</xdr:rowOff>
    </xdr:from>
    <xdr:to>
      <xdr:col>25</xdr:col>
      <xdr:colOff>548641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7E687-912C-F9E2-638D-BC9B4A89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68580</xdr:colOff>
      <xdr:row>12</xdr:row>
      <xdr:rowOff>15240</xdr:rowOff>
    </xdr:from>
    <xdr:to>
      <xdr:col>32</xdr:col>
      <xdr:colOff>68581</xdr:colOff>
      <xdr:row>22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E9DE2-24A2-8251-C86A-7AFC48258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243841</xdr:colOff>
      <xdr:row>12</xdr:row>
      <xdr:rowOff>68580</xdr:rowOff>
    </xdr:from>
    <xdr:to>
      <xdr:col>38</xdr:col>
      <xdr:colOff>243841</xdr:colOff>
      <xdr:row>22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EAB91A-595C-8834-88D5-7EEB4A216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441961</xdr:colOff>
      <xdr:row>23</xdr:row>
      <xdr:rowOff>99060</xdr:rowOff>
    </xdr:from>
    <xdr:to>
      <xdr:col>26</xdr:col>
      <xdr:colOff>548641</xdr:colOff>
      <xdr:row>33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34612B-7D05-2FEE-4F53-0700538CB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53341</xdr:colOff>
      <xdr:row>23</xdr:row>
      <xdr:rowOff>68580</xdr:rowOff>
    </xdr:from>
    <xdr:to>
      <xdr:col>33</xdr:col>
      <xdr:colOff>53341</xdr:colOff>
      <xdr:row>33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551FC0-E64D-D8A0-B108-2991808B7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350521</xdr:colOff>
      <xdr:row>22</xdr:row>
      <xdr:rowOff>160020</xdr:rowOff>
    </xdr:from>
    <xdr:to>
      <xdr:col>39</xdr:col>
      <xdr:colOff>350521</xdr:colOff>
      <xdr:row>32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2AB0CB-BBC3-6C4B-B188-E41EEAAFD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281941</xdr:colOff>
      <xdr:row>35</xdr:row>
      <xdr:rowOff>38100</xdr:rowOff>
    </xdr:from>
    <xdr:to>
      <xdr:col>25</xdr:col>
      <xdr:colOff>281941</xdr:colOff>
      <xdr:row>45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D5C9C6-7726-1768-CABA-1C987B1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495301</xdr:colOff>
      <xdr:row>35</xdr:row>
      <xdr:rowOff>30480</xdr:rowOff>
    </xdr:from>
    <xdr:to>
      <xdr:col>31</xdr:col>
      <xdr:colOff>495301</xdr:colOff>
      <xdr:row>45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FBBDE6-AD40-C4F9-02B1-78416D73E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152401</xdr:colOff>
      <xdr:row>34</xdr:row>
      <xdr:rowOff>60960</xdr:rowOff>
    </xdr:from>
    <xdr:to>
      <xdr:col>38</xdr:col>
      <xdr:colOff>152401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5E2E3D-618C-9151-CFE7-737ABDA3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434341</xdr:colOff>
      <xdr:row>46</xdr:row>
      <xdr:rowOff>68580</xdr:rowOff>
    </xdr:from>
    <xdr:to>
      <xdr:col>25</xdr:col>
      <xdr:colOff>434341</xdr:colOff>
      <xdr:row>56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889525-7430-6320-9C9C-E98AC67F7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205741</xdr:colOff>
      <xdr:row>46</xdr:row>
      <xdr:rowOff>144780</xdr:rowOff>
    </xdr:from>
    <xdr:to>
      <xdr:col>32</xdr:col>
      <xdr:colOff>205741</xdr:colOff>
      <xdr:row>56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9EB095-A10A-1C1F-E911-3A27A4EE7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510541</xdr:colOff>
      <xdr:row>46</xdr:row>
      <xdr:rowOff>91440</xdr:rowOff>
    </xdr:from>
    <xdr:to>
      <xdr:col>38</xdr:col>
      <xdr:colOff>510541</xdr:colOff>
      <xdr:row>56</xdr:row>
      <xdr:rowOff>99060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6317D7-9AC1-74ED-C114-175876DDB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381000</xdr:colOff>
      <xdr:row>25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594360</xdr:colOff>
      <xdr:row>19</xdr:row>
      <xdr:rowOff>7620</xdr:rowOff>
    </xdr:from>
    <xdr:to>
      <xdr:col>12</xdr:col>
      <xdr:colOff>349393</xdr:colOff>
      <xdr:row>35</xdr:row>
      <xdr:rowOff>36814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0BBE47-C07E-4BBE-BE59-39289025B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4280" y="3314700"/>
          <a:ext cx="4578493" cy="27495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6</xdr:col>
      <xdr:colOff>555133</xdr:colOff>
      <xdr:row>55</xdr:row>
      <xdr:rowOff>52054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95F6A-BE83-4E33-A8EA-D08BDF17C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917180"/>
          <a:ext cx="4578493" cy="27495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17</xdr:row>
      <xdr:rowOff>102870</xdr:rowOff>
    </xdr:from>
    <xdr:to>
      <xdr:col>11</xdr:col>
      <xdr:colOff>411480</xdr:colOff>
      <xdr:row>33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9F303-B4BC-D0E6-C41C-8D0CE117C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364788</xdr:colOff>
      <xdr:row>19</xdr:row>
      <xdr:rowOff>156453</xdr:rowOff>
    </xdr:from>
    <xdr:to>
      <xdr:col>24</xdr:col>
      <xdr:colOff>364789</xdr:colOff>
      <xdr:row>36</xdr:row>
      <xdr:rowOff>32425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10007-BB6F-CD35-1DB5-78DC55206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tabSelected="1" topLeftCell="A2" zoomScaleNormal="100" zoomScalePageLayoutView="120" workbookViewId="0">
      <selection activeCell="C26" sqref="C26"/>
    </sheetView>
  </sheetViews>
  <sheetFormatPr defaultColWidth="8.77734375" defaultRowHeight="15" x14ac:dyDescent="0.25"/>
  <cols>
    <col min="1" max="1" width="17.33203125" style="13" bestFit="1" customWidth="1"/>
    <col min="2" max="2" width="45.44140625" style="13" bestFit="1" customWidth="1"/>
    <col min="3" max="3" width="77.5546875" style="13" bestFit="1" customWidth="1"/>
    <col min="4" max="4" width="71.109375" style="13" bestFit="1" customWidth="1"/>
    <col min="5" max="16384" width="8.77734375" style="13"/>
  </cols>
  <sheetData>
    <row r="1" spans="1:4" ht="24.75" customHeight="1" x14ac:dyDescent="0.25">
      <c r="A1" s="98" t="s">
        <v>15</v>
      </c>
      <c r="B1" s="98" t="s">
        <v>9</v>
      </c>
      <c r="C1" s="98" t="s">
        <v>10</v>
      </c>
      <c r="D1" s="98" t="s">
        <v>1</v>
      </c>
    </row>
    <row r="2" spans="1:4" s="100" customFormat="1" ht="15" customHeight="1" x14ac:dyDescent="0.2">
      <c r="A2" s="99" t="s">
        <v>0</v>
      </c>
      <c r="B2" s="99" t="s">
        <v>0</v>
      </c>
      <c r="C2" s="99" t="s">
        <v>11</v>
      </c>
      <c r="D2" s="99"/>
    </row>
    <row r="3" spans="1:4" s="100" customFormat="1" ht="15" customHeight="1" x14ac:dyDescent="0.2">
      <c r="A3" s="101" t="s">
        <v>258</v>
      </c>
      <c r="B3" s="101" t="s">
        <v>277</v>
      </c>
      <c r="C3" s="101" t="s">
        <v>283</v>
      </c>
      <c r="D3" s="101" t="s">
        <v>268</v>
      </c>
    </row>
    <row r="4" spans="1:4" s="100" customFormat="1" ht="15" customHeight="1" x14ac:dyDescent="0.2">
      <c r="A4" s="101" t="s">
        <v>43</v>
      </c>
      <c r="B4" s="101" t="s">
        <v>2</v>
      </c>
      <c r="C4" s="101" t="s">
        <v>288</v>
      </c>
      <c r="D4" s="101" t="s">
        <v>273</v>
      </c>
    </row>
    <row r="5" spans="1:4" s="100" customFormat="1" ht="15" customHeight="1" x14ac:dyDescent="0.2">
      <c r="A5" s="101" t="s">
        <v>3</v>
      </c>
      <c r="B5" s="101" t="s">
        <v>3</v>
      </c>
      <c r="C5" s="101" t="s">
        <v>12</v>
      </c>
      <c r="D5" s="101" t="s">
        <v>272</v>
      </c>
    </row>
    <row r="6" spans="1:4" s="100" customFormat="1" ht="15" customHeight="1" x14ac:dyDescent="0.2">
      <c r="A6" s="101" t="s">
        <v>44</v>
      </c>
      <c r="B6" s="101" t="s">
        <v>45</v>
      </c>
      <c r="C6" s="101" t="s">
        <v>289</v>
      </c>
      <c r="D6" s="101" t="s">
        <v>271</v>
      </c>
    </row>
    <row r="7" spans="1:4" s="100" customFormat="1" ht="15" customHeight="1" x14ac:dyDescent="0.2">
      <c r="A7" s="102" t="s">
        <v>46</v>
      </c>
      <c r="B7" s="102" t="s">
        <v>47</v>
      </c>
      <c r="C7" s="102" t="s">
        <v>290</v>
      </c>
      <c r="D7" s="102" t="s">
        <v>48</v>
      </c>
    </row>
    <row r="8" spans="1:4" s="100" customFormat="1" ht="15" customHeight="1" x14ac:dyDescent="0.2">
      <c r="A8" s="102" t="s">
        <v>49</v>
      </c>
      <c r="B8" s="102" t="s">
        <v>50</v>
      </c>
      <c r="C8" s="102" t="s">
        <v>278</v>
      </c>
      <c r="D8" s="102" t="s">
        <v>51</v>
      </c>
    </row>
    <row r="9" spans="1:4" s="100" customFormat="1" ht="15" customHeight="1" x14ac:dyDescent="0.2">
      <c r="A9" s="102" t="s">
        <v>8</v>
      </c>
      <c r="B9" s="102" t="s">
        <v>4</v>
      </c>
      <c r="C9" s="102" t="s">
        <v>279</v>
      </c>
      <c r="D9" s="102" t="s">
        <v>14</v>
      </c>
    </row>
    <row r="10" spans="1:4" s="100" customFormat="1" ht="15" customHeight="1" x14ac:dyDescent="0.2">
      <c r="A10" s="102" t="s">
        <v>52</v>
      </c>
      <c r="B10" s="102" t="s">
        <v>53</v>
      </c>
      <c r="C10" s="102" t="s">
        <v>280</v>
      </c>
      <c r="D10" s="102" t="s">
        <v>266</v>
      </c>
    </row>
    <row r="11" spans="1:4" s="100" customFormat="1" ht="15" customHeight="1" x14ac:dyDescent="0.2">
      <c r="A11" s="102" t="s">
        <v>54</v>
      </c>
      <c r="B11" s="102" t="s">
        <v>5</v>
      </c>
      <c r="C11" s="102" t="s">
        <v>281</v>
      </c>
      <c r="D11" s="102" t="s">
        <v>14</v>
      </c>
    </row>
    <row r="12" spans="1:4" s="100" customFormat="1" ht="15" customHeight="1" x14ac:dyDescent="0.2">
      <c r="A12" s="102" t="s">
        <v>259</v>
      </c>
      <c r="B12" s="102" t="s">
        <v>6</v>
      </c>
      <c r="C12" s="102" t="s">
        <v>13</v>
      </c>
      <c r="D12" s="102" t="s">
        <v>14</v>
      </c>
    </row>
    <row r="13" spans="1:4" s="100" customFormat="1" ht="15" customHeight="1" x14ac:dyDescent="0.2">
      <c r="A13" s="102" t="s">
        <v>55</v>
      </c>
      <c r="B13" s="102" t="s">
        <v>7</v>
      </c>
      <c r="C13" s="102" t="s">
        <v>291</v>
      </c>
      <c r="D13" s="102" t="s">
        <v>56</v>
      </c>
    </row>
    <row r="14" spans="1:4" s="100" customFormat="1" ht="15" customHeight="1" x14ac:dyDescent="0.2">
      <c r="A14" s="102" t="s">
        <v>263</v>
      </c>
      <c r="B14" s="102" t="s">
        <v>261</v>
      </c>
      <c r="C14" s="102" t="s">
        <v>292</v>
      </c>
      <c r="D14" s="102" t="s">
        <v>260</v>
      </c>
    </row>
    <row r="15" spans="1:4" s="100" customFormat="1" ht="15" customHeight="1" x14ac:dyDescent="0.2">
      <c r="A15" s="102" t="s">
        <v>264</v>
      </c>
      <c r="B15" s="102" t="s">
        <v>262</v>
      </c>
      <c r="C15" s="102" t="s">
        <v>267</v>
      </c>
      <c r="D15" s="102" t="s">
        <v>265</v>
      </c>
    </row>
    <row r="16" spans="1:4" s="100" customFormat="1" ht="15" customHeight="1" x14ac:dyDescent="0.2">
      <c r="A16" s="103" t="s">
        <v>269</v>
      </c>
      <c r="B16" s="103" t="s">
        <v>270</v>
      </c>
      <c r="C16" s="103" t="s">
        <v>284</v>
      </c>
      <c r="D16" s="103" t="s">
        <v>275</v>
      </c>
    </row>
    <row r="17" spans="1:4" s="100" customFormat="1" ht="15" customHeight="1" x14ac:dyDescent="0.2">
      <c r="A17" s="103" t="s">
        <v>42</v>
      </c>
      <c r="B17" s="103" t="s">
        <v>282</v>
      </c>
      <c r="C17" s="103" t="s">
        <v>293</v>
      </c>
      <c r="D17" s="103" t="s">
        <v>57</v>
      </c>
    </row>
    <row r="18" spans="1:4" s="100" customFormat="1" ht="15" customHeight="1" x14ac:dyDescent="0.25">
      <c r="A18" s="104" t="s">
        <v>21</v>
      </c>
      <c r="B18" s="104" t="s">
        <v>22</v>
      </c>
      <c r="C18" s="104" t="s">
        <v>25</v>
      </c>
      <c r="D18" s="105"/>
    </row>
    <row r="19" spans="1:4" s="100" customFormat="1" ht="15" customHeight="1" x14ac:dyDescent="0.25">
      <c r="A19" s="104" t="s">
        <v>20</v>
      </c>
      <c r="B19" s="104" t="s">
        <v>23</v>
      </c>
      <c r="C19" s="104" t="s">
        <v>24</v>
      </c>
      <c r="D19" s="105"/>
    </row>
    <row r="20" spans="1:4" s="100" customFormat="1" ht="15" customHeight="1" x14ac:dyDescent="0.25">
      <c r="A20" s="104" t="s">
        <v>285</v>
      </c>
      <c r="B20" s="105" t="s">
        <v>286</v>
      </c>
      <c r="C20" s="106" t="s">
        <v>287</v>
      </c>
      <c r="D20" s="107" t="s">
        <v>274</v>
      </c>
    </row>
    <row r="25" spans="1:4" x14ac:dyDescent="0.25">
      <c r="C25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0C43-5A2E-4429-9275-9E0C8D5DBE89}">
  <dimension ref="A1:U201"/>
  <sheetViews>
    <sheetView showGridLines="0" workbookViewId="0">
      <selection activeCell="L1" sqref="L1:O2"/>
    </sheetView>
  </sheetViews>
  <sheetFormatPr defaultRowHeight="13.2" x14ac:dyDescent="0.25"/>
  <cols>
    <col min="1" max="1" width="8.88671875" style="36"/>
    <col min="2" max="2" width="5.88671875" style="36" bestFit="1" customWidth="1"/>
    <col min="3" max="3" width="5.77734375" style="36" bestFit="1" customWidth="1"/>
    <col min="4" max="4" width="6.44140625" style="36" customWidth="1"/>
    <col min="5" max="5" width="5.33203125" style="36" customWidth="1"/>
    <col min="6" max="6" width="5.109375" style="36" customWidth="1"/>
    <col min="7" max="7" width="6" style="36" customWidth="1"/>
    <col min="8" max="8" width="8.88671875" style="36"/>
    <col min="9" max="9" width="7.44140625" style="36" customWidth="1"/>
    <col min="10" max="10" width="6.109375" style="36" customWidth="1"/>
    <col min="11" max="11" width="8.88671875" style="36"/>
    <col min="13" max="13" width="17.77734375" bestFit="1" customWidth="1"/>
    <col min="18" max="18" width="13.44140625" bestFit="1" customWidth="1"/>
  </cols>
  <sheetData>
    <row r="1" spans="1:21" s="25" customFormat="1" ht="30.6" x14ac:dyDescent="0.25">
      <c r="A1" s="140" t="s">
        <v>0</v>
      </c>
      <c r="B1" s="140" t="s">
        <v>258</v>
      </c>
      <c r="C1" s="140" t="s">
        <v>3</v>
      </c>
      <c r="D1" s="140" t="s">
        <v>46</v>
      </c>
      <c r="E1" s="140" t="s">
        <v>49</v>
      </c>
      <c r="F1" s="140" t="s">
        <v>52</v>
      </c>
      <c r="G1" s="140" t="s">
        <v>54</v>
      </c>
      <c r="H1" s="140" t="s">
        <v>259</v>
      </c>
      <c r="I1" s="140" t="s">
        <v>264</v>
      </c>
      <c r="J1" s="140" t="s">
        <v>42</v>
      </c>
      <c r="K1" s="140" t="s">
        <v>269</v>
      </c>
      <c r="L1" s="38"/>
      <c r="M1" s="38"/>
      <c r="N1" s="38"/>
      <c r="O1" s="38"/>
    </row>
    <row r="2" spans="1:21" x14ac:dyDescent="0.25">
      <c r="A2" s="20" t="s">
        <v>84</v>
      </c>
      <c r="B2" s="21">
        <v>9</v>
      </c>
      <c r="C2" s="21">
        <v>0</v>
      </c>
      <c r="D2" s="22">
        <v>8.5</v>
      </c>
      <c r="E2" s="23">
        <v>3</v>
      </c>
      <c r="F2" s="22">
        <v>3.7</v>
      </c>
      <c r="G2" s="22">
        <v>4.8</v>
      </c>
      <c r="H2" s="22">
        <v>5.3</v>
      </c>
      <c r="I2" s="22">
        <v>5.8</v>
      </c>
      <c r="J2" s="21">
        <v>1</v>
      </c>
      <c r="K2" s="24">
        <v>10.5</v>
      </c>
      <c r="L2" s="19"/>
      <c r="M2" s="19"/>
      <c r="N2" s="19"/>
      <c r="O2" s="19"/>
    </row>
    <row r="3" spans="1:21" x14ac:dyDescent="0.25">
      <c r="A3" s="20" t="s">
        <v>231</v>
      </c>
      <c r="B3" s="21">
        <v>1</v>
      </c>
      <c r="C3" s="21">
        <v>0</v>
      </c>
      <c r="D3" s="22">
        <v>8.6</v>
      </c>
      <c r="E3" s="23">
        <v>6.3</v>
      </c>
      <c r="F3" s="22">
        <v>5.7</v>
      </c>
      <c r="G3" s="22">
        <v>6.7</v>
      </c>
      <c r="H3" s="22">
        <v>4.8</v>
      </c>
      <c r="I3" s="22">
        <v>4.2</v>
      </c>
      <c r="J3" s="21">
        <v>0</v>
      </c>
      <c r="K3" s="24">
        <v>11.850000000000001</v>
      </c>
      <c r="M3" s="26" t="s">
        <v>295</v>
      </c>
      <c r="N3" s="26"/>
      <c r="O3" s="26"/>
      <c r="P3" s="26"/>
      <c r="Q3" s="26"/>
      <c r="R3" s="26"/>
      <c r="S3" s="26"/>
      <c r="T3" s="26"/>
      <c r="U3" s="26"/>
    </row>
    <row r="4" spans="1:21" ht="13.8" thickBot="1" x14ac:dyDescent="0.3">
      <c r="A4" s="20" t="s">
        <v>92</v>
      </c>
      <c r="B4" s="21">
        <v>6</v>
      </c>
      <c r="C4" s="21">
        <v>1</v>
      </c>
      <c r="D4" s="22">
        <v>6.7</v>
      </c>
      <c r="E4" s="23">
        <v>4</v>
      </c>
      <c r="F4" s="22">
        <v>6.8</v>
      </c>
      <c r="G4" s="22">
        <v>8.4</v>
      </c>
      <c r="H4" s="22">
        <v>2.5</v>
      </c>
      <c r="I4" s="22">
        <v>5</v>
      </c>
      <c r="J4" s="21">
        <v>0</v>
      </c>
      <c r="K4" s="24">
        <v>10.050000000000001</v>
      </c>
      <c r="M4" s="26"/>
      <c r="N4" s="26"/>
      <c r="O4" s="26"/>
      <c r="P4" s="26"/>
      <c r="Q4" s="26"/>
      <c r="R4" s="26"/>
      <c r="S4" s="26"/>
      <c r="T4" s="26"/>
      <c r="U4" s="26"/>
    </row>
    <row r="5" spans="1:21" x14ac:dyDescent="0.25">
      <c r="A5" s="20" t="s">
        <v>245</v>
      </c>
      <c r="B5" s="21">
        <v>2</v>
      </c>
      <c r="C5" s="21">
        <v>1</v>
      </c>
      <c r="D5" s="22">
        <v>6.6</v>
      </c>
      <c r="E5" s="23">
        <v>3.6</v>
      </c>
      <c r="F5" s="22">
        <v>4.8</v>
      </c>
      <c r="G5" s="22">
        <v>7.2</v>
      </c>
      <c r="H5" s="22">
        <v>3.2</v>
      </c>
      <c r="I5" s="22">
        <v>4</v>
      </c>
      <c r="J5" s="21">
        <v>1</v>
      </c>
      <c r="K5" s="24">
        <v>9.8999999999999986</v>
      </c>
      <c r="M5" s="27" t="s">
        <v>296</v>
      </c>
      <c r="N5" s="27"/>
      <c r="O5" s="26"/>
      <c r="P5" s="26"/>
      <c r="Q5" s="26"/>
      <c r="R5" s="26"/>
      <c r="S5" s="26"/>
      <c r="T5" s="26"/>
      <c r="U5" s="26"/>
    </row>
    <row r="6" spans="1:21" x14ac:dyDescent="0.25">
      <c r="A6" s="20" t="s">
        <v>105</v>
      </c>
      <c r="B6" s="21">
        <v>8</v>
      </c>
      <c r="C6" s="21">
        <v>1</v>
      </c>
      <c r="D6" s="22">
        <v>5.7</v>
      </c>
      <c r="E6" s="23">
        <v>3.8</v>
      </c>
      <c r="F6" s="22">
        <v>6</v>
      </c>
      <c r="G6" s="22">
        <v>8.1999999999999993</v>
      </c>
      <c r="H6" s="22">
        <v>6.5</v>
      </c>
      <c r="I6" s="22">
        <v>7.5</v>
      </c>
      <c r="J6" s="21">
        <v>1</v>
      </c>
      <c r="K6" s="24">
        <v>10.649999999999999</v>
      </c>
      <c r="M6" s="26" t="s">
        <v>297</v>
      </c>
      <c r="N6" s="32">
        <v>0.81135446245979592</v>
      </c>
      <c r="O6" s="26"/>
      <c r="P6" s="26"/>
      <c r="Q6" s="26"/>
      <c r="R6" s="26"/>
      <c r="S6" s="26"/>
      <c r="T6" s="26"/>
      <c r="U6" s="26"/>
    </row>
    <row r="7" spans="1:21" x14ac:dyDescent="0.25">
      <c r="A7" s="20" t="s">
        <v>183</v>
      </c>
      <c r="B7" s="21">
        <v>15</v>
      </c>
      <c r="C7" s="21">
        <v>0</v>
      </c>
      <c r="D7" s="22">
        <v>8.3000000000000007</v>
      </c>
      <c r="E7" s="23">
        <v>5.2</v>
      </c>
      <c r="F7" s="22">
        <v>6.1</v>
      </c>
      <c r="G7" s="22">
        <v>5.3</v>
      </c>
      <c r="H7" s="22">
        <v>4.0999999999999996</v>
      </c>
      <c r="I7" s="22">
        <v>4</v>
      </c>
      <c r="J7" s="21">
        <v>1</v>
      </c>
      <c r="K7" s="24">
        <v>12.149999999999999</v>
      </c>
      <c r="M7" s="26" t="s">
        <v>298</v>
      </c>
      <c r="N7" s="26">
        <v>0.65829606375342431</v>
      </c>
      <c r="O7" s="26"/>
      <c r="P7" s="26"/>
      <c r="Q7" s="26"/>
      <c r="R7" s="26"/>
      <c r="S7" s="26"/>
      <c r="T7" s="26"/>
      <c r="U7" s="26"/>
    </row>
    <row r="8" spans="1:21" x14ac:dyDescent="0.25">
      <c r="A8" s="20" t="s">
        <v>101</v>
      </c>
      <c r="B8" s="21">
        <v>15</v>
      </c>
      <c r="C8" s="21">
        <v>1</v>
      </c>
      <c r="D8" s="22">
        <v>5.0999999999999996</v>
      </c>
      <c r="E8" s="23">
        <v>6.6</v>
      </c>
      <c r="F8" s="22">
        <v>7.8</v>
      </c>
      <c r="G8" s="22">
        <v>5.9</v>
      </c>
      <c r="H8" s="22">
        <v>4.9000000000000004</v>
      </c>
      <c r="I8" s="22">
        <v>6.9</v>
      </c>
      <c r="J8" s="21">
        <v>1</v>
      </c>
      <c r="K8" s="24">
        <v>12.600000000000001</v>
      </c>
      <c r="M8" s="26" t="s">
        <v>299</v>
      </c>
      <c r="N8" s="26">
        <v>0.64211008782595502</v>
      </c>
      <c r="O8" s="26"/>
      <c r="P8" s="26"/>
      <c r="Q8" s="26"/>
      <c r="R8" s="26"/>
      <c r="S8" s="26"/>
      <c r="T8" s="26"/>
      <c r="U8" s="26"/>
    </row>
    <row r="9" spans="1:21" x14ac:dyDescent="0.25">
      <c r="A9" s="20" t="s">
        <v>86</v>
      </c>
      <c r="B9" s="21">
        <v>13</v>
      </c>
      <c r="C9" s="21">
        <v>0</v>
      </c>
      <c r="D9" s="22">
        <v>8.5</v>
      </c>
      <c r="E9" s="23">
        <v>3</v>
      </c>
      <c r="F9" s="22">
        <v>3.7</v>
      </c>
      <c r="G9" s="22">
        <v>4.8</v>
      </c>
      <c r="H9" s="22">
        <v>5.7</v>
      </c>
      <c r="I9" s="22">
        <v>6</v>
      </c>
      <c r="J9" s="21">
        <v>0</v>
      </c>
      <c r="K9" s="24">
        <v>10.8</v>
      </c>
      <c r="M9" s="26" t="s">
        <v>300</v>
      </c>
      <c r="N9" s="32">
        <v>0.80154980005673282</v>
      </c>
      <c r="O9" s="26"/>
      <c r="P9" s="26"/>
      <c r="Q9" s="26"/>
      <c r="R9" s="26"/>
      <c r="S9" s="26"/>
      <c r="T9" s="26"/>
      <c r="U9" s="26"/>
    </row>
    <row r="10" spans="1:21" ht="13.8" thickBot="1" x14ac:dyDescent="0.3">
      <c r="A10" s="20" t="s">
        <v>85</v>
      </c>
      <c r="B10" s="21">
        <v>4</v>
      </c>
      <c r="C10" s="21">
        <v>1</v>
      </c>
      <c r="D10" s="22">
        <v>7</v>
      </c>
      <c r="E10" s="23">
        <v>3.3</v>
      </c>
      <c r="F10" s="22">
        <v>4.2</v>
      </c>
      <c r="G10" s="22">
        <v>9</v>
      </c>
      <c r="H10" s="22">
        <v>4.3</v>
      </c>
      <c r="I10" s="22">
        <v>5.5</v>
      </c>
      <c r="J10" s="21">
        <v>0</v>
      </c>
      <c r="K10" s="24">
        <v>8.3999999999999986</v>
      </c>
      <c r="M10" s="28" t="s">
        <v>301</v>
      </c>
      <c r="N10" s="28">
        <v>200</v>
      </c>
      <c r="O10" s="26"/>
      <c r="P10" s="26"/>
      <c r="Q10" s="26"/>
      <c r="R10" s="26"/>
      <c r="S10" s="26"/>
      <c r="T10" s="26"/>
      <c r="U10" s="26"/>
    </row>
    <row r="11" spans="1:21" x14ac:dyDescent="0.25">
      <c r="A11" s="20" t="s">
        <v>185</v>
      </c>
      <c r="B11" s="21">
        <v>7</v>
      </c>
      <c r="C11" s="21">
        <v>1</v>
      </c>
      <c r="D11" s="22">
        <v>7.3</v>
      </c>
      <c r="E11" s="23">
        <v>3.6</v>
      </c>
      <c r="F11" s="22">
        <v>6.1</v>
      </c>
      <c r="G11" s="22">
        <v>8</v>
      </c>
      <c r="H11" s="22">
        <v>3.3</v>
      </c>
      <c r="I11" s="22">
        <v>4</v>
      </c>
      <c r="J11" s="21">
        <v>0</v>
      </c>
      <c r="K11" s="24">
        <v>10.350000000000001</v>
      </c>
      <c r="M11" s="26"/>
      <c r="N11" s="26"/>
      <c r="O11" s="26"/>
      <c r="P11" s="26"/>
      <c r="Q11" s="26"/>
      <c r="R11" s="26"/>
      <c r="S11" s="26"/>
      <c r="T11" s="26"/>
      <c r="U11" s="26"/>
    </row>
    <row r="12" spans="1:21" ht="13.8" thickBot="1" x14ac:dyDescent="0.3">
      <c r="A12" s="20" t="s">
        <v>164</v>
      </c>
      <c r="B12" s="21">
        <v>15</v>
      </c>
      <c r="C12" s="21">
        <v>0</v>
      </c>
      <c r="D12" s="22">
        <v>9.6</v>
      </c>
      <c r="E12" s="23">
        <v>5.6</v>
      </c>
      <c r="F12" s="22">
        <v>5.5</v>
      </c>
      <c r="G12" s="22">
        <v>7.7</v>
      </c>
      <c r="H12" s="22">
        <v>4.4000000000000004</v>
      </c>
      <c r="I12" s="22">
        <v>6.5</v>
      </c>
      <c r="J12" s="21">
        <v>1</v>
      </c>
      <c r="K12" s="24">
        <v>13.950000000000001</v>
      </c>
      <c r="M12" s="26" t="s">
        <v>302</v>
      </c>
      <c r="N12" s="26"/>
      <c r="O12" s="26"/>
      <c r="P12" s="26"/>
      <c r="Q12" s="26"/>
      <c r="R12" s="26"/>
      <c r="S12" s="26"/>
      <c r="T12" s="26"/>
      <c r="U12" s="26"/>
    </row>
    <row r="13" spans="1:21" x14ac:dyDescent="0.25">
      <c r="A13" s="20" t="s">
        <v>146</v>
      </c>
      <c r="B13" s="21">
        <v>8</v>
      </c>
      <c r="C13" s="21">
        <v>0</v>
      </c>
      <c r="D13" s="22">
        <v>9.1</v>
      </c>
      <c r="E13" s="23">
        <v>3.6</v>
      </c>
      <c r="F13" s="22">
        <v>4.5999999999999996</v>
      </c>
      <c r="G13" s="22">
        <v>8.3000000000000007</v>
      </c>
      <c r="H13" s="22">
        <v>4.5999999999999996</v>
      </c>
      <c r="I13" s="22">
        <v>5.4</v>
      </c>
      <c r="J13" s="21">
        <v>0</v>
      </c>
      <c r="K13" s="24">
        <v>11.100000000000001</v>
      </c>
      <c r="M13" s="29"/>
      <c r="N13" s="29" t="s">
        <v>307</v>
      </c>
      <c r="O13" s="29" t="s">
        <v>308</v>
      </c>
      <c r="P13" s="29" t="s">
        <v>309</v>
      </c>
      <c r="Q13" s="29" t="s">
        <v>310</v>
      </c>
      <c r="R13" s="29" t="s">
        <v>311</v>
      </c>
      <c r="S13" s="26"/>
      <c r="T13" s="26"/>
      <c r="U13" s="26"/>
    </row>
    <row r="14" spans="1:21" x14ac:dyDescent="0.25">
      <c r="A14" s="20" t="s">
        <v>91</v>
      </c>
      <c r="B14" s="21">
        <v>10</v>
      </c>
      <c r="C14" s="21">
        <v>1</v>
      </c>
      <c r="D14" s="22">
        <v>8</v>
      </c>
      <c r="E14" s="23">
        <v>4.8</v>
      </c>
      <c r="F14" s="22">
        <v>4.7</v>
      </c>
      <c r="G14" s="22">
        <v>8.6999999999999993</v>
      </c>
      <c r="H14" s="22">
        <v>4.7</v>
      </c>
      <c r="I14" s="22">
        <v>5.7</v>
      </c>
      <c r="J14" s="21">
        <v>1</v>
      </c>
      <c r="K14" s="24">
        <v>13.5</v>
      </c>
      <c r="M14" s="26" t="s">
        <v>303</v>
      </c>
      <c r="N14" s="26">
        <v>9</v>
      </c>
      <c r="O14" s="26">
        <v>235.1721544255127</v>
      </c>
      <c r="P14" s="26">
        <v>26.130239380612522</v>
      </c>
      <c r="Q14" s="26">
        <v>40.670767502886484</v>
      </c>
      <c r="R14" s="32">
        <v>9.1488705591526794E-40</v>
      </c>
      <c r="S14" s="26"/>
      <c r="T14" s="26"/>
      <c r="U14" s="26"/>
    </row>
    <row r="15" spans="1:21" x14ac:dyDescent="0.25">
      <c r="A15" s="20" t="s">
        <v>83</v>
      </c>
      <c r="B15" s="21">
        <v>3</v>
      </c>
      <c r="C15" s="21">
        <v>1</v>
      </c>
      <c r="D15" s="22">
        <v>6.4</v>
      </c>
      <c r="E15" s="23">
        <v>3.6</v>
      </c>
      <c r="F15" s="22">
        <v>5.3</v>
      </c>
      <c r="G15" s="22">
        <v>7.1</v>
      </c>
      <c r="H15" s="22">
        <v>5.6</v>
      </c>
      <c r="I15" s="22">
        <v>6.1</v>
      </c>
      <c r="J15" s="21">
        <v>0</v>
      </c>
      <c r="K15" s="24">
        <v>10.5</v>
      </c>
      <c r="M15" s="26" t="s">
        <v>304</v>
      </c>
      <c r="N15" s="26">
        <v>190</v>
      </c>
      <c r="O15" s="26">
        <v>122.07159557448777</v>
      </c>
      <c r="P15" s="26">
        <v>0.64248208197098833</v>
      </c>
      <c r="Q15" s="26"/>
      <c r="R15" s="26"/>
      <c r="S15" s="26"/>
      <c r="T15" s="26"/>
      <c r="U15" s="26"/>
    </row>
    <row r="16" spans="1:21" ht="13.8" thickBot="1" x14ac:dyDescent="0.3">
      <c r="A16" s="20" t="s">
        <v>228</v>
      </c>
      <c r="B16" s="21">
        <v>8</v>
      </c>
      <c r="C16" s="21">
        <v>1</v>
      </c>
      <c r="D16" s="22">
        <v>7</v>
      </c>
      <c r="E16" s="23">
        <v>3.3</v>
      </c>
      <c r="F16" s="22">
        <v>4.2</v>
      </c>
      <c r="G16" s="22">
        <v>9</v>
      </c>
      <c r="H16" s="22">
        <v>3.3</v>
      </c>
      <c r="I16" s="22">
        <v>5.6</v>
      </c>
      <c r="J16" s="21">
        <v>1</v>
      </c>
      <c r="K16" s="24">
        <v>9.3000000000000007</v>
      </c>
      <c r="M16" s="28" t="s">
        <v>305</v>
      </c>
      <c r="N16" s="28">
        <v>199</v>
      </c>
      <c r="O16" s="28">
        <v>357.24375000000049</v>
      </c>
      <c r="P16" s="28"/>
      <c r="Q16" s="28"/>
      <c r="R16" s="28"/>
      <c r="S16" s="26"/>
      <c r="T16" s="26"/>
      <c r="U16" s="26"/>
    </row>
    <row r="17" spans="1:21" ht="13.8" thickBot="1" x14ac:dyDescent="0.3">
      <c r="A17" s="20" t="s">
        <v>133</v>
      </c>
      <c r="B17" s="21">
        <v>7</v>
      </c>
      <c r="C17" s="21">
        <v>0</v>
      </c>
      <c r="D17" s="22">
        <v>9.9</v>
      </c>
      <c r="E17" s="23">
        <v>4.5</v>
      </c>
      <c r="F17" s="22">
        <v>4.8</v>
      </c>
      <c r="G17" s="22">
        <v>4.9000000000000004</v>
      </c>
      <c r="H17" s="22">
        <v>3.1</v>
      </c>
      <c r="I17" s="22">
        <v>5</v>
      </c>
      <c r="J17" s="21">
        <v>0</v>
      </c>
      <c r="K17" s="24">
        <v>13.350000000000001</v>
      </c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5">
      <c r="A18" s="20" t="s">
        <v>244</v>
      </c>
      <c r="B18" s="21">
        <v>2</v>
      </c>
      <c r="C18" s="21">
        <v>1</v>
      </c>
      <c r="D18" s="22">
        <v>6.5</v>
      </c>
      <c r="E18" s="23">
        <v>2.8</v>
      </c>
      <c r="F18" s="22">
        <v>3.7</v>
      </c>
      <c r="G18" s="22">
        <v>8.5</v>
      </c>
      <c r="H18" s="22">
        <v>4.3</v>
      </c>
      <c r="I18" s="22">
        <v>3.3</v>
      </c>
      <c r="J18" s="21">
        <v>0</v>
      </c>
      <c r="K18" s="24">
        <v>6.4499999999999993</v>
      </c>
      <c r="M18" s="29"/>
      <c r="N18" s="29" t="s">
        <v>312</v>
      </c>
      <c r="O18" s="29" t="s">
        <v>300</v>
      </c>
      <c r="P18" s="29" t="s">
        <v>313</v>
      </c>
      <c r="Q18" s="29" t="s">
        <v>314</v>
      </c>
      <c r="R18" s="29" t="s">
        <v>315</v>
      </c>
      <c r="S18" s="29" t="s">
        <v>316</v>
      </c>
      <c r="T18" s="29" t="s">
        <v>317</v>
      </c>
      <c r="U18" s="29" t="s">
        <v>318</v>
      </c>
    </row>
    <row r="19" spans="1:21" x14ac:dyDescent="0.25">
      <c r="A19" s="20" t="s">
        <v>234</v>
      </c>
      <c r="B19" s="21">
        <v>7</v>
      </c>
      <c r="C19" s="21">
        <v>0</v>
      </c>
      <c r="D19" s="22">
        <v>9.3000000000000007</v>
      </c>
      <c r="E19" s="23">
        <v>3.9</v>
      </c>
      <c r="F19" s="22">
        <v>4.5</v>
      </c>
      <c r="G19" s="22">
        <v>6.2</v>
      </c>
      <c r="H19" s="22">
        <v>4</v>
      </c>
      <c r="I19" s="22">
        <v>5.8</v>
      </c>
      <c r="J19" s="21">
        <v>1</v>
      </c>
      <c r="K19" s="24">
        <v>12.899999999999999</v>
      </c>
      <c r="M19" s="26" t="s">
        <v>306</v>
      </c>
      <c r="N19" s="26">
        <v>7.2085981097404801</v>
      </c>
      <c r="O19" s="26">
        <v>0.6829170602547624</v>
      </c>
      <c r="P19" s="26">
        <v>10.555598226014899</v>
      </c>
      <c r="Q19" s="26">
        <v>8.5995518001313532E-21</v>
      </c>
      <c r="R19" s="26">
        <v>5.8615249624184731</v>
      </c>
      <c r="S19" s="26">
        <v>8.5556712570624871</v>
      </c>
      <c r="T19" s="26">
        <v>5.8615249624184731</v>
      </c>
      <c r="U19" s="26">
        <v>8.5556712570624871</v>
      </c>
    </row>
    <row r="20" spans="1:21" x14ac:dyDescent="0.25">
      <c r="A20" s="20" t="s">
        <v>89</v>
      </c>
      <c r="B20" s="21">
        <v>2</v>
      </c>
      <c r="C20" s="21">
        <v>1</v>
      </c>
      <c r="D20" s="22">
        <v>8.1</v>
      </c>
      <c r="E20" s="23">
        <v>2.5</v>
      </c>
      <c r="F20" s="22">
        <v>3.8</v>
      </c>
      <c r="G20" s="22">
        <v>6.6</v>
      </c>
      <c r="H20" s="22">
        <v>3</v>
      </c>
      <c r="I20" s="22">
        <v>4.5</v>
      </c>
      <c r="J20" s="21">
        <v>0</v>
      </c>
      <c r="K20" s="24">
        <v>9.3000000000000007</v>
      </c>
      <c r="M20" s="26" t="s">
        <v>258</v>
      </c>
      <c r="N20" s="26">
        <v>6.7942960083460943E-2</v>
      </c>
      <c r="O20" s="26">
        <v>1.4516294356358947E-2</v>
      </c>
      <c r="P20" s="26">
        <v>4.680461722223078</v>
      </c>
      <c r="Q20" s="26">
        <v>5.4302443527117568E-6</v>
      </c>
      <c r="R20" s="26">
        <v>3.9309160367316312E-2</v>
      </c>
      <c r="S20" s="26">
        <v>9.6576759799605574E-2</v>
      </c>
      <c r="T20" s="26">
        <v>3.9309160367316312E-2</v>
      </c>
      <c r="U20" s="26">
        <v>9.6576759799605574E-2</v>
      </c>
    </row>
    <row r="21" spans="1:21" x14ac:dyDescent="0.25">
      <c r="A21" s="20" t="s">
        <v>121</v>
      </c>
      <c r="B21" s="21">
        <v>11</v>
      </c>
      <c r="C21" s="21">
        <v>1</v>
      </c>
      <c r="D21" s="22">
        <v>7.7</v>
      </c>
      <c r="E21" s="23">
        <v>3.7</v>
      </c>
      <c r="F21" s="22">
        <v>3.4</v>
      </c>
      <c r="G21" s="22">
        <v>6.2</v>
      </c>
      <c r="H21" s="22">
        <v>3.3</v>
      </c>
      <c r="I21" s="22">
        <v>4.5</v>
      </c>
      <c r="J21" s="21">
        <v>0</v>
      </c>
      <c r="K21" s="24">
        <v>12.149999999999999</v>
      </c>
      <c r="M21" s="26" t="s">
        <v>3</v>
      </c>
      <c r="N21" s="26">
        <v>0.29583410554888517</v>
      </c>
      <c r="O21" s="26">
        <v>0.16749843909847986</v>
      </c>
      <c r="P21" s="26">
        <v>1.7661902232709823</v>
      </c>
      <c r="Q21" s="30">
        <v>7.8969837469645671E-2</v>
      </c>
      <c r="R21" s="26">
        <v>-3.4561286014096915E-2</v>
      </c>
      <c r="S21" s="26">
        <v>0.62622949711186726</v>
      </c>
      <c r="T21" s="26">
        <v>-3.4561286014096915E-2</v>
      </c>
      <c r="U21" s="26">
        <v>0.62622949711186726</v>
      </c>
    </row>
    <row r="22" spans="1:21" x14ac:dyDescent="0.25">
      <c r="A22" s="20" t="s">
        <v>62</v>
      </c>
      <c r="B22" s="21">
        <v>9</v>
      </c>
      <c r="C22" s="21">
        <v>0</v>
      </c>
      <c r="D22" s="22">
        <v>9</v>
      </c>
      <c r="E22" s="23">
        <v>4.9000000000000004</v>
      </c>
      <c r="F22" s="22">
        <v>4.5</v>
      </c>
      <c r="G22" s="22">
        <v>6.8</v>
      </c>
      <c r="H22" s="22">
        <v>4.5</v>
      </c>
      <c r="I22" s="22">
        <v>6.9</v>
      </c>
      <c r="J22" s="21">
        <v>0</v>
      </c>
      <c r="K22" s="24">
        <v>13.5</v>
      </c>
      <c r="M22" s="26" t="s">
        <v>46</v>
      </c>
      <c r="N22" s="26">
        <v>0.18602048868042595</v>
      </c>
      <c r="O22" s="26">
        <v>5.4974364226099436E-2</v>
      </c>
      <c r="P22" s="26">
        <v>3.3837678943472258</v>
      </c>
      <c r="Q22" s="26">
        <v>8.6837968202813662E-4</v>
      </c>
      <c r="R22" s="26">
        <v>7.7582005956840019E-2</v>
      </c>
      <c r="S22" s="26">
        <v>0.29445897140401189</v>
      </c>
      <c r="T22" s="26">
        <v>7.7582005956840019E-2</v>
      </c>
      <c r="U22" s="26">
        <v>0.29445897140401189</v>
      </c>
    </row>
    <row r="23" spans="1:21" x14ac:dyDescent="0.25">
      <c r="A23" s="20" t="s">
        <v>226</v>
      </c>
      <c r="B23" s="21">
        <v>12</v>
      </c>
      <c r="C23" s="21">
        <v>0</v>
      </c>
      <c r="D23" s="22">
        <v>8.6</v>
      </c>
      <c r="E23" s="23">
        <v>2.9</v>
      </c>
      <c r="F23" s="22">
        <v>4</v>
      </c>
      <c r="G23" s="22">
        <v>6.3</v>
      </c>
      <c r="H23" s="22">
        <v>4</v>
      </c>
      <c r="I23" s="22">
        <v>4</v>
      </c>
      <c r="J23" s="21">
        <v>0</v>
      </c>
      <c r="K23" s="24">
        <v>10.050000000000001</v>
      </c>
      <c r="M23" s="26" t="s">
        <v>49</v>
      </c>
      <c r="N23" s="26">
        <v>0.59622383507356236</v>
      </c>
      <c r="O23" s="26">
        <v>7.8675963381720282E-2</v>
      </c>
      <c r="P23" s="26">
        <v>7.5782209641437976</v>
      </c>
      <c r="Q23" s="26">
        <v>1.4985607859109082E-12</v>
      </c>
      <c r="R23" s="26">
        <v>0.44103328005701581</v>
      </c>
      <c r="S23" s="26">
        <v>0.75141439009010891</v>
      </c>
      <c r="T23" s="26">
        <v>0.44103328005701581</v>
      </c>
      <c r="U23" s="26">
        <v>0.75141439009010891</v>
      </c>
    </row>
    <row r="24" spans="1:21" x14ac:dyDescent="0.25">
      <c r="A24" s="20" t="s">
        <v>97</v>
      </c>
      <c r="B24" s="21">
        <v>9</v>
      </c>
      <c r="C24" s="21">
        <v>1</v>
      </c>
      <c r="D24" s="22">
        <v>6.1</v>
      </c>
      <c r="E24" s="23">
        <v>4.9000000000000004</v>
      </c>
      <c r="F24" s="22">
        <v>6.4</v>
      </c>
      <c r="G24" s="22">
        <v>8.1999999999999993</v>
      </c>
      <c r="H24" s="22">
        <v>4.5</v>
      </c>
      <c r="I24" s="22">
        <v>4.8</v>
      </c>
      <c r="J24" s="21">
        <v>0</v>
      </c>
      <c r="K24" s="24">
        <v>8.6999999999999993</v>
      </c>
      <c r="M24" s="26" t="s">
        <v>52</v>
      </c>
      <c r="N24" s="26">
        <v>-0.16394076005380814</v>
      </c>
      <c r="O24" s="26">
        <v>7.929776239357253E-2</v>
      </c>
      <c r="P24" s="26">
        <v>-2.0674071386798216</v>
      </c>
      <c r="Q24" s="26">
        <v>4.0051105360152855E-2</v>
      </c>
      <c r="R24" s="26">
        <v>-0.32035783114477384</v>
      </c>
      <c r="S24" s="26">
        <v>-7.5236889628424453E-3</v>
      </c>
      <c r="T24" s="26">
        <v>-0.32035783114477384</v>
      </c>
      <c r="U24" s="26">
        <v>-7.5236889628424453E-3</v>
      </c>
    </row>
    <row r="25" spans="1:21" x14ac:dyDescent="0.25">
      <c r="A25" s="20" t="s">
        <v>246</v>
      </c>
      <c r="B25" s="21">
        <v>13</v>
      </c>
      <c r="C25" s="21">
        <v>1</v>
      </c>
      <c r="D25" s="22">
        <v>5.8</v>
      </c>
      <c r="E25" s="23">
        <v>3.6</v>
      </c>
      <c r="F25" s="22">
        <v>5.8</v>
      </c>
      <c r="G25" s="22">
        <v>9.3000000000000007</v>
      </c>
      <c r="H25" s="22">
        <v>5.9</v>
      </c>
      <c r="I25" s="22">
        <v>6.6</v>
      </c>
      <c r="J25" s="21">
        <v>0</v>
      </c>
      <c r="K25" s="24">
        <v>11.100000000000001</v>
      </c>
      <c r="M25" s="26" t="s">
        <v>54</v>
      </c>
      <c r="N25" s="26">
        <v>-0.12563603329898326</v>
      </c>
      <c r="O25" s="26">
        <v>4.5822310100139395E-2</v>
      </c>
      <c r="P25" s="26">
        <v>-2.741809241490011</v>
      </c>
      <c r="Q25" s="26">
        <v>6.6939924120771373E-3</v>
      </c>
      <c r="R25" s="26">
        <v>-0.21602183133591163</v>
      </c>
      <c r="S25" s="26">
        <v>-3.525023526205491E-2</v>
      </c>
      <c r="T25" s="26">
        <v>-0.21602183133591163</v>
      </c>
      <c r="U25" s="26">
        <v>-3.525023526205491E-2</v>
      </c>
    </row>
    <row r="26" spans="1:21" x14ac:dyDescent="0.25">
      <c r="A26" s="20" t="s">
        <v>59</v>
      </c>
      <c r="B26" s="21">
        <v>13</v>
      </c>
      <c r="C26" s="21">
        <v>0</v>
      </c>
      <c r="D26" s="22">
        <v>8.1999999999999993</v>
      </c>
      <c r="E26" s="23">
        <v>2.7</v>
      </c>
      <c r="F26" s="22">
        <v>3.1</v>
      </c>
      <c r="G26" s="22">
        <v>5.3</v>
      </c>
      <c r="H26" s="22">
        <v>3.9</v>
      </c>
      <c r="I26" s="22">
        <v>7.2</v>
      </c>
      <c r="J26" s="21">
        <v>0</v>
      </c>
      <c r="K26" s="24">
        <v>11.25</v>
      </c>
      <c r="M26" s="26" t="s">
        <v>259</v>
      </c>
      <c r="N26" s="26">
        <v>-0.2011861153423147</v>
      </c>
      <c r="O26" s="26">
        <v>8.7726823633816259E-2</v>
      </c>
      <c r="P26" s="26">
        <v>-2.293324971870554</v>
      </c>
      <c r="Q26" s="26">
        <v>2.292392008232844E-2</v>
      </c>
      <c r="R26" s="26">
        <v>-0.37422974727747604</v>
      </c>
      <c r="S26" s="26">
        <v>-2.8142483407153335E-2</v>
      </c>
      <c r="T26" s="26">
        <v>-0.37422974727747604</v>
      </c>
      <c r="U26" s="26">
        <v>-2.8142483407153335E-2</v>
      </c>
    </row>
    <row r="27" spans="1:21" x14ac:dyDescent="0.25">
      <c r="A27" s="20" t="s">
        <v>131</v>
      </c>
      <c r="B27" s="21">
        <v>14</v>
      </c>
      <c r="C27" s="21">
        <v>1</v>
      </c>
      <c r="D27" s="22">
        <v>9.9</v>
      </c>
      <c r="E27" s="23">
        <v>5.2</v>
      </c>
      <c r="F27" s="22">
        <v>6.7</v>
      </c>
      <c r="G27" s="22">
        <v>6.8</v>
      </c>
      <c r="H27" s="22">
        <v>4.0999999999999996</v>
      </c>
      <c r="I27" s="22">
        <v>7.6</v>
      </c>
      <c r="J27" s="21">
        <v>1</v>
      </c>
      <c r="K27" s="24">
        <v>14.700000000000001</v>
      </c>
      <c r="M27" s="26" t="s">
        <v>264</v>
      </c>
      <c r="N27" s="26">
        <v>0.33565362675302712</v>
      </c>
      <c r="O27" s="26">
        <v>6.9885548336457826E-2</v>
      </c>
      <c r="P27" s="26">
        <v>4.8029046740400787</v>
      </c>
      <c r="Q27" s="26">
        <v>3.1633807438157505E-6</v>
      </c>
      <c r="R27" s="26">
        <v>0.19780241314474911</v>
      </c>
      <c r="S27" s="26">
        <v>0.47350484036130513</v>
      </c>
      <c r="T27" s="26">
        <v>0.19780241314474911</v>
      </c>
      <c r="U27" s="26">
        <v>0.47350484036130513</v>
      </c>
    </row>
    <row r="28" spans="1:21" ht="13.8" thickBot="1" x14ac:dyDescent="0.3">
      <c r="A28" s="20" t="s">
        <v>180</v>
      </c>
      <c r="B28" s="21">
        <v>10</v>
      </c>
      <c r="C28" s="21">
        <v>1</v>
      </c>
      <c r="D28" s="22">
        <v>7.7</v>
      </c>
      <c r="E28" s="23">
        <v>2.2000000000000002</v>
      </c>
      <c r="F28" s="22">
        <v>3.4</v>
      </c>
      <c r="G28" s="22">
        <v>6.2</v>
      </c>
      <c r="H28" s="22">
        <v>3.2</v>
      </c>
      <c r="I28" s="22">
        <v>3.4</v>
      </c>
      <c r="J28" s="21">
        <v>0</v>
      </c>
      <c r="K28" s="24">
        <v>11.55</v>
      </c>
      <c r="M28" s="28" t="s">
        <v>42</v>
      </c>
      <c r="N28" s="28">
        <v>0.35820834191481238</v>
      </c>
      <c r="O28" s="28">
        <v>0.13663151591935238</v>
      </c>
      <c r="P28" s="28">
        <v>2.6217109537615548</v>
      </c>
      <c r="Q28" s="28">
        <v>9.4577867809347745E-3</v>
      </c>
      <c r="R28" s="28">
        <v>8.8698826214328785E-2</v>
      </c>
      <c r="S28" s="28">
        <v>0.62771785761529597</v>
      </c>
      <c r="T28" s="28">
        <v>8.8698826214328785E-2</v>
      </c>
      <c r="U28" s="28">
        <v>0.62771785761529597</v>
      </c>
    </row>
    <row r="29" spans="1:21" x14ac:dyDescent="0.25">
      <c r="A29" s="20" t="s">
        <v>194</v>
      </c>
      <c r="B29" s="21">
        <v>4</v>
      </c>
      <c r="C29" s="21">
        <v>0</v>
      </c>
      <c r="D29" s="22">
        <v>8.3000000000000007</v>
      </c>
      <c r="E29" s="23">
        <v>2.8</v>
      </c>
      <c r="F29" s="22">
        <v>2.5</v>
      </c>
      <c r="G29" s="22">
        <v>5.2</v>
      </c>
      <c r="H29" s="22">
        <v>1.8</v>
      </c>
      <c r="I29" s="22">
        <v>3.1</v>
      </c>
      <c r="J29" s="21">
        <v>0</v>
      </c>
      <c r="K29" s="24">
        <v>10.050000000000001</v>
      </c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5">
      <c r="A30" s="20" t="s">
        <v>208</v>
      </c>
      <c r="B30" s="21">
        <v>8</v>
      </c>
      <c r="C30" s="21">
        <v>1</v>
      </c>
      <c r="D30" s="22">
        <v>8.9</v>
      </c>
      <c r="E30" s="23">
        <v>5.8</v>
      </c>
      <c r="F30" s="22">
        <v>6.9</v>
      </c>
      <c r="G30" s="22">
        <v>8.1999999999999993</v>
      </c>
      <c r="H30" s="22">
        <v>5</v>
      </c>
      <c r="I30" s="22">
        <v>5.7</v>
      </c>
      <c r="J30" s="21">
        <v>0</v>
      </c>
      <c r="K30" s="24">
        <v>12</v>
      </c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5">
      <c r="A31" s="20" t="s">
        <v>207</v>
      </c>
      <c r="B31" s="21">
        <v>13</v>
      </c>
      <c r="C31" s="21">
        <v>1</v>
      </c>
      <c r="D31" s="22">
        <v>6</v>
      </c>
      <c r="E31" s="23">
        <v>4.0999999999999996</v>
      </c>
      <c r="F31" s="22">
        <v>5.3</v>
      </c>
      <c r="G31" s="22">
        <v>8</v>
      </c>
      <c r="H31" s="22">
        <v>4.3</v>
      </c>
      <c r="I31" s="22">
        <v>5.8</v>
      </c>
      <c r="J31" s="21">
        <v>0</v>
      </c>
      <c r="K31" s="24">
        <v>11.100000000000001</v>
      </c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5">
      <c r="A32" s="20" t="s">
        <v>173</v>
      </c>
      <c r="B32" s="21">
        <v>11</v>
      </c>
      <c r="C32" s="21">
        <v>1</v>
      </c>
      <c r="D32" s="22">
        <v>7.7</v>
      </c>
      <c r="E32" s="23">
        <v>4.7</v>
      </c>
      <c r="F32" s="22">
        <v>7</v>
      </c>
      <c r="G32" s="22">
        <v>7.7</v>
      </c>
      <c r="H32" s="22">
        <v>5.0999999999999996</v>
      </c>
      <c r="I32" s="22">
        <v>5.4</v>
      </c>
      <c r="J32" s="21">
        <v>0</v>
      </c>
      <c r="K32" s="24">
        <v>10.350000000000001</v>
      </c>
      <c r="M32" s="34"/>
      <c r="N32" s="34"/>
      <c r="O32" s="34"/>
      <c r="P32" s="34"/>
      <c r="Q32" s="34"/>
      <c r="R32" s="34"/>
      <c r="S32" s="34"/>
      <c r="T32" s="34"/>
      <c r="U32" s="34"/>
    </row>
    <row r="33" spans="1:18" x14ac:dyDescent="0.25">
      <c r="A33" s="20" t="s">
        <v>132</v>
      </c>
      <c r="B33" s="21">
        <v>10</v>
      </c>
      <c r="C33" s="21">
        <v>1</v>
      </c>
      <c r="D33" s="22">
        <v>8.5</v>
      </c>
      <c r="E33" s="23">
        <v>5.4</v>
      </c>
      <c r="F33" s="22">
        <v>6</v>
      </c>
      <c r="G33" s="22">
        <v>6.8</v>
      </c>
      <c r="H33" s="22">
        <v>4.4000000000000004</v>
      </c>
      <c r="I33" s="22">
        <v>5.5</v>
      </c>
      <c r="J33" s="21">
        <v>1</v>
      </c>
      <c r="K33" s="24">
        <v>12.600000000000001</v>
      </c>
    </row>
    <row r="34" spans="1:18" x14ac:dyDescent="0.25">
      <c r="A34" s="20" t="s">
        <v>221</v>
      </c>
      <c r="B34" s="21">
        <v>12</v>
      </c>
      <c r="C34" s="21">
        <v>0</v>
      </c>
      <c r="D34" s="22">
        <v>8.1999999999999993</v>
      </c>
      <c r="E34" s="23">
        <v>5.0999999999999996</v>
      </c>
      <c r="F34" s="22">
        <v>6</v>
      </c>
      <c r="G34" s="22">
        <v>5.2</v>
      </c>
      <c r="H34" s="22">
        <v>4.7</v>
      </c>
      <c r="I34" s="22">
        <v>4</v>
      </c>
      <c r="J34" s="21">
        <v>1</v>
      </c>
      <c r="K34" s="24">
        <v>12.600000000000001</v>
      </c>
    </row>
    <row r="35" spans="1:18" x14ac:dyDescent="0.25">
      <c r="A35" s="20" t="s">
        <v>239</v>
      </c>
      <c r="B35" s="21">
        <v>7</v>
      </c>
      <c r="C35" s="21">
        <v>0</v>
      </c>
      <c r="D35" s="22">
        <v>9.4</v>
      </c>
      <c r="E35" s="23">
        <v>5.6</v>
      </c>
      <c r="F35" s="22">
        <v>4.7</v>
      </c>
      <c r="G35" s="22">
        <v>7.6</v>
      </c>
      <c r="H35" s="22">
        <v>4.7</v>
      </c>
      <c r="I35" s="22">
        <v>6.4</v>
      </c>
      <c r="J35" s="21">
        <v>1</v>
      </c>
      <c r="K35" s="24">
        <v>12.600000000000001</v>
      </c>
    </row>
    <row r="36" spans="1:18" x14ac:dyDescent="0.25">
      <c r="A36" s="20" t="s">
        <v>74</v>
      </c>
      <c r="B36" s="21">
        <v>4</v>
      </c>
      <c r="C36" s="21">
        <v>1</v>
      </c>
      <c r="D36" s="22">
        <v>5.7</v>
      </c>
      <c r="E36" s="23">
        <v>4</v>
      </c>
      <c r="F36" s="22">
        <v>5.0999999999999996</v>
      </c>
      <c r="G36" s="22">
        <v>6.2</v>
      </c>
      <c r="H36" s="22">
        <v>4.2</v>
      </c>
      <c r="I36" s="22">
        <v>6</v>
      </c>
      <c r="J36" s="21">
        <v>1</v>
      </c>
      <c r="K36" s="24">
        <v>10.8</v>
      </c>
    </row>
    <row r="37" spans="1:18" x14ac:dyDescent="0.25">
      <c r="A37" s="20" t="s">
        <v>213</v>
      </c>
      <c r="B37" s="21">
        <v>2</v>
      </c>
      <c r="C37" s="21">
        <v>0</v>
      </c>
      <c r="D37" s="22">
        <v>9.6999999999999993</v>
      </c>
      <c r="E37" s="23">
        <v>4.3</v>
      </c>
      <c r="F37" s="22">
        <v>4.7</v>
      </c>
      <c r="G37" s="22">
        <v>4.8</v>
      </c>
      <c r="H37" s="22">
        <v>4</v>
      </c>
      <c r="I37" s="22">
        <v>5.8</v>
      </c>
      <c r="J37" s="21">
        <v>0</v>
      </c>
      <c r="K37" s="24">
        <v>11.850000000000001</v>
      </c>
    </row>
    <row r="38" spans="1:18" x14ac:dyDescent="0.25">
      <c r="A38" s="20" t="s">
        <v>70</v>
      </c>
      <c r="B38" s="21">
        <v>13</v>
      </c>
      <c r="C38" s="21">
        <v>0</v>
      </c>
      <c r="D38" s="22">
        <v>9.5</v>
      </c>
      <c r="E38" s="23">
        <v>7.1</v>
      </c>
      <c r="F38" s="22">
        <v>6.6</v>
      </c>
      <c r="G38" s="22">
        <v>7.6</v>
      </c>
      <c r="H38" s="22">
        <v>5.0999999999999996</v>
      </c>
      <c r="I38" s="22">
        <v>6.9</v>
      </c>
      <c r="J38" s="21">
        <v>1</v>
      </c>
      <c r="K38" s="24">
        <v>11.850000000000001</v>
      </c>
      <c r="M38" s="37"/>
      <c r="N38" s="37"/>
      <c r="O38" s="37"/>
      <c r="Q38" s="37"/>
      <c r="R38" s="37"/>
    </row>
    <row r="39" spans="1:18" x14ac:dyDescent="0.25">
      <c r="A39" s="20" t="s">
        <v>200</v>
      </c>
      <c r="B39" s="21">
        <v>3</v>
      </c>
      <c r="C39" s="21">
        <v>1</v>
      </c>
      <c r="D39" s="22">
        <v>9.1999999999999993</v>
      </c>
      <c r="E39" s="23">
        <v>4.9000000000000004</v>
      </c>
      <c r="F39" s="22">
        <v>5.8</v>
      </c>
      <c r="G39" s="22">
        <v>4.5</v>
      </c>
      <c r="H39" s="22">
        <v>4.2</v>
      </c>
      <c r="I39" s="22">
        <v>6.9</v>
      </c>
      <c r="J39" s="21">
        <v>1</v>
      </c>
      <c r="K39" s="24">
        <v>12</v>
      </c>
    </row>
    <row r="40" spans="1:18" x14ac:dyDescent="0.25">
      <c r="A40" s="20" t="s">
        <v>60</v>
      </c>
      <c r="B40" s="21">
        <v>12</v>
      </c>
      <c r="C40" s="21">
        <v>1</v>
      </c>
      <c r="D40" s="22">
        <v>9.1999999999999993</v>
      </c>
      <c r="E40" s="23">
        <v>4.9000000000000004</v>
      </c>
      <c r="F40" s="22">
        <v>5.8</v>
      </c>
      <c r="G40" s="22">
        <v>4.5</v>
      </c>
      <c r="H40" s="22">
        <v>5.4</v>
      </c>
      <c r="I40" s="22">
        <v>5.6</v>
      </c>
      <c r="J40" s="21">
        <v>1</v>
      </c>
      <c r="K40" s="24">
        <v>13.5</v>
      </c>
    </row>
    <row r="41" spans="1:18" x14ac:dyDescent="0.25">
      <c r="A41" s="20" t="s">
        <v>157</v>
      </c>
      <c r="B41" s="21">
        <v>6</v>
      </c>
      <c r="C41" s="21">
        <v>1</v>
      </c>
      <c r="D41" s="22">
        <v>7.9</v>
      </c>
      <c r="E41" s="23">
        <v>3</v>
      </c>
      <c r="F41" s="22">
        <v>4.8</v>
      </c>
      <c r="G41" s="22">
        <v>9.6999999999999993</v>
      </c>
      <c r="H41" s="22">
        <v>3.4</v>
      </c>
      <c r="I41" s="22">
        <v>5.0999999999999996</v>
      </c>
      <c r="J41" s="21">
        <v>1</v>
      </c>
      <c r="K41" s="24">
        <v>10.5</v>
      </c>
    </row>
    <row r="42" spans="1:18" x14ac:dyDescent="0.25">
      <c r="A42" s="20" t="s">
        <v>238</v>
      </c>
      <c r="B42" s="21">
        <v>10</v>
      </c>
      <c r="C42" s="21">
        <v>0</v>
      </c>
      <c r="D42" s="22">
        <v>7.6</v>
      </c>
      <c r="E42" s="23">
        <v>2.5</v>
      </c>
      <c r="F42" s="22">
        <v>4.2</v>
      </c>
      <c r="G42" s="22">
        <v>5.8</v>
      </c>
      <c r="H42" s="22">
        <v>4.4000000000000004</v>
      </c>
      <c r="I42" s="22">
        <v>6.3</v>
      </c>
      <c r="J42" s="21">
        <v>1</v>
      </c>
      <c r="K42" s="24">
        <v>10.8</v>
      </c>
    </row>
    <row r="43" spans="1:18" x14ac:dyDescent="0.25">
      <c r="A43" s="20" t="s">
        <v>161</v>
      </c>
      <c r="B43" s="21">
        <v>12</v>
      </c>
      <c r="C43" s="21">
        <v>0</v>
      </c>
      <c r="D43" s="22">
        <v>9.5</v>
      </c>
      <c r="E43" s="23">
        <v>7.1</v>
      </c>
      <c r="F43" s="22">
        <v>6.6</v>
      </c>
      <c r="G43" s="22">
        <v>7.6</v>
      </c>
      <c r="H43" s="22">
        <v>5.6</v>
      </c>
      <c r="I43" s="22">
        <v>5.5</v>
      </c>
      <c r="J43" s="21">
        <v>1</v>
      </c>
      <c r="K43" s="24">
        <v>13.5</v>
      </c>
    </row>
    <row r="44" spans="1:18" x14ac:dyDescent="0.25">
      <c r="A44" s="20" t="s">
        <v>169</v>
      </c>
      <c r="B44" s="21">
        <v>12</v>
      </c>
      <c r="C44" s="21">
        <v>0</v>
      </c>
      <c r="D44" s="22">
        <v>8.8000000000000007</v>
      </c>
      <c r="E44" s="23">
        <v>5</v>
      </c>
      <c r="F44" s="22">
        <v>4.5</v>
      </c>
      <c r="G44" s="22">
        <v>6.7</v>
      </c>
      <c r="H44" s="22">
        <v>4</v>
      </c>
      <c r="I44" s="22">
        <v>6.6</v>
      </c>
      <c r="J44" s="21">
        <v>0</v>
      </c>
      <c r="K44" s="24">
        <v>11.850000000000001</v>
      </c>
    </row>
    <row r="45" spans="1:18" x14ac:dyDescent="0.25">
      <c r="A45" s="20" t="s">
        <v>182</v>
      </c>
      <c r="B45" s="21">
        <v>7</v>
      </c>
      <c r="C45" s="21">
        <v>1</v>
      </c>
      <c r="D45" s="22">
        <v>7.2</v>
      </c>
      <c r="E45" s="23">
        <v>4.3</v>
      </c>
      <c r="F45" s="22">
        <v>4.7</v>
      </c>
      <c r="G45" s="22">
        <v>10</v>
      </c>
      <c r="H45" s="22">
        <v>3.2</v>
      </c>
      <c r="I45" s="22">
        <v>4.2</v>
      </c>
      <c r="J45" s="21">
        <v>0</v>
      </c>
      <c r="K45" s="24">
        <v>9.75</v>
      </c>
    </row>
    <row r="46" spans="1:18" x14ac:dyDescent="0.25">
      <c r="A46" s="20" t="s">
        <v>214</v>
      </c>
      <c r="B46" s="21">
        <v>1</v>
      </c>
      <c r="C46" s="21">
        <v>1</v>
      </c>
      <c r="D46" s="22">
        <v>5</v>
      </c>
      <c r="E46" s="23">
        <v>3.6</v>
      </c>
      <c r="F46" s="22">
        <v>4.9000000000000004</v>
      </c>
      <c r="G46" s="22">
        <v>8.1999999999999993</v>
      </c>
      <c r="H46" s="22">
        <v>3.7</v>
      </c>
      <c r="I46" s="22">
        <v>4.4000000000000004</v>
      </c>
      <c r="J46" s="21">
        <v>0</v>
      </c>
      <c r="K46" s="24">
        <v>11.399999999999999</v>
      </c>
    </row>
    <row r="47" spans="1:18" x14ac:dyDescent="0.25">
      <c r="A47" s="20" t="s">
        <v>122</v>
      </c>
      <c r="B47" s="21">
        <v>7</v>
      </c>
      <c r="C47" s="21">
        <v>1</v>
      </c>
      <c r="D47" s="22">
        <v>6.6</v>
      </c>
      <c r="E47" s="23">
        <v>3.6</v>
      </c>
      <c r="F47" s="22">
        <v>4.8</v>
      </c>
      <c r="G47" s="22">
        <v>7.2</v>
      </c>
      <c r="H47" s="22">
        <v>3.5</v>
      </c>
      <c r="I47" s="22">
        <v>4.0999999999999996</v>
      </c>
      <c r="J47" s="21">
        <v>0</v>
      </c>
      <c r="K47" s="24">
        <v>10.649999999999999</v>
      </c>
    </row>
    <row r="48" spans="1:18" x14ac:dyDescent="0.25">
      <c r="A48" s="20" t="s">
        <v>158</v>
      </c>
      <c r="B48" s="21">
        <v>8</v>
      </c>
      <c r="C48" s="21">
        <v>1</v>
      </c>
      <c r="D48" s="22">
        <v>7.6</v>
      </c>
      <c r="E48" s="23">
        <v>3.6</v>
      </c>
      <c r="F48" s="22">
        <v>4.5999999999999996</v>
      </c>
      <c r="G48" s="22">
        <v>7.7</v>
      </c>
      <c r="H48" s="22">
        <v>3.1</v>
      </c>
      <c r="I48" s="22">
        <v>4.9000000000000004</v>
      </c>
      <c r="J48" s="21">
        <v>0</v>
      </c>
      <c r="K48" s="24">
        <v>9.1499999999999986</v>
      </c>
    </row>
    <row r="49" spans="1:11" x14ac:dyDescent="0.25">
      <c r="A49" s="20" t="s">
        <v>216</v>
      </c>
      <c r="B49" s="21">
        <v>5</v>
      </c>
      <c r="C49" s="21">
        <v>1</v>
      </c>
      <c r="D49" s="22">
        <v>5.5</v>
      </c>
      <c r="E49" s="23">
        <v>3.7</v>
      </c>
      <c r="F49" s="22">
        <v>4.9000000000000004</v>
      </c>
      <c r="G49" s="22">
        <v>6</v>
      </c>
      <c r="H49" s="22">
        <v>4.3</v>
      </c>
      <c r="I49" s="22">
        <v>5.7</v>
      </c>
      <c r="J49" s="21">
        <v>0</v>
      </c>
      <c r="K49" s="24">
        <v>11.399999999999999</v>
      </c>
    </row>
    <row r="50" spans="1:11" x14ac:dyDescent="0.25">
      <c r="A50" s="20" t="s">
        <v>58</v>
      </c>
      <c r="B50" s="21">
        <v>3</v>
      </c>
      <c r="C50" s="21">
        <v>1</v>
      </c>
      <c r="D50" s="22">
        <v>8.5</v>
      </c>
      <c r="E50" s="23">
        <v>5.4</v>
      </c>
      <c r="F50" s="22">
        <v>6</v>
      </c>
      <c r="G50" s="22">
        <v>6.8</v>
      </c>
      <c r="H50" s="22">
        <v>5</v>
      </c>
      <c r="I50" s="22">
        <v>5.9</v>
      </c>
      <c r="J50" s="21">
        <v>1</v>
      </c>
      <c r="K50" s="24">
        <v>12.600000000000001</v>
      </c>
    </row>
    <row r="51" spans="1:11" x14ac:dyDescent="0.25">
      <c r="A51" s="20" t="s">
        <v>211</v>
      </c>
      <c r="B51" s="21">
        <v>6</v>
      </c>
      <c r="C51" s="21">
        <v>0</v>
      </c>
      <c r="D51" s="22">
        <v>8.8000000000000007</v>
      </c>
      <c r="E51" s="23">
        <v>3.5</v>
      </c>
      <c r="F51" s="22">
        <v>4.5</v>
      </c>
      <c r="G51" s="22">
        <v>6.7</v>
      </c>
      <c r="H51" s="22">
        <v>4.0999999999999996</v>
      </c>
      <c r="I51" s="22">
        <v>5.4</v>
      </c>
      <c r="J51" s="21">
        <v>0</v>
      </c>
      <c r="K51" s="24">
        <v>11.25</v>
      </c>
    </row>
    <row r="52" spans="1:11" x14ac:dyDescent="0.25">
      <c r="A52" s="20" t="s">
        <v>165</v>
      </c>
      <c r="B52" s="21">
        <v>1</v>
      </c>
      <c r="C52" s="21">
        <v>1</v>
      </c>
      <c r="D52" s="22">
        <v>5.9</v>
      </c>
      <c r="E52" s="23">
        <v>5.5</v>
      </c>
      <c r="F52" s="22">
        <v>6.2</v>
      </c>
      <c r="G52" s="22">
        <v>8.4</v>
      </c>
      <c r="H52" s="22">
        <v>5.8</v>
      </c>
      <c r="I52" s="22">
        <v>8.6999999999999993</v>
      </c>
      <c r="J52" s="21">
        <v>1</v>
      </c>
      <c r="K52" s="24">
        <v>12</v>
      </c>
    </row>
    <row r="53" spans="1:11" x14ac:dyDescent="0.25">
      <c r="A53" s="20" t="s">
        <v>222</v>
      </c>
      <c r="B53" s="21">
        <v>11</v>
      </c>
      <c r="C53" s="21">
        <v>0</v>
      </c>
      <c r="D53" s="22">
        <v>8.1999999999999993</v>
      </c>
      <c r="E53" s="23">
        <v>3.6</v>
      </c>
      <c r="F53" s="22">
        <v>6</v>
      </c>
      <c r="G53" s="22">
        <v>5.2</v>
      </c>
      <c r="H53" s="22">
        <v>4</v>
      </c>
      <c r="I53" s="22">
        <v>4</v>
      </c>
      <c r="J53" s="21">
        <v>0</v>
      </c>
      <c r="K53" s="24">
        <v>11.100000000000001</v>
      </c>
    </row>
    <row r="54" spans="1:11" x14ac:dyDescent="0.25">
      <c r="A54" s="20" t="s">
        <v>255</v>
      </c>
      <c r="B54" s="21">
        <v>9</v>
      </c>
      <c r="C54" s="21">
        <v>1</v>
      </c>
      <c r="D54" s="22">
        <v>9.6999999999999993</v>
      </c>
      <c r="E54" s="23">
        <v>6.5</v>
      </c>
      <c r="F54" s="22">
        <v>6.1</v>
      </c>
      <c r="G54" s="22">
        <v>6.8</v>
      </c>
      <c r="H54" s="22">
        <v>4.4000000000000004</v>
      </c>
      <c r="I54" s="22">
        <v>6.3</v>
      </c>
      <c r="J54" s="21">
        <v>1</v>
      </c>
      <c r="K54" s="24">
        <v>11.850000000000001</v>
      </c>
    </row>
    <row r="55" spans="1:11" x14ac:dyDescent="0.25">
      <c r="A55" s="20" t="s">
        <v>147</v>
      </c>
      <c r="B55" s="21">
        <v>14</v>
      </c>
      <c r="C55" s="21">
        <v>1</v>
      </c>
      <c r="D55" s="22">
        <v>5.5</v>
      </c>
      <c r="E55" s="23">
        <v>7</v>
      </c>
      <c r="F55" s="22">
        <v>8.1999999999999993</v>
      </c>
      <c r="G55" s="22">
        <v>6.3</v>
      </c>
      <c r="H55" s="22">
        <v>5.5</v>
      </c>
      <c r="I55" s="22">
        <v>7</v>
      </c>
      <c r="J55" s="21">
        <v>1</v>
      </c>
      <c r="K55" s="24">
        <v>13.950000000000001</v>
      </c>
    </row>
    <row r="56" spans="1:11" x14ac:dyDescent="0.25">
      <c r="A56" s="20" t="s">
        <v>233</v>
      </c>
      <c r="B56" s="21">
        <v>11</v>
      </c>
      <c r="C56" s="21">
        <v>1</v>
      </c>
      <c r="D56" s="22">
        <v>9.9</v>
      </c>
      <c r="E56" s="23">
        <v>5.2</v>
      </c>
      <c r="F56" s="22">
        <v>6.7</v>
      </c>
      <c r="G56" s="22">
        <v>6.8</v>
      </c>
      <c r="H56" s="22">
        <v>4.3</v>
      </c>
      <c r="I56" s="22">
        <v>4.2</v>
      </c>
      <c r="J56" s="21">
        <v>1</v>
      </c>
      <c r="K56" s="24">
        <v>12.899999999999999</v>
      </c>
    </row>
    <row r="57" spans="1:11" x14ac:dyDescent="0.25">
      <c r="A57" s="20" t="s">
        <v>78</v>
      </c>
      <c r="B57" s="21">
        <v>8</v>
      </c>
      <c r="C57" s="21">
        <v>1</v>
      </c>
      <c r="D57" s="22">
        <v>5.2</v>
      </c>
      <c r="E57" s="23">
        <v>3.8</v>
      </c>
      <c r="F57" s="22">
        <v>5</v>
      </c>
      <c r="G57" s="22">
        <v>8.4</v>
      </c>
      <c r="H57" s="22">
        <v>3.3</v>
      </c>
      <c r="I57" s="22">
        <v>5.2</v>
      </c>
      <c r="J57" s="21">
        <v>0</v>
      </c>
      <c r="K57" s="24">
        <v>10.5</v>
      </c>
    </row>
    <row r="58" spans="1:11" x14ac:dyDescent="0.25">
      <c r="A58" s="20" t="s">
        <v>192</v>
      </c>
      <c r="B58" s="21">
        <v>14</v>
      </c>
      <c r="C58" s="21">
        <v>0</v>
      </c>
      <c r="D58" s="22">
        <v>7.6</v>
      </c>
      <c r="E58" s="23">
        <v>4</v>
      </c>
      <c r="F58" s="22">
        <v>4.2</v>
      </c>
      <c r="G58" s="22">
        <v>5.8</v>
      </c>
      <c r="H58" s="22">
        <v>3.6</v>
      </c>
      <c r="I58" s="22">
        <v>6</v>
      </c>
      <c r="J58" s="21">
        <v>1</v>
      </c>
      <c r="K58" s="24">
        <v>12.299999999999999</v>
      </c>
    </row>
    <row r="59" spans="1:11" x14ac:dyDescent="0.25">
      <c r="A59" s="20" t="s">
        <v>253</v>
      </c>
      <c r="B59" s="21">
        <v>10</v>
      </c>
      <c r="C59" s="21">
        <v>0</v>
      </c>
      <c r="D59" s="22">
        <v>7.6</v>
      </c>
      <c r="E59" s="23">
        <v>5.0999999999999996</v>
      </c>
      <c r="F59" s="22">
        <v>5.4</v>
      </c>
      <c r="G59" s="22">
        <v>4.4000000000000004</v>
      </c>
      <c r="H59" s="22">
        <v>4.4000000000000004</v>
      </c>
      <c r="I59" s="22">
        <v>5.2</v>
      </c>
      <c r="J59" s="21">
        <v>0</v>
      </c>
      <c r="K59" s="24">
        <v>12.600000000000001</v>
      </c>
    </row>
    <row r="60" spans="1:11" x14ac:dyDescent="0.25">
      <c r="A60" s="20" t="s">
        <v>162</v>
      </c>
      <c r="B60" s="21">
        <v>15</v>
      </c>
      <c r="C60" s="21">
        <v>1</v>
      </c>
      <c r="D60" s="22">
        <v>6.5</v>
      </c>
      <c r="E60" s="23">
        <v>5.8</v>
      </c>
      <c r="F60" s="22">
        <v>6</v>
      </c>
      <c r="G60" s="22">
        <v>8.6999999999999993</v>
      </c>
      <c r="H60" s="22">
        <v>5</v>
      </c>
      <c r="I60" s="22">
        <v>6.8</v>
      </c>
      <c r="J60" s="21">
        <v>1</v>
      </c>
      <c r="K60" s="24">
        <v>13.350000000000001</v>
      </c>
    </row>
    <row r="61" spans="1:11" x14ac:dyDescent="0.25">
      <c r="A61" s="20" t="s">
        <v>73</v>
      </c>
      <c r="B61" s="21">
        <v>1</v>
      </c>
      <c r="C61" s="21">
        <v>0</v>
      </c>
      <c r="D61" s="22">
        <v>8.6999999999999993</v>
      </c>
      <c r="E61" s="23">
        <v>3.2</v>
      </c>
      <c r="F61" s="22">
        <v>3.8</v>
      </c>
      <c r="G61" s="22">
        <v>4.9000000000000004</v>
      </c>
      <c r="H61" s="22">
        <v>4.3</v>
      </c>
      <c r="I61" s="22">
        <v>6.8</v>
      </c>
      <c r="J61" s="21">
        <v>0</v>
      </c>
      <c r="K61" s="24">
        <v>10.649999999999999</v>
      </c>
    </row>
    <row r="62" spans="1:11" x14ac:dyDescent="0.25">
      <c r="A62" s="20" t="s">
        <v>175</v>
      </c>
      <c r="B62" s="21">
        <v>5</v>
      </c>
      <c r="C62" s="21">
        <v>1</v>
      </c>
      <c r="D62" s="22">
        <v>7.3</v>
      </c>
      <c r="E62" s="23">
        <v>3.6</v>
      </c>
      <c r="F62" s="22">
        <v>6.1</v>
      </c>
      <c r="G62" s="22">
        <v>8</v>
      </c>
      <c r="H62" s="22">
        <v>2.8</v>
      </c>
      <c r="I62" s="22">
        <v>4.0999999999999996</v>
      </c>
      <c r="J62" s="21">
        <v>0</v>
      </c>
      <c r="K62" s="24">
        <v>11.25</v>
      </c>
    </row>
    <row r="63" spans="1:11" x14ac:dyDescent="0.25">
      <c r="A63" s="20" t="s">
        <v>168</v>
      </c>
      <c r="B63" s="21">
        <v>7</v>
      </c>
      <c r="C63" s="21">
        <v>0</v>
      </c>
      <c r="D63" s="22">
        <v>9.6999999999999993</v>
      </c>
      <c r="E63" s="23">
        <v>6.5</v>
      </c>
      <c r="F63" s="22">
        <v>6.1</v>
      </c>
      <c r="G63" s="22">
        <v>6.7</v>
      </c>
      <c r="H63" s="22">
        <v>3.7</v>
      </c>
      <c r="I63" s="22">
        <v>7.1</v>
      </c>
      <c r="J63" s="21">
        <v>1</v>
      </c>
      <c r="K63" s="24">
        <v>12.149999999999999</v>
      </c>
    </row>
    <row r="64" spans="1:11" x14ac:dyDescent="0.25">
      <c r="A64" s="20" t="s">
        <v>94</v>
      </c>
      <c r="B64" s="21">
        <v>9</v>
      </c>
      <c r="C64" s="21">
        <v>0</v>
      </c>
      <c r="D64" s="22">
        <v>9</v>
      </c>
      <c r="E64" s="23">
        <v>3.4</v>
      </c>
      <c r="F64" s="22">
        <v>4.5</v>
      </c>
      <c r="G64" s="22">
        <v>6.8</v>
      </c>
      <c r="H64" s="22">
        <v>3.9</v>
      </c>
      <c r="I64" s="22">
        <v>4.5999999999999996</v>
      </c>
      <c r="J64" s="21">
        <v>1</v>
      </c>
      <c r="K64" s="24">
        <v>10.8</v>
      </c>
    </row>
    <row r="65" spans="1:11" x14ac:dyDescent="0.25">
      <c r="A65" s="20" t="s">
        <v>115</v>
      </c>
      <c r="B65" s="21">
        <v>1</v>
      </c>
      <c r="C65" s="21">
        <v>0</v>
      </c>
      <c r="D65" s="22">
        <v>7.6</v>
      </c>
      <c r="E65" s="23">
        <v>3.6</v>
      </c>
      <c r="F65" s="22">
        <v>5.4</v>
      </c>
      <c r="G65" s="22">
        <v>4.4000000000000004</v>
      </c>
      <c r="H65" s="22">
        <v>4.5999999999999996</v>
      </c>
      <c r="I65" s="22">
        <v>5.8</v>
      </c>
      <c r="J65" s="21">
        <v>1</v>
      </c>
      <c r="K65" s="24">
        <v>11.25</v>
      </c>
    </row>
    <row r="66" spans="1:11" x14ac:dyDescent="0.25">
      <c r="A66" s="20" t="s">
        <v>186</v>
      </c>
      <c r="B66" s="21">
        <v>11</v>
      </c>
      <c r="C66" s="21">
        <v>1</v>
      </c>
      <c r="D66" s="22">
        <v>9.6</v>
      </c>
      <c r="E66" s="23">
        <v>7.2</v>
      </c>
      <c r="F66" s="22">
        <v>7.8</v>
      </c>
      <c r="G66" s="22">
        <v>4.5</v>
      </c>
      <c r="H66" s="22">
        <v>4.4000000000000004</v>
      </c>
      <c r="I66" s="22">
        <v>6.2</v>
      </c>
      <c r="J66" s="21">
        <v>1</v>
      </c>
      <c r="K66" s="24">
        <v>13.950000000000001</v>
      </c>
    </row>
    <row r="67" spans="1:11" x14ac:dyDescent="0.25">
      <c r="A67" s="20" t="s">
        <v>206</v>
      </c>
      <c r="B67" s="21">
        <v>7</v>
      </c>
      <c r="C67" s="21">
        <v>1</v>
      </c>
      <c r="D67" s="22">
        <v>5.0999999999999996</v>
      </c>
      <c r="E67" s="23">
        <v>6.6</v>
      </c>
      <c r="F67" s="22">
        <v>7.8</v>
      </c>
      <c r="G67" s="22">
        <v>5.9</v>
      </c>
      <c r="H67" s="22">
        <v>5.0999999999999996</v>
      </c>
      <c r="I67" s="22">
        <v>6.2</v>
      </c>
      <c r="J67" s="21">
        <v>1</v>
      </c>
      <c r="K67" s="24">
        <v>12.600000000000001</v>
      </c>
    </row>
    <row r="68" spans="1:11" x14ac:dyDescent="0.25">
      <c r="A68" s="20" t="s">
        <v>75</v>
      </c>
      <c r="B68" s="21">
        <v>8</v>
      </c>
      <c r="C68" s="21">
        <v>1</v>
      </c>
      <c r="D68" s="22">
        <v>5.9</v>
      </c>
      <c r="E68" s="23">
        <v>5.6</v>
      </c>
      <c r="F68" s="22">
        <v>5.5</v>
      </c>
      <c r="G68" s="22">
        <v>8.4</v>
      </c>
      <c r="H68" s="22">
        <v>5.7</v>
      </c>
      <c r="I68" s="22">
        <v>7.2</v>
      </c>
      <c r="J68" s="21">
        <v>0</v>
      </c>
      <c r="K68" s="24">
        <v>12.299999999999999</v>
      </c>
    </row>
    <row r="69" spans="1:11" x14ac:dyDescent="0.25">
      <c r="A69" s="20" t="s">
        <v>87</v>
      </c>
      <c r="B69" s="21">
        <v>4</v>
      </c>
      <c r="C69" s="21">
        <v>1</v>
      </c>
      <c r="D69" s="22">
        <v>7.6</v>
      </c>
      <c r="E69" s="23">
        <v>3.6</v>
      </c>
      <c r="F69" s="22">
        <v>4.5999999999999996</v>
      </c>
      <c r="G69" s="22">
        <v>7.7</v>
      </c>
      <c r="H69" s="22">
        <v>4.7</v>
      </c>
      <c r="I69" s="22">
        <v>4</v>
      </c>
      <c r="J69" s="21">
        <v>0</v>
      </c>
      <c r="K69" s="24">
        <v>9.3000000000000007</v>
      </c>
    </row>
    <row r="70" spans="1:11" x14ac:dyDescent="0.25">
      <c r="A70" s="20" t="s">
        <v>230</v>
      </c>
      <c r="B70" s="21">
        <v>4</v>
      </c>
      <c r="C70" s="21">
        <v>0</v>
      </c>
      <c r="D70" s="22">
        <v>9.9</v>
      </c>
      <c r="E70" s="23">
        <v>3.7</v>
      </c>
      <c r="F70" s="22">
        <v>6.7</v>
      </c>
      <c r="G70" s="22">
        <v>6.8</v>
      </c>
      <c r="H70" s="22">
        <v>5</v>
      </c>
      <c r="I70" s="22">
        <v>5.3</v>
      </c>
      <c r="J70" s="21">
        <v>1</v>
      </c>
      <c r="K70" s="24">
        <v>11.100000000000001</v>
      </c>
    </row>
    <row r="71" spans="1:11" x14ac:dyDescent="0.25">
      <c r="A71" s="20" t="s">
        <v>109</v>
      </c>
      <c r="B71" s="21">
        <v>7</v>
      </c>
      <c r="C71" s="21">
        <v>0</v>
      </c>
      <c r="D71" s="22">
        <v>8.1999999999999993</v>
      </c>
      <c r="E71" s="23">
        <v>4.2</v>
      </c>
      <c r="F71" s="22">
        <v>3.1</v>
      </c>
      <c r="G71" s="22">
        <v>5.3</v>
      </c>
      <c r="H71" s="22">
        <v>4.5</v>
      </c>
      <c r="I71" s="22">
        <v>7.4</v>
      </c>
      <c r="J71" s="21">
        <v>1</v>
      </c>
      <c r="K71" s="24">
        <v>12.299999999999999</v>
      </c>
    </row>
    <row r="72" spans="1:11" x14ac:dyDescent="0.25">
      <c r="A72" s="20" t="s">
        <v>171</v>
      </c>
      <c r="B72" s="21">
        <v>14</v>
      </c>
      <c r="C72" s="21">
        <v>1</v>
      </c>
      <c r="D72" s="22">
        <v>8.9</v>
      </c>
      <c r="E72" s="23">
        <v>5.8</v>
      </c>
      <c r="F72" s="22">
        <v>6.9</v>
      </c>
      <c r="G72" s="22">
        <v>8.1999999999999993</v>
      </c>
      <c r="H72" s="22">
        <v>4.2</v>
      </c>
      <c r="I72" s="22">
        <v>5.6</v>
      </c>
      <c r="J72" s="21">
        <v>1</v>
      </c>
      <c r="K72" s="24">
        <v>11.55</v>
      </c>
    </row>
    <row r="73" spans="1:11" x14ac:dyDescent="0.25">
      <c r="A73" s="20" t="s">
        <v>196</v>
      </c>
      <c r="B73" s="21">
        <v>13</v>
      </c>
      <c r="C73" s="21">
        <v>1</v>
      </c>
      <c r="D73" s="22">
        <v>7.1</v>
      </c>
      <c r="E73" s="23">
        <v>4.2</v>
      </c>
      <c r="F73" s="22">
        <v>4.5</v>
      </c>
      <c r="G73" s="22">
        <v>9.9</v>
      </c>
      <c r="H73" s="22">
        <v>2.8</v>
      </c>
      <c r="I73" s="22">
        <v>3.3</v>
      </c>
      <c r="J73" s="21">
        <v>0</v>
      </c>
      <c r="K73" s="24">
        <v>11.100000000000001</v>
      </c>
    </row>
    <row r="74" spans="1:11" x14ac:dyDescent="0.25">
      <c r="A74" s="20" t="s">
        <v>104</v>
      </c>
      <c r="B74" s="21">
        <v>4</v>
      </c>
      <c r="C74" s="21">
        <v>0</v>
      </c>
      <c r="D74" s="22">
        <v>10</v>
      </c>
      <c r="E74" s="23">
        <v>5.8</v>
      </c>
      <c r="F74" s="22">
        <v>4.5</v>
      </c>
      <c r="G74" s="22">
        <v>3.8</v>
      </c>
      <c r="H74" s="22">
        <v>5</v>
      </c>
      <c r="I74" s="22">
        <v>6.3</v>
      </c>
      <c r="J74" s="21">
        <v>1</v>
      </c>
      <c r="K74" s="24">
        <v>12</v>
      </c>
    </row>
    <row r="75" spans="1:11" x14ac:dyDescent="0.25">
      <c r="A75" s="20" t="s">
        <v>242</v>
      </c>
      <c r="B75" s="21">
        <v>4</v>
      </c>
      <c r="C75" s="21">
        <v>0</v>
      </c>
      <c r="D75" s="22">
        <v>9.6999999999999993</v>
      </c>
      <c r="E75" s="23">
        <v>2.8</v>
      </c>
      <c r="F75" s="22">
        <v>4.7</v>
      </c>
      <c r="G75" s="22">
        <v>4.8</v>
      </c>
      <c r="H75" s="22">
        <v>4.7</v>
      </c>
      <c r="I75" s="22">
        <v>5.0999999999999996</v>
      </c>
      <c r="J75" s="21">
        <v>0</v>
      </c>
      <c r="K75" s="24">
        <v>11.25</v>
      </c>
    </row>
    <row r="76" spans="1:11" x14ac:dyDescent="0.25">
      <c r="A76" s="20" t="s">
        <v>201</v>
      </c>
      <c r="B76" s="21">
        <v>7</v>
      </c>
      <c r="C76" s="21">
        <v>0</v>
      </c>
      <c r="D76" s="22">
        <v>9.1</v>
      </c>
      <c r="E76" s="23">
        <v>5.3</v>
      </c>
      <c r="F76" s="22">
        <v>4.5</v>
      </c>
      <c r="G76" s="22">
        <v>7.3</v>
      </c>
      <c r="H76" s="22">
        <v>4.5</v>
      </c>
      <c r="I76" s="22">
        <v>5.0999999999999996</v>
      </c>
      <c r="J76" s="21">
        <v>0</v>
      </c>
      <c r="K76" s="24">
        <v>12.600000000000001</v>
      </c>
    </row>
    <row r="77" spans="1:11" x14ac:dyDescent="0.25">
      <c r="A77" s="20" t="s">
        <v>90</v>
      </c>
      <c r="B77" s="21">
        <v>15</v>
      </c>
      <c r="C77" s="21">
        <v>1</v>
      </c>
      <c r="D77" s="22">
        <v>6.7</v>
      </c>
      <c r="E77" s="23">
        <v>3.7</v>
      </c>
      <c r="F77" s="22">
        <v>4.9000000000000004</v>
      </c>
      <c r="G77" s="22">
        <v>9.1999999999999993</v>
      </c>
      <c r="H77" s="22">
        <v>3.5</v>
      </c>
      <c r="I77" s="22">
        <v>5.3</v>
      </c>
      <c r="J77" s="21">
        <v>0</v>
      </c>
      <c r="K77" s="24">
        <v>11.399999999999999</v>
      </c>
    </row>
    <row r="78" spans="1:11" x14ac:dyDescent="0.25">
      <c r="A78" s="20" t="s">
        <v>125</v>
      </c>
      <c r="B78" s="21">
        <v>7</v>
      </c>
      <c r="C78" s="21">
        <v>1</v>
      </c>
      <c r="D78" s="22">
        <v>5.5</v>
      </c>
      <c r="E78" s="23">
        <v>5.2</v>
      </c>
      <c r="F78" s="22">
        <v>4.9000000000000004</v>
      </c>
      <c r="G78" s="22">
        <v>6</v>
      </c>
      <c r="H78" s="22">
        <v>4.5</v>
      </c>
      <c r="I78" s="22">
        <v>5.4</v>
      </c>
      <c r="J78" s="21">
        <v>0</v>
      </c>
      <c r="K78" s="24">
        <v>12.299999999999999</v>
      </c>
    </row>
    <row r="79" spans="1:11" x14ac:dyDescent="0.25">
      <c r="A79" s="20" t="s">
        <v>136</v>
      </c>
      <c r="B79" s="21">
        <v>10</v>
      </c>
      <c r="C79" s="21">
        <v>0</v>
      </c>
      <c r="D79" s="22">
        <v>9.3000000000000007</v>
      </c>
      <c r="E79" s="23">
        <v>5</v>
      </c>
      <c r="F79" s="22">
        <v>5.9</v>
      </c>
      <c r="G79" s="22">
        <v>4.5999999999999996</v>
      </c>
      <c r="H79" s="22">
        <v>5.2</v>
      </c>
      <c r="I79" s="22">
        <v>7.6</v>
      </c>
      <c r="J79" s="21">
        <v>1</v>
      </c>
      <c r="K79" s="24">
        <v>12.149999999999999</v>
      </c>
    </row>
    <row r="80" spans="1:11" x14ac:dyDescent="0.25">
      <c r="A80" s="20" t="s">
        <v>116</v>
      </c>
      <c r="B80" s="21">
        <v>1</v>
      </c>
      <c r="C80" s="21">
        <v>0</v>
      </c>
      <c r="D80" s="22">
        <v>10</v>
      </c>
      <c r="E80" s="23">
        <v>4.3</v>
      </c>
      <c r="F80" s="22">
        <v>4.5</v>
      </c>
      <c r="G80" s="22">
        <v>3.8</v>
      </c>
      <c r="H80" s="22">
        <v>3.7</v>
      </c>
      <c r="I80" s="22">
        <v>3.7</v>
      </c>
      <c r="J80" s="21">
        <v>0</v>
      </c>
      <c r="K80" s="24">
        <v>10.5</v>
      </c>
    </row>
    <row r="81" spans="1:11" x14ac:dyDescent="0.25">
      <c r="A81" s="20" t="s">
        <v>243</v>
      </c>
      <c r="B81" s="21">
        <v>1</v>
      </c>
      <c r="C81" s="21">
        <v>0</v>
      </c>
      <c r="D81" s="22">
        <v>9.1</v>
      </c>
      <c r="E81" s="23">
        <v>3.8</v>
      </c>
      <c r="F81" s="22">
        <v>4.5</v>
      </c>
      <c r="G81" s="22">
        <v>7.3</v>
      </c>
      <c r="H81" s="22">
        <v>6</v>
      </c>
      <c r="I81" s="22">
        <v>6.3</v>
      </c>
      <c r="J81" s="21">
        <v>0</v>
      </c>
      <c r="K81" s="24">
        <v>9.8999999999999986</v>
      </c>
    </row>
    <row r="82" spans="1:11" x14ac:dyDescent="0.25">
      <c r="A82" s="20" t="s">
        <v>215</v>
      </c>
      <c r="B82" s="21">
        <v>10</v>
      </c>
      <c r="C82" s="21">
        <v>1</v>
      </c>
      <c r="D82" s="22">
        <v>7.4</v>
      </c>
      <c r="E82" s="23">
        <v>3.4</v>
      </c>
      <c r="F82" s="22">
        <v>4.8</v>
      </c>
      <c r="G82" s="22">
        <v>7.2</v>
      </c>
      <c r="H82" s="22">
        <v>4</v>
      </c>
      <c r="I82" s="22">
        <v>4.3</v>
      </c>
      <c r="J82" s="21">
        <v>0</v>
      </c>
      <c r="K82" s="24">
        <v>10.649999999999999</v>
      </c>
    </row>
    <row r="83" spans="1:11" x14ac:dyDescent="0.25">
      <c r="A83" s="20" t="s">
        <v>140</v>
      </c>
      <c r="B83" s="21">
        <v>6</v>
      </c>
      <c r="C83" s="21">
        <v>0</v>
      </c>
      <c r="D83" s="22">
        <v>8.6</v>
      </c>
      <c r="E83" s="23">
        <v>4.4000000000000004</v>
      </c>
      <c r="F83" s="22">
        <v>4</v>
      </c>
      <c r="G83" s="22">
        <v>6.3</v>
      </c>
      <c r="H83" s="22">
        <v>2.7</v>
      </c>
      <c r="I83" s="22">
        <v>3.9</v>
      </c>
      <c r="J83" s="21">
        <v>0</v>
      </c>
      <c r="K83" s="24">
        <v>12.75</v>
      </c>
    </row>
    <row r="84" spans="1:11" x14ac:dyDescent="0.25">
      <c r="A84" s="20" t="s">
        <v>204</v>
      </c>
      <c r="B84" s="21">
        <v>5</v>
      </c>
      <c r="C84" s="21">
        <v>1</v>
      </c>
      <c r="D84" s="22">
        <v>6.6</v>
      </c>
      <c r="E84" s="23">
        <v>3.8</v>
      </c>
      <c r="F84" s="22">
        <v>6.6</v>
      </c>
      <c r="G84" s="22">
        <v>8.1999999999999993</v>
      </c>
      <c r="H84" s="22">
        <v>4.5999999999999996</v>
      </c>
      <c r="I84" s="22">
        <v>4.7</v>
      </c>
      <c r="J84" s="21">
        <v>0</v>
      </c>
      <c r="K84" s="24">
        <v>9</v>
      </c>
    </row>
    <row r="85" spans="1:11" x14ac:dyDescent="0.25">
      <c r="A85" s="20" t="s">
        <v>190</v>
      </c>
      <c r="B85" s="21">
        <v>2</v>
      </c>
      <c r="C85" s="21">
        <v>1</v>
      </c>
      <c r="D85" s="22">
        <v>6.4</v>
      </c>
      <c r="E85" s="23">
        <v>3.2</v>
      </c>
      <c r="F85" s="22">
        <v>5</v>
      </c>
      <c r="G85" s="22">
        <v>8.4</v>
      </c>
      <c r="H85" s="22">
        <v>2.4</v>
      </c>
      <c r="I85" s="22">
        <v>3.6</v>
      </c>
      <c r="J85" s="21">
        <v>0</v>
      </c>
      <c r="K85" s="24">
        <v>9.75</v>
      </c>
    </row>
    <row r="86" spans="1:11" x14ac:dyDescent="0.25">
      <c r="A86" s="20" t="s">
        <v>248</v>
      </c>
      <c r="B86" s="21">
        <v>2</v>
      </c>
      <c r="C86" s="21">
        <v>0</v>
      </c>
      <c r="D86" s="22">
        <v>8.8000000000000007</v>
      </c>
      <c r="E86" s="23">
        <v>3.9</v>
      </c>
      <c r="F86" s="22">
        <v>4.8</v>
      </c>
      <c r="G86" s="22">
        <v>5.8</v>
      </c>
      <c r="H86" s="22">
        <v>3.8</v>
      </c>
      <c r="I86" s="22">
        <v>4.2</v>
      </c>
      <c r="J86" s="21">
        <v>1</v>
      </c>
      <c r="K86" s="24">
        <v>10.050000000000001</v>
      </c>
    </row>
    <row r="87" spans="1:11" x14ac:dyDescent="0.25">
      <c r="A87" s="20" t="s">
        <v>205</v>
      </c>
      <c r="B87" s="21">
        <v>15</v>
      </c>
      <c r="C87" s="21">
        <v>0</v>
      </c>
      <c r="D87" s="22">
        <v>9.1</v>
      </c>
      <c r="E87" s="23">
        <v>5.2</v>
      </c>
      <c r="F87" s="22">
        <v>5.4</v>
      </c>
      <c r="G87" s="22">
        <v>7.3</v>
      </c>
      <c r="H87" s="22">
        <v>3.7</v>
      </c>
      <c r="I87" s="22">
        <v>4.7</v>
      </c>
      <c r="J87" s="21">
        <v>0</v>
      </c>
      <c r="K87" s="24">
        <v>12.299999999999999</v>
      </c>
    </row>
    <row r="88" spans="1:11" x14ac:dyDescent="0.25">
      <c r="A88" s="20" t="s">
        <v>139</v>
      </c>
      <c r="B88" s="21">
        <v>2</v>
      </c>
      <c r="C88" s="21">
        <v>0</v>
      </c>
      <c r="D88" s="22">
        <v>8.6999999999999993</v>
      </c>
      <c r="E88" s="23">
        <v>4.7</v>
      </c>
      <c r="F88" s="22">
        <v>4.5999999999999996</v>
      </c>
      <c r="G88" s="22">
        <v>6.8</v>
      </c>
      <c r="H88" s="22">
        <v>4.3</v>
      </c>
      <c r="I88" s="22">
        <v>4.9000000000000004</v>
      </c>
      <c r="J88" s="21">
        <v>1</v>
      </c>
      <c r="K88" s="24">
        <v>12</v>
      </c>
    </row>
    <row r="89" spans="1:11" x14ac:dyDescent="0.25">
      <c r="A89" s="20" t="s">
        <v>236</v>
      </c>
      <c r="B89" s="21">
        <v>14</v>
      </c>
      <c r="C89" s="21">
        <v>0</v>
      </c>
      <c r="D89" s="22">
        <v>9.6999999999999993</v>
      </c>
      <c r="E89" s="23">
        <v>4.0999999999999996</v>
      </c>
      <c r="F89" s="22">
        <v>3.3</v>
      </c>
      <c r="G89" s="22">
        <v>5.2</v>
      </c>
      <c r="H89" s="22">
        <v>4.5999999999999996</v>
      </c>
      <c r="I89" s="22">
        <v>5.3</v>
      </c>
      <c r="J89" s="21">
        <v>0</v>
      </c>
      <c r="K89" s="24">
        <v>12.149999999999999</v>
      </c>
    </row>
    <row r="90" spans="1:11" x14ac:dyDescent="0.25">
      <c r="A90" s="20" t="s">
        <v>128</v>
      </c>
      <c r="B90" s="21">
        <v>13</v>
      </c>
      <c r="C90" s="21">
        <v>1</v>
      </c>
      <c r="D90" s="22">
        <v>9.1</v>
      </c>
      <c r="E90" s="23">
        <v>6</v>
      </c>
      <c r="F90" s="22">
        <v>7.1</v>
      </c>
      <c r="G90" s="22">
        <v>8.4</v>
      </c>
      <c r="H90" s="22">
        <v>5.4</v>
      </c>
      <c r="I90" s="22">
        <v>5.9</v>
      </c>
      <c r="J90" s="21">
        <v>1</v>
      </c>
      <c r="K90" s="24">
        <v>11.55</v>
      </c>
    </row>
    <row r="91" spans="1:11" x14ac:dyDescent="0.25">
      <c r="A91" s="20" t="s">
        <v>71</v>
      </c>
      <c r="B91" s="21">
        <v>7</v>
      </c>
      <c r="C91" s="21">
        <v>0</v>
      </c>
      <c r="D91" s="22">
        <v>9.1999999999999993</v>
      </c>
      <c r="E91" s="23">
        <v>5.4</v>
      </c>
      <c r="F91" s="22">
        <v>4.8</v>
      </c>
      <c r="G91" s="22">
        <v>7.1</v>
      </c>
      <c r="H91" s="22">
        <v>4.5</v>
      </c>
      <c r="I91" s="22">
        <v>5.5</v>
      </c>
      <c r="J91" s="21">
        <v>0</v>
      </c>
      <c r="K91" s="24">
        <v>12.299999999999999</v>
      </c>
    </row>
    <row r="92" spans="1:11" x14ac:dyDescent="0.25">
      <c r="A92" s="20" t="s">
        <v>67</v>
      </c>
      <c r="B92" s="21">
        <v>9</v>
      </c>
      <c r="C92" s="21">
        <v>1</v>
      </c>
      <c r="D92" s="22">
        <v>6.4</v>
      </c>
      <c r="E92" s="23">
        <v>4.5</v>
      </c>
      <c r="F92" s="22">
        <v>5.7</v>
      </c>
      <c r="G92" s="22">
        <v>8.4</v>
      </c>
      <c r="H92" s="22">
        <v>4.0999999999999996</v>
      </c>
      <c r="I92" s="22">
        <v>6.1</v>
      </c>
      <c r="J92" s="21">
        <v>0</v>
      </c>
      <c r="K92" s="24">
        <v>10.050000000000001</v>
      </c>
    </row>
    <row r="93" spans="1:11" x14ac:dyDescent="0.25">
      <c r="A93" s="20" t="s">
        <v>170</v>
      </c>
      <c r="B93" s="21">
        <v>7</v>
      </c>
      <c r="C93" s="21">
        <v>1</v>
      </c>
      <c r="D93" s="22">
        <v>8.1999999999999993</v>
      </c>
      <c r="E93" s="23">
        <v>3.6</v>
      </c>
      <c r="F93" s="22">
        <v>5</v>
      </c>
      <c r="G93" s="22">
        <v>9</v>
      </c>
      <c r="H93" s="22">
        <v>4.5</v>
      </c>
      <c r="I93" s="22">
        <v>5.2</v>
      </c>
      <c r="J93" s="21">
        <v>1</v>
      </c>
      <c r="K93" s="24">
        <v>10.8</v>
      </c>
    </row>
    <row r="94" spans="1:11" x14ac:dyDescent="0.25">
      <c r="A94" s="20" t="s">
        <v>188</v>
      </c>
      <c r="B94" s="21">
        <v>9</v>
      </c>
      <c r="C94" s="21">
        <v>0</v>
      </c>
      <c r="D94" s="22">
        <v>8.6</v>
      </c>
      <c r="E94" s="23">
        <v>5.0999999999999996</v>
      </c>
      <c r="F94" s="22">
        <v>4.7</v>
      </c>
      <c r="G94" s="22">
        <v>3.7</v>
      </c>
      <c r="H94" s="22">
        <v>5</v>
      </c>
      <c r="I94" s="22">
        <v>6.1</v>
      </c>
      <c r="J94" s="21">
        <v>0</v>
      </c>
      <c r="K94" s="24">
        <v>12</v>
      </c>
    </row>
    <row r="95" spans="1:11" x14ac:dyDescent="0.25">
      <c r="A95" s="20" t="s">
        <v>81</v>
      </c>
      <c r="B95" s="21">
        <v>10</v>
      </c>
      <c r="C95" s="21">
        <v>1</v>
      </c>
      <c r="D95" s="22">
        <v>9.3000000000000007</v>
      </c>
      <c r="E95" s="23">
        <v>3.9</v>
      </c>
      <c r="F95" s="22">
        <v>4.5</v>
      </c>
      <c r="G95" s="22">
        <v>6.2</v>
      </c>
      <c r="H95" s="22">
        <v>6.7</v>
      </c>
      <c r="I95" s="22">
        <v>7.2</v>
      </c>
      <c r="J95" s="21">
        <v>1</v>
      </c>
      <c r="K95" s="24">
        <v>12</v>
      </c>
    </row>
    <row r="96" spans="1:11" x14ac:dyDescent="0.25">
      <c r="A96" s="20" t="s">
        <v>124</v>
      </c>
      <c r="B96" s="21">
        <v>5</v>
      </c>
      <c r="C96" s="21">
        <v>1</v>
      </c>
      <c r="D96" s="22">
        <v>5.7</v>
      </c>
      <c r="E96" s="23">
        <v>4</v>
      </c>
      <c r="F96" s="22">
        <v>5.0999999999999996</v>
      </c>
      <c r="G96" s="22">
        <v>6.2</v>
      </c>
      <c r="H96" s="22">
        <v>5</v>
      </c>
      <c r="I96" s="22">
        <v>5.5</v>
      </c>
      <c r="J96" s="21">
        <v>0</v>
      </c>
      <c r="K96" s="24">
        <v>9.3000000000000007</v>
      </c>
    </row>
    <row r="97" spans="1:11" x14ac:dyDescent="0.25">
      <c r="A97" s="20" t="s">
        <v>217</v>
      </c>
      <c r="B97" s="21">
        <v>13</v>
      </c>
      <c r="C97" s="21">
        <v>0</v>
      </c>
      <c r="D97" s="22">
        <v>9.1</v>
      </c>
      <c r="E97" s="23">
        <v>5.0999999999999996</v>
      </c>
      <c r="F97" s="22">
        <v>4.5999999999999996</v>
      </c>
      <c r="G97" s="22">
        <v>8.3000000000000007</v>
      </c>
      <c r="H97" s="22">
        <v>4.5999999999999996</v>
      </c>
      <c r="I97" s="22">
        <v>4.8</v>
      </c>
      <c r="J97" s="21">
        <v>1</v>
      </c>
      <c r="K97" s="24">
        <v>12.299999999999999</v>
      </c>
    </row>
    <row r="98" spans="1:11" x14ac:dyDescent="0.25">
      <c r="A98" s="20" t="s">
        <v>150</v>
      </c>
      <c r="B98" s="21">
        <v>14</v>
      </c>
      <c r="C98" s="21">
        <v>0</v>
      </c>
      <c r="D98" s="22">
        <v>9.1999999999999993</v>
      </c>
      <c r="E98" s="23">
        <v>5.4</v>
      </c>
      <c r="F98" s="22">
        <v>4.8</v>
      </c>
      <c r="G98" s="22">
        <v>7.1</v>
      </c>
      <c r="H98" s="22">
        <v>4.4000000000000004</v>
      </c>
      <c r="I98" s="22">
        <v>5.3</v>
      </c>
      <c r="J98" s="21">
        <v>1</v>
      </c>
      <c r="K98" s="24">
        <v>12.899999999999999</v>
      </c>
    </row>
    <row r="99" spans="1:11" x14ac:dyDescent="0.25">
      <c r="A99" s="20" t="s">
        <v>232</v>
      </c>
      <c r="B99" s="21">
        <v>8</v>
      </c>
      <c r="C99" s="21">
        <v>1</v>
      </c>
      <c r="D99" s="22">
        <v>6.3</v>
      </c>
      <c r="E99" s="23">
        <v>5.0999999999999996</v>
      </c>
      <c r="F99" s="22">
        <v>6.6</v>
      </c>
      <c r="G99" s="22">
        <v>8.4</v>
      </c>
      <c r="H99" s="22">
        <v>2.8</v>
      </c>
      <c r="I99" s="22">
        <v>4.7</v>
      </c>
      <c r="J99" s="21">
        <v>0</v>
      </c>
      <c r="K99" s="24">
        <v>9.75</v>
      </c>
    </row>
    <row r="100" spans="1:11" x14ac:dyDescent="0.25">
      <c r="A100" s="20" t="s">
        <v>199</v>
      </c>
      <c r="B100" s="21">
        <v>3</v>
      </c>
      <c r="C100" s="21">
        <v>0</v>
      </c>
      <c r="D100" s="22">
        <v>9.9</v>
      </c>
      <c r="E100" s="23">
        <v>4.3</v>
      </c>
      <c r="F100" s="22">
        <v>3.5</v>
      </c>
      <c r="G100" s="22">
        <v>5.4</v>
      </c>
      <c r="H100" s="22">
        <v>4</v>
      </c>
      <c r="I100" s="22">
        <v>5.8</v>
      </c>
      <c r="J100" s="21">
        <v>1</v>
      </c>
      <c r="K100" s="24">
        <v>12</v>
      </c>
    </row>
    <row r="101" spans="1:11" x14ac:dyDescent="0.25">
      <c r="A101" s="20" t="s">
        <v>110</v>
      </c>
      <c r="B101" s="21">
        <v>8</v>
      </c>
      <c r="C101" s="21">
        <v>1</v>
      </c>
      <c r="D101" s="22">
        <v>9.4</v>
      </c>
      <c r="E101" s="23">
        <v>4</v>
      </c>
      <c r="F101" s="22">
        <v>4.5999999999999996</v>
      </c>
      <c r="G101" s="22">
        <v>6.3</v>
      </c>
      <c r="H101" s="22">
        <v>4.7</v>
      </c>
      <c r="I101" s="22">
        <v>6.1</v>
      </c>
      <c r="J101" s="21">
        <v>1</v>
      </c>
      <c r="K101" s="24">
        <v>13.5</v>
      </c>
    </row>
    <row r="102" spans="1:11" x14ac:dyDescent="0.25">
      <c r="A102" s="20" t="s">
        <v>198</v>
      </c>
      <c r="B102" s="21">
        <v>12</v>
      </c>
      <c r="C102" s="21">
        <v>1</v>
      </c>
      <c r="D102" s="22">
        <v>5.6</v>
      </c>
      <c r="E102" s="23">
        <v>4.9000000000000004</v>
      </c>
      <c r="F102" s="22">
        <v>5.6</v>
      </c>
      <c r="G102" s="22">
        <v>9.1</v>
      </c>
      <c r="H102" s="22">
        <v>4.5</v>
      </c>
      <c r="I102" s="22">
        <v>6.3</v>
      </c>
      <c r="J102" s="21">
        <v>0</v>
      </c>
      <c r="K102" s="24">
        <v>11.850000000000001</v>
      </c>
    </row>
    <row r="103" spans="1:11" x14ac:dyDescent="0.25">
      <c r="A103" s="20" t="s">
        <v>251</v>
      </c>
      <c r="B103" s="21">
        <v>1</v>
      </c>
      <c r="C103" s="21">
        <v>1</v>
      </c>
      <c r="D103" s="22">
        <v>5.2</v>
      </c>
      <c r="E103" s="23">
        <v>3.8</v>
      </c>
      <c r="F103" s="22">
        <v>5</v>
      </c>
      <c r="G103" s="22">
        <v>8.4</v>
      </c>
      <c r="H103" s="22">
        <v>4.3</v>
      </c>
      <c r="I103" s="22">
        <v>4.7</v>
      </c>
      <c r="J103" s="21">
        <v>0</v>
      </c>
      <c r="K103" s="24">
        <v>10.649999999999999</v>
      </c>
    </row>
    <row r="104" spans="1:11" x14ac:dyDescent="0.25">
      <c r="A104" s="20" t="s">
        <v>113</v>
      </c>
      <c r="B104" s="21">
        <v>11</v>
      </c>
      <c r="C104" s="21">
        <v>0</v>
      </c>
      <c r="D104" s="22">
        <v>9.3000000000000007</v>
      </c>
      <c r="E104" s="23">
        <v>5.3</v>
      </c>
      <c r="F104" s="22">
        <v>5.5</v>
      </c>
      <c r="G104" s="22">
        <v>7.4</v>
      </c>
      <c r="H104" s="22">
        <v>4.0999999999999996</v>
      </c>
      <c r="I104" s="22">
        <v>5.7</v>
      </c>
      <c r="J104" s="21">
        <v>1</v>
      </c>
      <c r="K104" s="24">
        <v>13.350000000000001</v>
      </c>
    </row>
    <row r="105" spans="1:11" x14ac:dyDescent="0.25">
      <c r="A105" s="20" t="s">
        <v>120</v>
      </c>
      <c r="B105" s="21">
        <v>2</v>
      </c>
      <c r="C105" s="21">
        <v>0</v>
      </c>
      <c r="D105" s="22">
        <v>8.8000000000000007</v>
      </c>
      <c r="E105" s="23">
        <v>5.4</v>
      </c>
      <c r="F105" s="22">
        <v>4.8</v>
      </c>
      <c r="G105" s="22">
        <v>5.8</v>
      </c>
      <c r="H105" s="22">
        <v>4.4000000000000004</v>
      </c>
      <c r="I105" s="22">
        <v>5.0999999999999996</v>
      </c>
      <c r="J105" s="21">
        <v>0</v>
      </c>
      <c r="K105" s="24">
        <v>12</v>
      </c>
    </row>
    <row r="106" spans="1:11" x14ac:dyDescent="0.25">
      <c r="A106" s="20" t="s">
        <v>82</v>
      </c>
      <c r="B106" s="21">
        <v>5</v>
      </c>
      <c r="C106" s="21">
        <v>1</v>
      </c>
      <c r="D106" s="22">
        <v>6</v>
      </c>
      <c r="E106" s="23">
        <v>4.0999999999999996</v>
      </c>
      <c r="F106" s="22">
        <v>5.3</v>
      </c>
      <c r="G106" s="22">
        <v>8</v>
      </c>
      <c r="H106" s="22">
        <v>4.7</v>
      </c>
      <c r="I106" s="22">
        <v>4.7</v>
      </c>
      <c r="J106" s="21">
        <v>0</v>
      </c>
      <c r="K106" s="24">
        <v>8.25</v>
      </c>
    </row>
    <row r="107" spans="1:11" x14ac:dyDescent="0.25">
      <c r="A107" s="20" t="s">
        <v>134</v>
      </c>
      <c r="B107" s="21">
        <v>3</v>
      </c>
      <c r="C107" s="21">
        <v>1</v>
      </c>
      <c r="D107" s="22">
        <v>7.6</v>
      </c>
      <c r="E107" s="23">
        <v>3.6</v>
      </c>
      <c r="F107" s="22">
        <v>5</v>
      </c>
      <c r="G107" s="22">
        <v>7.4</v>
      </c>
      <c r="H107" s="22">
        <v>4.5</v>
      </c>
      <c r="I107" s="22">
        <v>4.5999999999999996</v>
      </c>
      <c r="J107" s="21">
        <v>0</v>
      </c>
      <c r="K107" s="24">
        <v>11.25</v>
      </c>
    </row>
    <row r="108" spans="1:11" x14ac:dyDescent="0.25">
      <c r="A108" s="20" t="s">
        <v>126</v>
      </c>
      <c r="B108" s="21">
        <v>5</v>
      </c>
      <c r="C108" s="21">
        <v>1</v>
      </c>
      <c r="D108" s="22">
        <v>7.5</v>
      </c>
      <c r="E108" s="23">
        <v>3.5</v>
      </c>
      <c r="F108" s="22">
        <v>4.5</v>
      </c>
      <c r="G108" s="22">
        <v>7.6</v>
      </c>
      <c r="H108" s="22">
        <v>4</v>
      </c>
      <c r="I108" s="22">
        <v>3.5</v>
      </c>
      <c r="J108" s="21">
        <v>0</v>
      </c>
      <c r="K108" s="24">
        <v>8.6999999999999993</v>
      </c>
    </row>
    <row r="109" spans="1:11" x14ac:dyDescent="0.25">
      <c r="A109" s="20" t="s">
        <v>107</v>
      </c>
      <c r="B109" s="21">
        <v>3</v>
      </c>
      <c r="C109" s="21">
        <v>0</v>
      </c>
      <c r="D109" s="22">
        <v>7.9</v>
      </c>
      <c r="E109" s="23">
        <v>3.9</v>
      </c>
      <c r="F109" s="22">
        <v>5.8</v>
      </c>
      <c r="G109" s="22">
        <v>4.7</v>
      </c>
      <c r="H109" s="22">
        <v>4.0999999999999996</v>
      </c>
      <c r="I109" s="22">
        <v>5.8</v>
      </c>
      <c r="J109" s="21">
        <v>1</v>
      </c>
      <c r="K109" s="24">
        <v>11.399999999999999</v>
      </c>
    </row>
    <row r="110" spans="1:11" x14ac:dyDescent="0.25">
      <c r="A110" s="20" t="s">
        <v>197</v>
      </c>
      <c r="B110" s="21">
        <v>15</v>
      </c>
      <c r="C110" s="21">
        <v>1</v>
      </c>
      <c r="D110" s="22">
        <v>7.6</v>
      </c>
      <c r="E110" s="23">
        <v>3.6</v>
      </c>
      <c r="F110" s="22">
        <v>5</v>
      </c>
      <c r="G110" s="22">
        <v>7.4</v>
      </c>
      <c r="H110" s="22">
        <v>4.4000000000000004</v>
      </c>
      <c r="I110" s="22">
        <v>4.8</v>
      </c>
      <c r="J110" s="21">
        <v>0</v>
      </c>
      <c r="K110" s="24">
        <v>11.100000000000001</v>
      </c>
    </row>
    <row r="111" spans="1:11" x14ac:dyDescent="0.25">
      <c r="A111" s="20" t="s">
        <v>152</v>
      </c>
      <c r="B111" s="21">
        <v>8</v>
      </c>
      <c r="C111" s="21">
        <v>0</v>
      </c>
      <c r="D111" s="22">
        <v>9.3000000000000007</v>
      </c>
      <c r="E111" s="23">
        <v>5.3</v>
      </c>
      <c r="F111" s="22">
        <v>5.5</v>
      </c>
      <c r="G111" s="22">
        <v>7.4</v>
      </c>
      <c r="H111" s="22">
        <v>3.6</v>
      </c>
      <c r="I111" s="22">
        <v>4.5999999999999996</v>
      </c>
      <c r="J111" s="21">
        <v>1</v>
      </c>
      <c r="K111" s="24">
        <v>12.600000000000001</v>
      </c>
    </row>
    <row r="112" spans="1:11" x14ac:dyDescent="0.25">
      <c r="A112" s="20" t="s">
        <v>225</v>
      </c>
      <c r="B112" s="21">
        <v>10</v>
      </c>
      <c r="C112" s="21">
        <v>1</v>
      </c>
      <c r="D112" s="22">
        <v>6.9</v>
      </c>
      <c r="E112" s="23">
        <v>3.7</v>
      </c>
      <c r="F112" s="22">
        <v>5.4</v>
      </c>
      <c r="G112" s="22">
        <v>8.9</v>
      </c>
      <c r="H112" s="22">
        <v>2.7</v>
      </c>
      <c r="I112" s="22">
        <v>3.4</v>
      </c>
      <c r="J112" s="21">
        <v>0</v>
      </c>
      <c r="K112" s="24">
        <v>11.399999999999999</v>
      </c>
    </row>
    <row r="113" spans="1:11" x14ac:dyDescent="0.25">
      <c r="A113" s="20" t="s">
        <v>118</v>
      </c>
      <c r="B113" s="21">
        <v>5</v>
      </c>
      <c r="C113" s="21">
        <v>0</v>
      </c>
      <c r="D113" s="22">
        <v>8.6999999999999993</v>
      </c>
      <c r="E113" s="23">
        <v>3.2</v>
      </c>
      <c r="F113" s="22">
        <v>3.8</v>
      </c>
      <c r="G113" s="22">
        <v>4.9000000000000004</v>
      </c>
      <c r="H113" s="22">
        <v>5.4</v>
      </c>
      <c r="I113" s="22">
        <v>6.1</v>
      </c>
      <c r="J113" s="21">
        <v>0</v>
      </c>
      <c r="K113" s="24">
        <v>10.8</v>
      </c>
    </row>
    <row r="114" spans="1:11" x14ac:dyDescent="0.25">
      <c r="A114" s="20" t="s">
        <v>154</v>
      </c>
      <c r="B114" s="21">
        <v>10</v>
      </c>
      <c r="C114" s="21">
        <v>1</v>
      </c>
      <c r="D114" s="22">
        <v>7.4</v>
      </c>
      <c r="E114" s="23">
        <v>3.4</v>
      </c>
      <c r="F114" s="22">
        <v>4.8</v>
      </c>
      <c r="G114" s="22">
        <v>7.2</v>
      </c>
      <c r="H114" s="22">
        <v>4.2</v>
      </c>
      <c r="I114" s="22">
        <v>5</v>
      </c>
      <c r="J114" s="21">
        <v>0</v>
      </c>
      <c r="K114" s="24">
        <v>10.8</v>
      </c>
    </row>
    <row r="115" spans="1:11" x14ac:dyDescent="0.25">
      <c r="A115" s="20" t="s">
        <v>210</v>
      </c>
      <c r="B115" s="21">
        <v>9</v>
      </c>
      <c r="C115" s="21">
        <v>1</v>
      </c>
      <c r="D115" s="22">
        <v>7.2</v>
      </c>
      <c r="E115" s="23">
        <v>4.3</v>
      </c>
      <c r="F115" s="22">
        <v>4.7</v>
      </c>
      <c r="G115" s="22">
        <v>10</v>
      </c>
      <c r="H115" s="22">
        <v>3</v>
      </c>
      <c r="I115" s="22">
        <v>3.8</v>
      </c>
      <c r="J115" s="21">
        <v>0</v>
      </c>
      <c r="K115" s="24">
        <v>11.399999999999999</v>
      </c>
    </row>
    <row r="116" spans="1:11" x14ac:dyDescent="0.25">
      <c r="A116" s="20" t="s">
        <v>240</v>
      </c>
      <c r="B116" s="21">
        <v>15</v>
      </c>
      <c r="C116" s="21">
        <v>1</v>
      </c>
      <c r="D116" s="22">
        <v>9.6</v>
      </c>
      <c r="E116" s="23">
        <v>7.2</v>
      </c>
      <c r="F116" s="22">
        <v>7.8</v>
      </c>
      <c r="G116" s="22">
        <v>4.5</v>
      </c>
      <c r="H116" s="22">
        <v>4.5999999999999996</v>
      </c>
      <c r="I116" s="22">
        <v>6.7</v>
      </c>
      <c r="J116" s="21">
        <v>1</v>
      </c>
      <c r="K116" s="24">
        <v>14.100000000000001</v>
      </c>
    </row>
    <row r="117" spans="1:11" x14ac:dyDescent="0.25">
      <c r="A117" s="20" t="s">
        <v>66</v>
      </c>
      <c r="B117" s="21">
        <v>7</v>
      </c>
      <c r="C117" s="21">
        <v>1</v>
      </c>
      <c r="D117" s="22">
        <v>5.8</v>
      </c>
      <c r="E117" s="23">
        <v>5.0999999999999996</v>
      </c>
      <c r="F117" s="22">
        <v>5.8</v>
      </c>
      <c r="G117" s="22">
        <v>9.3000000000000007</v>
      </c>
      <c r="H117" s="22">
        <v>4.4000000000000004</v>
      </c>
      <c r="I117" s="22">
        <v>6.7</v>
      </c>
      <c r="J117" s="21">
        <v>1</v>
      </c>
      <c r="K117" s="24">
        <v>12.299999999999999</v>
      </c>
    </row>
    <row r="118" spans="1:11" x14ac:dyDescent="0.25">
      <c r="A118" s="20" t="s">
        <v>219</v>
      </c>
      <c r="B118" s="21">
        <v>11</v>
      </c>
      <c r="C118" s="21">
        <v>1</v>
      </c>
      <c r="D118" s="22">
        <v>6.3</v>
      </c>
      <c r="E118" s="23">
        <v>6</v>
      </c>
      <c r="F118" s="22">
        <v>5.9</v>
      </c>
      <c r="G118" s="22">
        <v>8.8000000000000007</v>
      </c>
      <c r="H118" s="22">
        <v>6.4</v>
      </c>
      <c r="I118" s="22">
        <v>6.4</v>
      </c>
      <c r="J118" s="21">
        <v>1</v>
      </c>
      <c r="K118" s="24">
        <v>12.149999999999999</v>
      </c>
    </row>
    <row r="119" spans="1:11" x14ac:dyDescent="0.25">
      <c r="A119" s="20" t="s">
        <v>193</v>
      </c>
      <c r="B119" s="21">
        <v>1</v>
      </c>
      <c r="C119" s="21">
        <v>0</v>
      </c>
      <c r="D119" s="22">
        <v>9.4</v>
      </c>
      <c r="E119" s="23">
        <v>4.0999999999999996</v>
      </c>
      <c r="F119" s="22">
        <v>4.7</v>
      </c>
      <c r="G119" s="22">
        <v>7.6</v>
      </c>
      <c r="H119" s="22">
        <v>5.0999999999999996</v>
      </c>
      <c r="I119" s="22">
        <v>5.6</v>
      </c>
      <c r="J119" s="21">
        <v>1</v>
      </c>
      <c r="K119" s="24">
        <v>10.5</v>
      </c>
    </row>
    <row r="120" spans="1:11" x14ac:dyDescent="0.25">
      <c r="A120" s="20" t="s">
        <v>151</v>
      </c>
      <c r="B120" s="21">
        <v>11</v>
      </c>
      <c r="C120" s="21">
        <v>1</v>
      </c>
      <c r="D120" s="22">
        <v>9.3000000000000007</v>
      </c>
      <c r="E120" s="23">
        <v>5</v>
      </c>
      <c r="F120" s="22">
        <v>5.9</v>
      </c>
      <c r="G120" s="22">
        <v>4.5999999999999996</v>
      </c>
      <c r="H120" s="22">
        <v>4.8</v>
      </c>
      <c r="I120" s="22">
        <v>7</v>
      </c>
      <c r="J120" s="21">
        <v>1</v>
      </c>
      <c r="K120" s="24">
        <v>13.350000000000001</v>
      </c>
    </row>
    <row r="121" spans="1:11" x14ac:dyDescent="0.25">
      <c r="A121" s="20" t="s">
        <v>64</v>
      </c>
      <c r="B121" s="21">
        <v>2</v>
      </c>
      <c r="C121" s="21">
        <v>1</v>
      </c>
      <c r="D121" s="22">
        <v>6.9</v>
      </c>
      <c r="E121" s="23">
        <v>3.7</v>
      </c>
      <c r="F121" s="22">
        <v>5.4</v>
      </c>
      <c r="G121" s="22">
        <v>8.9</v>
      </c>
      <c r="H121" s="22">
        <v>2.1</v>
      </c>
      <c r="I121" s="22">
        <v>2.6</v>
      </c>
      <c r="J121" s="21">
        <v>1</v>
      </c>
      <c r="K121" s="24">
        <v>10.8</v>
      </c>
    </row>
    <row r="122" spans="1:11" x14ac:dyDescent="0.25">
      <c r="A122" s="20" t="s">
        <v>79</v>
      </c>
      <c r="B122" s="21">
        <v>12</v>
      </c>
      <c r="C122" s="21">
        <v>1</v>
      </c>
      <c r="D122" s="22">
        <v>9.6</v>
      </c>
      <c r="E122" s="23">
        <v>7.2</v>
      </c>
      <c r="F122" s="22">
        <v>7.8</v>
      </c>
      <c r="G122" s="22">
        <v>4.5</v>
      </c>
      <c r="H122" s="22">
        <v>4.3</v>
      </c>
      <c r="I122" s="22">
        <v>7.7</v>
      </c>
      <c r="J122" s="21">
        <v>1</v>
      </c>
      <c r="K122" s="24">
        <v>14.850000000000001</v>
      </c>
    </row>
    <row r="123" spans="1:11" x14ac:dyDescent="0.25">
      <c r="A123" s="20" t="s">
        <v>137</v>
      </c>
      <c r="B123" s="21">
        <v>10</v>
      </c>
      <c r="C123" s="21">
        <v>1</v>
      </c>
      <c r="D123" s="22">
        <v>7.1</v>
      </c>
      <c r="E123" s="23">
        <v>3.4</v>
      </c>
      <c r="F123" s="22">
        <v>5.9</v>
      </c>
      <c r="G123" s="22">
        <v>7.8</v>
      </c>
      <c r="H123" s="22">
        <v>2.6</v>
      </c>
      <c r="I123" s="22">
        <v>4.0999999999999996</v>
      </c>
      <c r="J123" s="21">
        <v>0</v>
      </c>
      <c r="K123" s="24">
        <v>11.399999999999999</v>
      </c>
    </row>
    <row r="124" spans="1:11" x14ac:dyDescent="0.25">
      <c r="A124" s="20" t="s">
        <v>229</v>
      </c>
      <c r="B124" s="21">
        <v>1</v>
      </c>
      <c r="C124" s="21">
        <v>0</v>
      </c>
      <c r="D124" s="22">
        <v>9.6999999999999993</v>
      </c>
      <c r="E124" s="23">
        <v>2.6</v>
      </c>
      <c r="F124" s="22">
        <v>3.3</v>
      </c>
      <c r="G124" s="22">
        <v>5.2</v>
      </c>
      <c r="H124" s="22">
        <v>4.5</v>
      </c>
      <c r="I124" s="22">
        <v>5.8</v>
      </c>
      <c r="J124" s="21">
        <v>1</v>
      </c>
      <c r="K124" s="24">
        <v>11.25</v>
      </c>
    </row>
    <row r="125" spans="1:11" x14ac:dyDescent="0.25">
      <c r="A125" s="20" t="s">
        <v>241</v>
      </c>
      <c r="B125" s="21">
        <v>14</v>
      </c>
      <c r="C125" s="21">
        <v>1</v>
      </c>
      <c r="D125" s="22">
        <v>9.3000000000000007</v>
      </c>
      <c r="E125" s="23">
        <v>6.6</v>
      </c>
      <c r="F125" s="22">
        <v>6.3</v>
      </c>
      <c r="G125" s="22">
        <v>7.4</v>
      </c>
      <c r="H125" s="22">
        <v>4.4000000000000004</v>
      </c>
      <c r="I125" s="22">
        <v>5.8</v>
      </c>
      <c r="J125" s="21">
        <v>1</v>
      </c>
      <c r="K125" s="24">
        <v>14.100000000000001</v>
      </c>
    </row>
    <row r="126" spans="1:11" x14ac:dyDescent="0.25">
      <c r="A126" s="20" t="s">
        <v>61</v>
      </c>
      <c r="B126" s="21">
        <v>14</v>
      </c>
      <c r="C126" s="21">
        <v>1</v>
      </c>
      <c r="D126" s="22">
        <v>6.4</v>
      </c>
      <c r="E126" s="23">
        <v>3.3</v>
      </c>
      <c r="F126" s="22">
        <v>4.5</v>
      </c>
      <c r="G126" s="22">
        <v>8.8000000000000007</v>
      </c>
      <c r="H126" s="22">
        <v>4.3</v>
      </c>
      <c r="I126" s="22">
        <v>3.7</v>
      </c>
      <c r="J126" s="21">
        <v>0</v>
      </c>
      <c r="K126" s="24">
        <v>10.8</v>
      </c>
    </row>
    <row r="127" spans="1:11" x14ac:dyDescent="0.25">
      <c r="A127" s="20" t="s">
        <v>209</v>
      </c>
      <c r="B127" s="21">
        <v>5</v>
      </c>
      <c r="C127" s="21">
        <v>1</v>
      </c>
      <c r="D127" s="22">
        <v>6.2</v>
      </c>
      <c r="E127" s="23">
        <v>3.3</v>
      </c>
      <c r="F127" s="22">
        <v>5.0999999999999996</v>
      </c>
      <c r="G127" s="22">
        <v>6.9</v>
      </c>
      <c r="H127" s="22">
        <v>4</v>
      </c>
      <c r="I127" s="22">
        <v>5.4</v>
      </c>
      <c r="J127" s="21">
        <v>0</v>
      </c>
      <c r="K127" s="24">
        <v>9.8999999999999986</v>
      </c>
    </row>
    <row r="128" spans="1:11" x14ac:dyDescent="0.25">
      <c r="A128" s="20" t="s">
        <v>256</v>
      </c>
      <c r="B128" s="21">
        <v>6</v>
      </c>
      <c r="C128" s="21">
        <v>1</v>
      </c>
      <c r="D128" s="22">
        <v>5.5</v>
      </c>
      <c r="E128" s="23">
        <v>5.5</v>
      </c>
      <c r="F128" s="22">
        <v>8.1999999999999993</v>
      </c>
      <c r="G128" s="22">
        <v>6.3</v>
      </c>
      <c r="H128" s="22">
        <v>5.9</v>
      </c>
      <c r="I128" s="22">
        <v>6.6</v>
      </c>
      <c r="J128" s="21">
        <v>1</v>
      </c>
      <c r="K128" s="24">
        <v>11.399999999999999</v>
      </c>
    </row>
    <row r="129" spans="1:11" x14ac:dyDescent="0.25">
      <c r="A129" s="20" t="s">
        <v>212</v>
      </c>
      <c r="B129" s="21">
        <v>3</v>
      </c>
      <c r="C129" s="21">
        <v>1</v>
      </c>
      <c r="D129" s="22">
        <v>6.3</v>
      </c>
      <c r="E129" s="23">
        <v>5.0999999999999996</v>
      </c>
      <c r="F129" s="22">
        <v>6.6</v>
      </c>
      <c r="G129" s="22">
        <v>8.4</v>
      </c>
      <c r="H129" s="22">
        <v>4.4000000000000004</v>
      </c>
      <c r="I129" s="22">
        <v>5.3</v>
      </c>
      <c r="J129" s="21">
        <v>0</v>
      </c>
      <c r="K129" s="24">
        <v>10.649999999999999</v>
      </c>
    </row>
    <row r="130" spans="1:11" x14ac:dyDescent="0.25">
      <c r="A130" s="20" t="s">
        <v>163</v>
      </c>
      <c r="B130" s="21">
        <v>13</v>
      </c>
      <c r="C130" s="21">
        <v>1</v>
      </c>
      <c r="D130" s="22">
        <v>8.3000000000000007</v>
      </c>
      <c r="E130" s="23">
        <v>3.4</v>
      </c>
      <c r="F130" s="22">
        <v>5.2</v>
      </c>
      <c r="G130" s="22">
        <v>9.1</v>
      </c>
      <c r="H130" s="22">
        <v>4.2</v>
      </c>
      <c r="I130" s="22">
        <v>5.9</v>
      </c>
      <c r="J130" s="21">
        <v>1</v>
      </c>
      <c r="K130" s="24">
        <v>11.25</v>
      </c>
    </row>
    <row r="131" spans="1:11" x14ac:dyDescent="0.25">
      <c r="A131" s="20" t="s">
        <v>88</v>
      </c>
      <c r="B131" s="21">
        <v>13</v>
      </c>
      <c r="C131" s="21">
        <v>0</v>
      </c>
      <c r="D131" s="22">
        <v>6.9</v>
      </c>
      <c r="E131" s="23">
        <v>3.4</v>
      </c>
      <c r="F131" s="22">
        <v>4.7</v>
      </c>
      <c r="G131" s="22">
        <v>5.2</v>
      </c>
      <c r="H131" s="22">
        <v>3.7</v>
      </c>
      <c r="I131" s="22">
        <v>4.3</v>
      </c>
      <c r="J131" s="21">
        <v>0</v>
      </c>
      <c r="K131" s="24">
        <v>10.649999999999999</v>
      </c>
    </row>
    <row r="132" spans="1:11" x14ac:dyDescent="0.25">
      <c r="A132" s="20" t="s">
        <v>187</v>
      </c>
      <c r="B132" s="21">
        <v>4</v>
      </c>
      <c r="C132" s="21">
        <v>0</v>
      </c>
      <c r="D132" s="22">
        <v>8.3000000000000007</v>
      </c>
      <c r="E132" s="23">
        <v>2.8</v>
      </c>
      <c r="F132" s="22">
        <v>2.5</v>
      </c>
      <c r="G132" s="22">
        <v>5.2</v>
      </c>
      <c r="H132" s="22">
        <v>1.2</v>
      </c>
      <c r="I132" s="22">
        <v>2.6</v>
      </c>
      <c r="J132" s="21">
        <v>0</v>
      </c>
      <c r="K132" s="24">
        <v>9.3000000000000007</v>
      </c>
    </row>
    <row r="133" spans="1:11" x14ac:dyDescent="0.25">
      <c r="A133" s="20" t="s">
        <v>223</v>
      </c>
      <c r="B133" s="21">
        <v>10</v>
      </c>
      <c r="C133" s="21">
        <v>0</v>
      </c>
      <c r="D133" s="22">
        <v>9</v>
      </c>
      <c r="E133" s="23">
        <v>5.6</v>
      </c>
      <c r="F133" s="22">
        <v>5</v>
      </c>
      <c r="G133" s="22">
        <v>6</v>
      </c>
      <c r="H133" s="22">
        <v>4.3</v>
      </c>
      <c r="I133" s="22">
        <v>4.4000000000000004</v>
      </c>
      <c r="J133" s="21">
        <v>0</v>
      </c>
      <c r="K133" s="24">
        <v>11.850000000000001</v>
      </c>
    </row>
    <row r="134" spans="1:11" x14ac:dyDescent="0.25">
      <c r="A134" s="20" t="s">
        <v>179</v>
      </c>
      <c r="B134" s="21">
        <v>9</v>
      </c>
      <c r="C134" s="21">
        <v>1</v>
      </c>
      <c r="D134" s="22">
        <v>7.9</v>
      </c>
      <c r="E134" s="23">
        <v>4.5</v>
      </c>
      <c r="F134" s="22">
        <v>4.8</v>
      </c>
      <c r="G134" s="22">
        <v>9.6999999999999993</v>
      </c>
      <c r="H134" s="22">
        <v>4.8</v>
      </c>
      <c r="I134" s="22">
        <v>6.2</v>
      </c>
      <c r="J134" s="21">
        <v>0</v>
      </c>
      <c r="K134" s="24">
        <v>12</v>
      </c>
    </row>
    <row r="135" spans="1:11" x14ac:dyDescent="0.25">
      <c r="A135" s="20" t="s">
        <v>224</v>
      </c>
      <c r="B135" s="21">
        <v>1</v>
      </c>
      <c r="C135" s="21">
        <v>1</v>
      </c>
      <c r="D135" s="22">
        <v>7.1</v>
      </c>
      <c r="E135" s="23">
        <v>3.4</v>
      </c>
      <c r="F135" s="22">
        <v>5.9</v>
      </c>
      <c r="G135" s="22">
        <v>7.8</v>
      </c>
      <c r="H135" s="22">
        <v>3.6</v>
      </c>
      <c r="I135" s="22">
        <v>3.7</v>
      </c>
      <c r="J135" s="21">
        <v>0</v>
      </c>
      <c r="K135" s="24">
        <v>10.8</v>
      </c>
    </row>
    <row r="136" spans="1:11" x14ac:dyDescent="0.25">
      <c r="A136" s="20" t="s">
        <v>156</v>
      </c>
      <c r="B136" s="21">
        <v>1</v>
      </c>
      <c r="C136" s="21">
        <v>1</v>
      </c>
      <c r="D136" s="22">
        <v>7.8</v>
      </c>
      <c r="E136" s="23">
        <v>4.9000000000000004</v>
      </c>
      <c r="F136" s="22">
        <v>7.1</v>
      </c>
      <c r="G136" s="22">
        <v>7.9</v>
      </c>
      <c r="H136" s="22">
        <v>4.3</v>
      </c>
      <c r="I136" s="22">
        <v>5.3</v>
      </c>
      <c r="J136" s="21">
        <v>1</v>
      </c>
      <c r="K136" s="24">
        <v>11.100000000000001</v>
      </c>
    </row>
    <row r="137" spans="1:11" x14ac:dyDescent="0.25">
      <c r="A137" s="20" t="s">
        <v>80</v>
      </c>
      <c r="B137" s="21">
        <v>3</v>
      </c>
      <c r="C137" s="21">
        <v>0</v>
      </c>
      <c r="D137" s="22">
        <v>8.6</v>
      </c>
      <c r="E137" s="23">
        <v>5.0999999999999996</v>
      </c>
      <c r="F137" s="22">
        <v>4.7</v>
      </c>
      <c r="G137" s="22">
        <v>3.7</v>
      </c>
      <c r="H137" s="22">
        <v>4.8</v>
      </c>
      <c r="I137" s="22">
        <v>5.0999999999999996</v>
      </c>
      <c r="J137" s="21">
        <v>1</v>
      </c>
      <c r="K137" s="24">
        <v>12.149999999999999</v>
      </c>
    </row>
    <row r="138" spans="1:11" x14ac:dyDescent="0.25">
      <c r="A138" s="20" t="s">
        <v>142</v>
      </c>
      <c r="B138" s="21">
        <v>4</v>
      </c>
      <c r="C138" s="21">
        <v>0</v>
      </c>
      <c r="D138" s="22">
        <v>7.7</v>
      </c>
      <c r="E138" s="23">
        <v>4.0999999999999996</v>
      </c>
      <c r="F138" s="22">
        <v>4.3</v>
      </c>
      <c r="G138" s="22">
        <v>5.9</v>
      </c>
      <c r="H138" s="22">
        <v>4.7</v>
      </c>
      <c r="I138" s="22">
        <v>6.6</v>
      </c>
      <c r="J138" s="21">
        <v>1</v>
      </c>
      <c r="K138" s="24">
        <v>11.55</v>
      </c>
    </row>
    <row r="139" spans="1:11" x14ac:dyDescent="0.25">
      <c r="A139" s="20" t="s">
        <v>220</v>
      </c>
      <c r="B139" s="21">
        <v>13</v>
      </c>
      <c r="C139" s="21">
        <v>0</v>
      </c>
      <c r="D139" s="22">
        <v>8.3000000000000007</v>
      </c>
      <c r="E139" s="23">
        <v>3.7</v>
      </c>
      <c r="F139" s="22">
        <v>6.1</v>
      </c>
      <c r="G139" s="22">
        <v>5.3</v>
      </c>
      <c r="H139" s="22">
        <v>3.6</v>
      </c>
      <c r="I139" s="22">
        <v>4.9000000000000004</v>
      </c>
      <c r="J139" s="21">
        <v>1</v>
      </c>
      <c r="K139" s="24">
        <v>11.399999999999999</v>
      </c>
    </row>
    <row r="140" spans="1:11" x14ac:dyDescent="0.25">
      <c r="A140" s="20" t="s">
        <v>184</v>
      </c>
      <c r="B140" s="21">
        <v>12</v>
      </c>
      <c r="C140" s="21">
        <v>0</v>
      </c>
      <c r="D140" s="22">
        <v>7.9</v>
      </c>
      <c r="E140" s="23">
        <v>5.4</v>
      </c>
      <c r="F140" s="22">
        <v>5.8</v>
      </c>
      <c r="G140" s="22">
        <v>4.7</v>
      </c>
      <c r="H140" s="22">
        <v>4.5999999999999996</v>
      </c>
      <c r="I140" s="22">
        <v>6.6</v>
      </c>
      <c r="J140" s="21">
        <v>0</v>
      </c>
      <c r="K140" s="24">
        <v>12.149999999999999</v>
      </c>
    </row>
    <row r="141" spans="1:11" x14ac:dyDescent="0.25">
      <c r="A141" s="20" t="s">
        <v>69</v>
      </c>
      <c r="B141" s="21">
        <v>4</v>
      </c>
      <c r="C141" s="21">
        <v>1</v>
      </c>
      <c r="D141" s="22">
        <v>6.1</v>
      </c>
      <c r="E141" s="23">
        <v>4.9000000000000004</v>
      </c>
      <c r="F141" s="22">
        <v>6.4</v>
      </c>
      <c r="G141" s="22">
        <v>8.1999999999999993</v>
      </c>
      <c r="H141" s="22">
        <v>3</v>
      </c>
      <c r="I141" s="22">
        <v>3.9</v>
      </c>
      <c r="J141" s="21">
        <v>0</v>
      </c>
      <c r="K141" s="24">
        <v>9.8999999999999986</v>
      </c>
    </row>
    <row r="142" spans="1:11" x14ac:dyDescent="0.25">
      <c r="A142" s="20" t="s">
        <v>76</v>
      </c>
      <c r="B142" s="21">
        <v>12</v>
      </c>
      <c r="C142" s="21">
        <v>1</v>
      </c>
      <c r="D142" s="22">
        <v>5.6</v>
      </c>
      <c r="E142" s="23">
        <v>4.9000000000000004</v>
      </c>
      <c r="F142" s="22">
        <v>5.6</v>
      </c>
      <c r="G142" s="22">
        <v>9.1</v>
      </c>
      <c r="H142" s="22">
        <v>5</v>
      </c>
      <c r="I142" s="22">
        <v>6.4</v>
      </c>
      <c r="J142" s="21">
        <v>1</v>
      </c>
      <c r="K142" s="24">
        <v>11.850000000000001</v>
      </c>
    </row>
    <row r="143" spans="1:11" x14ac:dyDescent="0.25">
      <c r="A143" s="20" t="s">
        <v>174</v>
      </c>
      <c r="B143" s="21">
        <v>10</v>
      </c>
      <c r="C143" s="21">
        <v>1</v>
      </c>
      <c r="D143" s="22">
        <v>9.1999999999999993</v>
      </c>
      <c r="E143" s="23">
        <v>6.5</v>
      </c>
      <c r="F143" s="22">
        <v>6.2</v>
      </c>
      <c r="G143" s="22">
        <v>7.3</v>
      </c>
      <c r="H143" s="22">
        <v>4.2</v>
      </c>
      <c r="I143" s="22">
        <v>7.7</v>
      </c>
      <c r="J143" s="21">
        <v>1</v>
      </c>
      <c r="K143" s="24">
        <v>14.25</v>
      </c>
    </row>
    <row r="144" spans="1:11" x14ac:dyDescent="0.25">
      <c r="A144" s="20" t="s">
        <v>99</v>
      </c>
      <c r="B144" s="21">
        <v>2</v>
      </c>
      <c r="C144" s="21">
        <v>0</v>
      </c>
      <c r="D144" s="22">
        <v>9.4</v>
      </c>
      <c r="E144" s="23">
        <v>5.3</v>
      </c>
      <c r="F144" s="22">
        <v>4.9000000000000004</v>
      </c>
      <c r="G144" s="22">
        <v>8.5</v>
      </c>
      <c r="H144" s="22">
        <v>4.0999999999999996</v>
      </c>
      <c r="I144" s="22">
        <v>5.4</v>
      </c>
      <c r="J144" s="21">
        <v>1</v>
      </c>
      <c r="K144" s="24">
        <v>11.850000000000001</v>
      </c>
    </row>
    <row r="145" spans="1:11" x14ac:dyDescent="0.25">
      <c r="A145" s="20" t="s">
        <v>111</v>
      </c>
      <c r="B145" s="21">
        <v>11</v>
      </c>
      <c r="C145" s="21">
        <v>0</v>
      </c>
      <c r="D145" s="22">
        <v>6.9</v>
      </c>
      <c r="E145" s="23">
        <v>3.4</v>
      </c>
      <c r="F145" s="22">
        <v>4.7</v>
      </c>
      <c r="G145" s="22">
        <v>5.2</v>
      </c>
      <c r="H145" s="22">
        <v>3.2</v>
      </c>
      <c r="I145" s="22">
        <v>4.4000000000000004</v>
      </c>
      <c r="J145" s="21">
        <v>1</v>
      </c>
      <c r="K145" s="24">
        <v>10.8</v>
      </c>
    </row>
    <row r="146" spans="1:11" x14ac:dyDescent="0.25">
      <c r="A146" s="20" t="s">
        <v>117</v>
      </c>
      <c r="B146" s="21">
        <v>6</v>
      </c>
      <c r="C146" s="21">
        <v>1</v>
      </c>
      <c r="D146" s="22">
        <v>9.9</v>
      </c>
      <c r="E146" s="23">
        <v>4.3</v>
      </c>
      <c r="F146" s="22">
        <v>3.5</v>
      </c>
      <c r="G146" s="22">
        <v>5.4</v>
      </c>
      <c r="H146" s="22">
        <v>5.6</v>
      </c>
      <c r="I146" s="22">
        <v>6.9</v>
      </c>
      <c r="J146" s="21">
        <v>1</v>
      </c>
      <c r="K146" s="24">
        <v>12.75</v>
      </c>
    </row>
    <row r="147" spans="1:11" x14ac:dyDescent="0.25">
      <c r="A147" s="20" t="s">
        <v>145</v>
      </c>
      <c r="B147" s="21">
        <v>11</v>
      </c>
      <c r="C147" s="21">
        <v>0</v>
      </c>
      <c r="D147" s="22">
        <v>7.7</v>
      </c>
      <c r="E147" s="23">
        <v>4.0999999999999996</v>
      </c>
      <c r="F147" s="22">
        <v>4.3</v>
      </c>
      <c r="G147" s="22">
        <v>5.9</v>
      </c>
      <c r="H147" s="22">
        <v>5.0999999999999996</v>
      </c>
      <c r="I147" s="22">
        <v>6.7</v>
      </c>
      <c r="J147" s="21">
        <v>1</v>
      </c>
      <c r="K147" s="24">
        <v>12.299999999999999</v>
      </c>
    </row>
    <row r="148" spans="1:11" x14ac:dyDescent="0.25">
      <c r="A148" s="20" t="s">
        <v>155</v>
      </c>
      <c r="B148" s="21">
        <v>11</v>
      </c>
      <c r="C148" s="21">
        <v>0</v>
      </c>
      <c r="D148" s="22">
        <v>8.6999999999999993</v>
      </c>
      <c r="E148" s="23">
        <v>4.7</v>
      </c>
      <c r="F148" s="22">
        <v>2.9</v>
      </c>
      <c r="G148" s="22">
        <v>5.6</v>
      </c>
      <c r="H148" s="22">
        <v>3.1</v>
      </c>
      <c r="I148" s="22">
        <v>3.2</v>
      </c>
      <c r="J148" s="21">
        <v>1</v>
      </c>
      <c r="K148" s="24">
        <v>11.55</v>
      </c>
    </row>
    <row r="149" spans="1:11" x14ac:dyDescent="0.25">
      <c r="A149" s="20" t="s">
        <v>153</v>
      </c>
      <c r="B149" s="21">
        <v>12</v>
      </c>
      <c r="C149" s="21">
        <v>0</v>
      </c>
      <c r="D149" s="22">
        <v>8.6</v>
      </c>
      <c r="E149" s="23">
        <v>6.3</v>
      </c>
      <c r="F149" s="22">
        <v>5.7</v>
      </c>
      <c r="G149" s="22">
        <v>6.7</v>
      </c>
      <c r="H149" s="22">
        <v>4.9000000000000004</v>
      </c>
      <c r="I149" s="22">
        <v>5.3</v>
      </c>
      <c r="J149" s="21">
        <v>1</v>
      </c>
      <c r="K149" s="24">
        <v>12.149999999999999</v>
      </c>
    </row>
    <row r="150" spans="1:11" x14ac:dyDescent="0.25">
      <c r="A150" s="20" t="s">
        <v>129</v>
      </c>
      <c r="B150" s="21">
        <v>8</v>
      </c>
      <c r="C150" s="21">
        <v>0</v>
      </c>
      <c r="D150" s="22">
        <v>6.7</v>
      </c>
      <c r="E150" s="23">
        <v>3.2</v>
      </c>
      <c r="F150" s="22">
        <v>4.5</v>
      </c>
      <c r="G150" s="22">
        <v>5</v>
      </c>
      <c r="H150" s="22">
        <v>2.9</v>
      </c>
      <c r="I150" s="22">
        <v>3.7</v>
      </c>
      <c r="J150" s="21">
        <v>0</v>
      </c>
      <c r="K150" s="24">
        <v>10.5</v>
      </c>
    </row>
    <row r="151" spans="1:11" x14ac:dyDescent="0.25">
      <c r="A151" s="20" t="s">
        <v>166</v>
      </c>
      <c r="B151" s="21">
        <v>7</v>
      </c>
      <c r="C151" s="21">
        <v>0</v>
      </c>
      <c r="D151" s="22">
        <v>8.6999999999999993</v>
      </c>
      <c r="E151" s="23">
        <v>3.7</v>
      </c>
      <c r="F151" s="22">
        <v>4.8</v>
      </c>
      <c r="G151" s="22">
        <v>3.8</v>
      </c>
      <c r="H151" s="22">
        <v>4.5999999999999996</v>
      </c>
      <c r="I151" s="22">
        <v>5.5</v>
      </c>
      <c r="J151" s="21">
        <v>1</v>
      </c>
      <c r="K151" s="24">
        <v>11.399999999999999</v>
      </c>
    </row>
    <row r="152" spans="1:11" x14ac:dyDescent="0.25">
      <c r="A152" s="20" t="s">
        <v>148</v>
      </c>
      <c r="B152" s="21">
        <v>15</v>
      </c>
      <c r="C152" s="21">
        <v>0</v>
      </c>
      <c r="D152" s="22">
        <v>9.1</v>
      </c>
      <c r="E152" s="23">
        <v>5.2</v>
      </c>
      <c r="F152" s="22">
        <v>5.4</v>
      </c>
      <c r="G152" s="22">
        <v>7.3</v>
      </c>
      <c r="H152" s="22">
        <v>4.4000000000000004</v>
      </c>
      <c r="I152" s="22">
        <v>4.0999999999999996</v>
      </c>
      <c r="J152" s="21">
        <v>1</v>
      </c>
      <c r="K152" s="24">
        <v>11.850000000000001</v>
      </c>
    </row>
    <row r="153" spans="1:11" x14ac:dyDescent="0.25">
      <c r="A153" s="20" t="s">
        <v>114</v>
      </c>
      <c r="B153" s="21">
        <v>14</v>
      </c>
      <c r="C153" s="21">
        <v>1</v>
      </c>
      <c r="D153" s="22">
        <v>7.4</v>
      </c>
      <c r="E153" s="23">
        <v>6.6</v>
      </c>
      <c r="F153" s="22">
        <v>6.9</v>
      </c>
      <c r="G153" s="22">
        <v>9.6</v>
      </c>
      <c r="H153" s="22">
        <v>5.7</v>
      </c>
      <c r="I153" s="22">
        <v>7.7</v>
      </c>
      <c r="J153" s="21">
        <v>1</v>
      </c>
      <c r="K153" s="24">
        <v>13.200000000000001</v>
      </c>
    </row>
    <row r="154" spans="1:11" x14ac:dyDescent="0.25">
      <c r="A154" s="20" t="s">
        <v>98</v>
      </c>
      <c r="B154" s="21">
        <v>6</v>
      </c>
      <c r="C154" s="21">
        <v>1</v>
      </c>
      <c r="D154" s="22">
        <v>8.3000000000000007</v>
      </c>
      <c r="E154" s="23">
        <v>4.9000000000000004</v>
      </c>
      <c r="F154" s="22">
        <v>5.2</v>
      </c>
      <c r="G154" s="22">
        <v>9.1</v>
      </c>
      <c r="H154" s="22">
        <v>4.5999999999999996</v>
      </c>
      <c r="I154" s="22">
        <v>5.5</v>
      </c>
      <c r="J154" s="21">
        <v>1</v>
      </c>
      <c r="K154" s="24">
        <v>12.600000000000001</v>
      </c>
    </row>
    <row r="155" spans="1:11" x14ac:dyDescent="0.25">
      <c r="A155" s="20" t="s">
        <v>141</v>
      </c>
      <c r="B155" s="21">
        <v>5</v>
      </c>
      <c r="C155" s="21">
        <v>1</v>
      </c>
      <c r="D155" s="22">
        <v>6.4</v>
      </c>
      <c r="E155" s="23">
        <v>3.2</v>
      </c>
      <c r="F155" s="22">
        <v>5</v>
      </c>
      <c r="G155" s="22">
        <v>8.4</v>
      </c>
      <c r="H155" s="22">
        <v>2</v>
      </c>
      <c r="I155" s="22">
        <v>3.6</v>
      </c>
      <c r="J155" s="21">
        <v>0</v>
      </c>
      <c r="K155" s="24">
        <v>9.75</v>
      </c>
    </row>
    <row r="156" spans="1:11" x14ac:dyDescent="0.25">
      <c r="A156" s="20" t="s">
        <v>95</v>
      </c>
      <c r="B156" s="21">
        <v>10</v>
      </c>
      <c r="C156" s="21">
        <v>1</v>
      </c>
      <c r="D156" s="22">
        <v>9.6</v>
      </c>
      <c r="E156" s="23">
        <v>5.6</v>
      </c>
      <c r="F156" s="22">
        <v>5.5</v>
      </c>
      <c r="G156" s="22">
        <v>7.7</v>
      </c>
      <c r="H156" s="22">
        <v>5.2</v>
      </c>
      <c r="I156" s="22">
        <v>8.1</v>
      </c>
      <c r="J156" s="21">
        <v>1</v>
      </c>
      <c r="K156" s="24">
        <v>14.850000000000001</v>
      </c>
    </row>
    <row r="157" spans="1:11" x14ac:dyDescent="0.25">
      <c r="A157" s="20" t="s">
        <v>178</v>
      </c>
      <c r="B157" s="21">
        <v>9</v>
      </c>
      <c r="C157" s="21">
        <v>1</v>
      </c>
      <c r="D157" s="22">
        <v>7.4</v>
      </c>
      <c r="E157" s="23">
        <v>6.6</v>
      </c>
      <c r="F157" s="22">
        <v>6.9</v>
      </c>
      <c r="G157" s="22">
        <v>9.6</v>
      </c>
      <c r="H157" s="22">
        <v>5.7</v>
      </c>
      <c r="I157" s="22">
        <v>7</v>
      </c>
      <c r="J157" s="21">
        <v>1</v>
      </c>
      <c r="K157" s="24">
        <v>13.200000000000001</v>
      </c>
    </row>
    <row r="158" spans="1:11" x14ac:dyDescent="0.25">
      <c r="A158" s="20" t="s">
        <v>250</v>
      </c>
      <c r="B158" s="21">
        <v>13</v>
      </c>
      <c r="C158" s="21">
        <v>1</v>
      </c>
      <c r="D158" s="22">
        <v>6.7</v>
      </c>
      <c r="E158" s="23">
        <v>3.6</v>
      </c>
      <c r="F158" s="22">
        <v>4.8</v>
      </c>
      <c r="G158" s="22">
        <v>7.2</v>
      </c>
      <c r="H158" s="22">
        <v>2.9</v>
      </c>
      <c r="I158" s="22">
        <v>3.2</v>
      </c>
      <c r="J158" s="21">
        <v>0</v>
      </c>
      <c r="K158" s="24">
        <v>10.8</v>
      </c>
    </row>
    <row r="159" spans="1:11" x14ac:dyDescent="0.25">
      <c r="A159" s="20" t="s">
        <v>257</v>
      </c>
      <c r="B159" s="21">
        <v>4</v>
      </c>
      <c r="C159" s="21">
        <v>1</v>
      </c>
      <c r="D159" s="22">
        <v>9.6999999999999993</v>
      </c>
      <c r="E159" s="23">
        <v>6.5</v>
      </c>
      <c r="F159" s="22">
        <v>6.1</v>
      </c>
      <c r="G159" s="22">
        <v>6.8</v>
      </c>
      <c r="H159" s="22">
        <v>4.3</v>
      </c>
      <c r="I159" s="22">
        <v>5.9</v>
      </c>
      <c r="J159" s="21">
        <v>0</v>
      </c>
      <c r="K159" s="24">
        <v>12.75</v>
      </c>
    </row>
    <row r="160" spans="1:11" x14ac:dyDescent="0.25">
      <c r="A160" s="20" t="s">
        <v>218</v>
      </c>
      <c r="B160" s="21">
        <v>5</v>
      </c>
      <c r="C160" s="21">
        <v>1</v>
      </c>
      <c r="D160" s="22">
        <v>6.7</v>
      </c>
      <c r="E160" s="23">
        <v>3.7</v>
      </c>
      <c r="F160" s="22">
        <v>4.9000000000000004</v>
      </c>
      <c r="G160" s="22">
        <v>9.1999999999999993</v>
      </c>
      <c r="H160" s="22">
        <v>3.7</v>
      </c>
      <c r="I160" s="22">
        <v>4.9000000000000004</v>
      </c>
      <c r="J160" s="21">
        <v>0</v>
      </c>
      <c r="K160" s="24">
        <v>10.350000000000001</v>
      </c>
    </row>
    <row r="161" spans="1:11" x14ac:dyDescent="0.25">
      <c r="A161" s="20" t="s">
        <v>143</v>
      </c>
      <c r="B161" s="21">
        <v>13</v>
      </c>
      <c r="C161" s="21">
        <v>1</v>
      </c>
      <c r="D161" s="22">
        <v>7.5</v>
      </c>
      <c r="E161" s="23">
        <v>3.5</v>
      </c>
      <c r="F161" s="22">
        <v>4.5</v>
      </c>
      <c r="G161" s="22">
        <v>7.6</v>
      </c>
      <c r="H161" s="22">
        <v>3.4</v>
      </c>
      <c r="I161" s="22">
        <v>4.5</v>
      </c>
      <c r="J161" s="21">
        <v>0</v>
      </c>
      <c r="K161" s="24">
        <v>10.8</v>
      </c>
    </row>
    <row r="162" spans="1:11" x14ac:dyDescent="0.25">
      <c r="A162" s="20" t="s">
        <v>249</v>
      </c>
      <c r="B162" s="21">
        <v>8</v>
      </c>
      <c r="C162" s="21">
        <v>1</v>
      </c>
      <c r="D162" s="22">
        <v>6.4</v>
      </c>
      <c r="E162" s="23">
        <v>4.5</v>
      </c>
      <c r="F162" s="22">
        <v>5.7</v>
      </c>
      <c r="G162" s="22">
        <v>8.4</v>
      </c>
      <c r="H162" s="22">
        <v>4</v>
      </c>
      <c r="I162" s="22">
        <v>5.8</v>
      </c>
      <c r="J162" s="21">
        <v>0</v>
      </c>
      <c r="K162" s="24">
        <v>10.050000000000001</v>
      </c>
    </row>
    <row r="163" spans="1:11" x14ac:dyDescent="0.25">
      <c r="A163" s="20" t="s">
        <v>247</v>
      </c>
      <c r="B163" s="21">
        <v>11</v>
      </c>
      <c r="C163" s="21">
        <v>0</v>
      </c>
      <c r="D163" s="22">
        <v>8.6999999999999993</v>
      </c>
      <c r="E163" s="23">
        <v>3.7</v>
      </c>
      <c r="F163" s="22">
        <v>4.8</v>
      </c>
      <c r="G163" s="22">
        <v>3.8</v>
      </c>
      <c r="H163" s="22">
        <v>5.5</v>
      </c>
      <c r="I163" s="22">
        <v>5.6</v>
      </c>
      <c r="J163" s="21">
        <v>0</v>
      </c>
      <c r="K163" s="24">
        <v>10.649999999999999</v>
      </c>
    </row>
    <row r="164" spans="1:11" x14ac:dyDescent="0.25">
      <c r="A164" s="20" t="s">
        <v>77</v>
      </c>
      <c r="B164" s="21">
        <v>13</v>
      </c>
      <c r="C164" s="21">
        <v>1</v>
      </c>
      <c r="D164" s="22">
        <v>9.1</v>
      </c>
      <c r="E164" s="23">
        <v>6</v>
      </c>
      <c r="F164" s="22">
        <v>7.1</v>
      </c>
      <c r="G164" s="22">
        <v>8.4</v>
      </c>
      <c r="H164" s="22">
        <v>4.5</v>
      </c>
      <c r="I164" s="22">
        <v>6</v>
      </c>
      <c r="J164" s="21">
        <v>1</v>
      </c>
      <c r="K164" s="24">
        <v>13.200000000000001</v>
      </c>
    </row>
    <row r="165" spans="1:11" x14ac:dyDescent="0.25">
      <c r="A165" s="20" t="s">
        <v>189</v>
      </c>
      <c r="B165" s="21">
        <v>9</v>
      </c>
      <c r="C165" s="21">
        <v>0</v>
      </c>
      <c r="D165" s="22">
        <v>8</v>
      </c>
      <c r="E165" s="23">
        <v>2.5</v>
      </c>
      <c r="F165" s="22">
        <v>3</v>
      </c>
      <c r="G165" s="22">
        <v>5.2</v>
      </c>
      <c r="H165" s="22">
        <v>4.5999999999999996</v>
      </c>
      <c r="I165" s="22">
        <v>6.9</v>
      </c>
      <c r="J165" s="21">
        <v>0</v>
      </c>
      <c r="K165" s="24">
        <v>10.649999999999999</v>
      </c>
    </row>
    <row r="166" spans="1:11" x14ac:dyDescent="0.25">
      <c r="A166" s="20" t="s">
        <v>65</v>
      </c>
      <c r="B166" s="21">
        <v>9</v>
      </c>
      <c r="C166" s="21">
        <v>1</v>
      </c>
      <c r="D166" s="22">
        <v>6.2</v>
      </c>
      <c r="E166" s="23">
        <v>4.8</v>
      </c>
      <c r="F166" s="22">
        <v>5.0999999999999996</v>
      </c>
      <c r="G166" s="22">
        <v>6.9</v>
      </c>
      <c r="H166" s="22">
        <v>4.3</v>
      </c>
      <c r="I166" s="22">
        <v>4.8</v>
      </c>
      <c r="J166" s="21">
        <v>0</v>
      </c>
      <c r="K166" s="24">
        <v>11.55</v>
      </c>
    </row>
    <row r="167" spans="1:11" x14ac:dyDescent="0.25">
      <c r="A167" s="20" t="s">
        <v>176</v>
      </c>
      <c r="B167" s="21">
        <v>11</v>
      </c>
      <c r="C167" s="21">
        <v>0</v>
      </c>
      <c r="D167" s="22">
        <v>9</v>
      </c>
      <c r="E167" s="23">
        <v>5.6</v>
      </c>
      <c r="F167" s="22">
        <v>5</v>
      </c>
      <c r="G167" s="22">
        <v>6</v>
      </c>
      <c r="H167" s="22">
        <v>3.3</v>
      </c>
      <c r="I167" s="22">
        <v>4.2</v>
      </c>
      <c r="J167" s="21">
        <v>1</v>
      </c>
      <c r="K167" s="24">
        <v>12</v>
      </c>
    </row>
    <row r="168" spans="1:11" x14ac:dyDescent="0.25">
      <c r="A168" s="20" t="s">
        <v>160</v>
      </c>
      <c r="B168" s="21">
        <v>14</v>
      </c>
      <c r="C168" s="21">
        <v>1</v>
      </c>
      <c r="D168" s="22">
        <v>7.7</v>
      </c>
      <c r="E168" s="23">
        <v>4.7</v>
      </c>
      <c r="F168" s="22">
        <v>7</v>
      </c>
      <c r="G168" s="22">
        <v>7.7</v>
      </c>
      <c r="H168" s="22">
        <v>4</v>
      </c>
      <c r="I168" s="22">
        <v>4.7</v>
      </c>
      <c r="J168" s="21">
        <v>1</v>
      </c>
      <c r="K168" s="24">
        <v>11.399999999999999</v>
      </c>
    </row>
    <row r="169" spans="1:11" x14ac:dyDescent="0.25">
      <c r="A169" s="20" t="s">
        <v>130</v>
      </c>
      <c r="B169" s="21">
        <v>13</v>
      </c>
      <c r="C169" s="21">
        <v>1</v>
      </c>
      <c r="D169" s="22">
        <v>6.5</v>
      </c>
      <c r="E169" s="23">
        <v>5.8</v>
      </c>
      <c r="F169" s="22">
        <v>6</v>
      </c>
      <c r="G169" s="22">
        <v>8.6999999999999993</v>
      </c>
      <c r="H169" s="22">
        <v>4.5999999999999996</v>
      </c>
      <c r="I169" s="22">
        <v>6.6</v>
      </c>
      <c r="J169" s="21">
        <v>0</v>
      </c>
      <c r="K169" s="24">
        <v>11.850000000000001</v>
      </c>
    </row>
    <row r="170" spans="1:11" x14ac:dyDescent="0.25">
      <c r="A170" s="20" t="s">
        <v>149</v>
      </c>
      <c r="B170" s="21">
        <v>7</v>
      </c>
      <c r="C170" s="21">
        <v>1</v>
      </c>
      <c r="D170" s="22">
        <v>7.1</v>
      </c>
      <c r="E170" s="23">
        <v>4.2</v>
      </c>
      <c r="F170" s="22">
        <v>4.5</v>
      </c>
      <c r="G170" s="22">
        <v>9.9</v>
      </c>
      <c r="H170" s="22">
        <v>2</v>
      </c>
      <c r="I170" s="22">
        <v>2.6</v>
      </c>
      <c r="J170" s="21">
        <v>0</v>
      </c>
      <c r="K170" s="24">
        <v>9.75</v>
      </c>
    </row>
    <row r="171" spans="1:11" x14ac:dyDescent="0.25">
      <c r="A171" s="20" t="s">
        <v>167</v>
      </c>
      <c r="B171" s="21">
        <v>2</v>
      </c>
      <c r="C171" s="21">
        <v>0</v>
      </c>
      <c r="D171" s="22">
        <v>6.7</v>
      </c>
      <c r="E171" s="23">
        <v>3.2</v>
      </c>
      <c r="F171" s="22">
        <v>4.5</v>
      </c>
      <c r="G171" s="22">
        <v>5</v>
      </c>
      <c r="H171" s="22">
        <v>3.8</v>
      </c>
      <c r="I171" s="22">
        <v>5.5</v>
      </c>
      <c r="J171" s="21">
        <v>0</v>
      </c>
      <c r="K171" s="24">
        <v>10.649999999999999</v>
      </c>
    </row>
    <row r="172" spans="1:11" x14ac:dyDescent="0.25">
      <c r="A172" s="20" t="s">
        <v>127</v>
      </c>
      <c r="B172" s="21">
        <v>9</v>
      </c>
      <c r="C172" s="21">
        <v>1</v>
      </c>
      <c r="D172" s="22">
        <v>6.4</v>
      </c>
      <c r="E172" s="23">
        <v>5.0999999999999996</v>
      </c>
      <c r="F172" s="22">
        <v>5.3</v>
      </c>
      <c r="G172" s="22">
        <v>7.1</v>
      </c>
      <c r="H172" s="22">
        <v>4.7</v>
      </c>
      <c r="I172" s="22">
        <v>5.3</v>
      </c>
      <c r="J172" s="21">
        <v>0</v>
      </c>
      <c r="K172" s="24">
        <v>12</v>
      </c>
    </row>
    <row r="173" spans="1:11" x14ac:dyDescent="0.25">
      <c r="A173" s="20" t="s">
        <v>96</v>
      </c>
      <c r="B173" s="21">
        <v>12</v>
      </c>
      <c r="C173" s="21">
        <v>1</v>
      </c>
      <c r="D173" s="22">
        <v>8.1999999999999993</v>
      </c>
      <c r="E173" s="23">
        <v>3.6</v>
      </c>
      <c r="F173" s="22">
        <v>5</v>
      </c>
      <c r="G173" s="22">
        <v>9</v>
      </c>
      <c r="H173" s="22">
        <v>4.7</v>
      </c>
      <c r="I173" s="22">
        <v>6.2</v>
      </c>
      <c r="J173" s="21">
        <v>0</v>
      </c>
      <c r="K173" s="24">
        <v>11.399999999999999</v>
      </c>
    </row>
    <row r="174" spans="1:11" x14ac:dyDescent="0.25">
      <c r="A174" s="20" t="s">
        <v>103</v>
      </c>
      <c r="B174" s="21">
        <v>5</v>
      </c>
      <c r="C174" s="21">
        <v>1</v>
      </c>
      <c r="D174" s="22">
        <v>5.9</v>
      </c>
      <c r="E174" s="23">
        <v>5.6</v>
      </c>
      <c r="F174" s="22">
        <v>5.5</v>
      </c>
      <c r="G174" s="22">
        <v>8.4</v>
      </c>
      <c r="H174" s="22">
        <v>5.2</v>
      </c>
      <c r="I174" s="22">
        <v>5.9</v>
      </c>
      <c r="J174" s="21">
        <v>1</v>
      </c>
      <c r="K174" s="24">
        <v>11.55</v>
      </c>
    </row>
    <row r="175" spans="1:11" x14ac:dyDescent="0.25">
      <c r="A175" s="20" t="s">
        <v>254</v>
      </c>
      <c r="B175" s="21">
        <v>8</v>
      </c>
      <c r="C175" s="21">
        <v>1</v>
      </c>
      <c r="D175" s="22">
        <v>5.9</v>
      </c>
      <c r="E175" s="23">
        <v>5.5</v>
      </c>
      <c r="F175" s="22">
        <v>6.2</v>
      </c>
      <c r="G175" s="22">
        <v>8.4</v>
      </c>
      <c r="H175" s="22">
        <v>6</v>
      </c>
      <c r="I175" s="22">
        <v>6</v>
      </c>
      <c r="J175" s="21">
        <v>1</v>
      </c>
      <c r="K175" s="24">
        <v>12.899999999999999</v>
      </c>
    </row>
    <row r="176" spans="1:11" x14ac:dyDescent="0.25">
      <c r="A176" s="20" t="s">
        <v>252</v>
      </c>
      <c r="B176" s="21">
        <v>3</v>
      </c>
      <c r="C176" s="21">
        <v>1</v>
      </c>
      <c r="D176" s="22">
        <v>6.4</v>
      </c>
      <c r="E176" s="23">
        <v>3.3</v>
      </c>
      <c r="F176" s="22">
        <v>4.5</v>
      </c>
      <c r="G176" s="22">
        <v>8.8000000000000007</v>
      </c>
      <c r="H176" s="22">
        <v>3.6</v>
      </c>
      <c r="I176" s="22">
        <v>4</v>
      </c>
      <c r="J176" s="21">
        <v>0</v>
      </c>
      <c r="K176" s="24">
        <v>9</v>
      </c>
    </row>
    <row r="177" spans="1:11" x14ac:dyDescent="0.25">
      <c r="A177" s="20" t="s">
        <v>227</v>
      </c>
      <c r="B177" s="21">
        <v>9</v>
      </c>
      <c r="C177" s="21">
        <v>1</v>
      </c>
      <c r="D177" s="22">
        <v>6.7</v>
      </c>
      <c r="E177" s="23">
        <v>4</v>
      </c>
      <c r="F177" s="22">
        <v>6.8</v>
      </c>
      <c r="G177" s="22">
        <v>8.4</v>
      </c>
      <c r="H177" s="22">
        <v>3.8</v>
      </c>
      <c r="I177" s="22">
        <v>4.3</v>
      </c>
      <c r="J177" s="21">
        <v>1</v>
      </c>
      <c r="K177" s="24">
        <v>11.100000000000001</v>
      </c>
    </row>
    <row r="178" spans="1:11" x14ac:dyDescent="0.25">
      <c r="A178" s="20" t="s">
        <v>144</v>
      </c>
      <c r="B178" s="21">
        <v>4</v>
      </c>
      <c r="C178" s="21">
        <v>1</v>
      </c>
      <c r="D178" s="22">
        <v>5</v>
      </c>
      <c r="E178" s="23">
        <v>3.6</v>
      </c>
      <c r="F178" s="22">
        <v>4.9000000000000004</v>
      </c>
      <c r="G178" s="22">
        <v>8.1999999999999993</v>
      </c>
      <c r="H178" s="22">
        <v>2.4</v>
      </c>
      <c r="I178" s="22">
        <v>3</v>
      </c>
      <c r="J178" s="21">
        <v>0</v>
      </c>
      <c r="K178" s="24">
        <v>9</v>
      </c>
    </row>
    <row r="179" spans="1:11" x14ac:dyDescent="0.25">
      <c r="A179" s="20" t="s">
        <v>237</v>
      </c>
      <c r="B179" s="21">
        <v>5</v>
      </c>
      <c r="C179" s="21">
        <v>0</v>
      </c>
      <c r="D179" s="22">
        <v>9.6</v>
      </c>
      <c r="E179" s="23">
        <v>7.2</v>
      </c>
      <c r="F179" s="22">
        <v>7.8</v>
      </c>
      <c r="G179" s="22">
        <v>4.5</v>
      </c>
      <c r="H179" s="22">
        <v>4</v>
      </c>
      <c r="I179" s="22">
        <v>6.1</v>
      </c>
      <c r="J179" s="21">
        <v>1</v>
      </c>
      <c r="K179" s="24">
        <v>12.299999999999999</v>
      </c>
    </row>
    <row r="180" spans="1:11" x14ac:dyDescent="0.25">
      <c r="A180" s="20" t="s">
        <v>112</v>
      </c>
      <c r="B180" s="21">
        <v>14</v>
      </c>
      <c r="C180" s="21">
        <v>1</v>
      </c>
      <c r="D180" s="22">
        <v>8</v>
      </c>
      <c r="E180" s="23">
        <v>4.8</v>
      </c>
      <c r="F180" s="22">
        <v>4.7</v>
      </c>
      <c r="G180" s="22">
        <v>8.6999999999999993</v>
      </c>
      <c r="H180" s="22">
        <v>4.9000000000000004</v>
      </c>
      <c r="I180" s="22">
        <v>5.8</v>
      </c>
      <c r="J180" s="21">
        <v>1</v>
      </c>
      <c r="K180" s="24">
        <v>12.149999999999999</v>
      </c>
    </row>
    <row r="181" spans="1:11" x14ac:dyDescent="0.25">
      <c r="A181" s="20" t="s">
        <v>181</v>
      </c>
      <c r="B181" s="21">
        <v>5</v>
      </c>
      <c r="C181" s="21">
        <v>1</v>
      </c>
      <c r="D181" s="22">
        <v>9.4</v>
      </c>
      <c r="E181" s="23">
        <v>4</v>
      </c>
      <c r="F181" s="22">
        <v>4.5999999999999996</v>
      </c>
      <c r="G181" s="22">
        <v>6.3</v>
      </c>
      <c r="H181" s="22">
        <v>5.8</v>
      </c>
      <c r="I181" s="22">
        <v>7</v>
      </c>
      <c r="J181" s="21">
        <v>1</v>
      </c>
      <c r="K181" s="24">
        <v>12.299999999999999</v>
      </c>
    </row>
    <row r="182" spans="1:11" x14ac:dyDescent="0.25">
      <c r="A182" s="20" t="s">
        <v>68</v>
      </c>
      <c r="B182" s="21">
        <v>10</v>
      </c>
      <c r="C182" s="21">
        <v>0</v>
      </c>
      <c r="D182" s="22">
        <v>8.6999999999999993</v>
      </c>
      <c r="E182" s="23">
        <v>4.7</v>
      </c>
      <c r="F182" s="22">
        <v>4.5999999999999996</v>
      </c>
      <c r="G182" s="22">
        <v>6.8</v>
      </c>
      <c r="H182" s="22">
        <v>3.8</v>
      </c>
      <c r="I182" s="22">
        <v>4.8</v>
      </c>
      <c r="J182" s="21">
        <v>1</v>
      </c>
      <c r="K182" s="24">
        <v>12.600000000000001</v>
      </c>
    </row>
    <row r="183" spans="1:11" x14ac:dyDescent="0.25">
      <c r="A183" s="20" t="s">
        <v>72</v>
      </c>
      <c r="B183" s="21">
        <v>15</v>
      </c>
      <c r="C183" s="21">
        <v>1</v>
      </c>
      <c r="D183" s="22">
        <v>6.3</v>
      </c>
      <c r="E183" s="23">
        <v>4.5</v>
      </c>
      <c r="F183" s="22">
        <v>5.9</v>
      </c>
      <c r="G183" s="22">
        <v>8.8000000000000007</v>
      </c>
      <c r="H183" s="22">
        <v>4.8</v>
      </c>
      <c r="I183" s="22">
        <v>6.9</v>
      </c>
      <c r="J183" s="21">
        <v>1</v>
      </c>
      <c r="K183" s="24">
        <v>11.399999999999999</v>
      </c>
    </row>
    <row r="184" spans="1:11" x14ac:dyDescent="0.25">
      <c r="A184" s="20" t="s">
        <v>177</v>
      </c>
      <c r="B184" s="21">
        <v>6</v>
      </c>
      <c r="C184" s="21">
        <v>1</v>
      </c>
      <c r="D184" s="22">
        <v>8.1</v>
      </c>
      <c r="E184" s="23">
        <v>2.5</v>
      </c>
      <c r="F184" s="22">
        <v>3.8</v>
      </c>
      <c r="G184" s="22">
        <v>6.6</v>
      </c>
      <c r="H184" s="22">
        <v>2.6</v>
      </c>
      <c r="I184" s="22">
        <v>3.9</v>
      </c>
      <c r="J184" s="21">
        <v>0</v>
      </c>
      <c r="K184" s="24">
        <v>10.649999999999999</v>
      </c>
    </row>
    <row r="185" spans="1:11" x14ac:dyDescent="0.25">
      <c r="A185" s="20" t="s">
        <v>202</v>
      </c>
      <c r="B185" s="21">
        <v>7</v>
      </c>
      <c r="C185" s="21">
        <v>0</v>
      </c>
      <c r="D185" s="22">
        <v>9.9</v>
      </c>
      <c r="E185" s="23">
        <v>5.7</v>
      </c>
      <c r="F185" s="22">
        <v>4.5</v>
      </c>
      <c r="G185" s="22">
        <v>3.8</v>
      </c>
      <c r="H185" s="22">
        <v>3.8</v>
      </c>
      <c r="I185" s="22">
        <v>5.4</v>
      </c>
      <c r="J185" s="21">
        <v>1</v>
      </c>
      <c r="K185" s="24">
        <v>13.200000000000001</v>
      </c>
    </row>
    <row r="186" spans="1:11" x14ac:dyDescent="0.25">
      <c r="A186" s="20" t="s">
        <v>195</v>
      </c>
      <c r="B186" s="21">
        <v>13</v>
      </c>
      <c r="C186" s="21">
        <v>1</v>
      </c>
      <c r="D186" s="22">
        <v>7.8</v>
      </c>
      <c r="E186" s="23">
        <v>4.9000000000000004</v>
      </c>
      <c r="F186" s="22">
        <v>7.1</v>
      </c>
      <c r="G186" s="22">
        <v>7.9</v>
      </c>
      <c r="H186" s="22">
        <v>4.0999999999999996</v>
      </c>
      <c r="I186" s="22">
        <v>5.7</v>
      </c>
      <c r="J186" s="21">
        <v>0</v>
      </c>
      <c r="K186" s="24">
        <v>11.25</v>
      </c>
    </row>
    <row r="187" spans="1:11" x14ac:dyDescent="0.25">
      <c r="A187" s="20" t="s">
        <v>138</v>
      </c>
      <c r="B187" s="21">
        <v>8</v>
      </c>
      <c r="C187" s="21">
        <v>0</v>
      </c>
      <c r="D187" s="22">
        <v>9.9</v>
      </c>
      <c r="E187" s="23">
        <v>4.5</v>
      </c>
      <c r="F187" s="22">
        <v>4.8</v>
      </c>
      <c r="G187" s="22">
        <v>4.9000000000000004</v>
      </c>
      <c r="H187" s="22">
        <v>3.2</v>
      </c>
      <c r="I187" s="22">
        <v>4.8</v>
      </c>
      <c r="J187" s="21">
        <v>1</v>
      </c>
      <c r="K187" s="24">
        <v>13.200000000000001</v>
      </c>
    </row>
    <row r="188" spans="1:11" x14ac:dyDescent="0.25">
      <c r="A188" s="20" t="s">
        <v>191</v>
      </c>
      <c r="B188" s="21">
        <v>10</v>
      </c>
      <c r="C188" s="21">
        <v>1</v>
      </c>
      <c r="D188" s="22">
        <v>6.6</v>
      </c>
      <c r="E188" s="23">
        <v>3.8</v>
      </c>
      <c r="F188" s="22">
        <v>6.6</v>
      </c>
      <c r="G188" s="22">
        <v>8.1999999999999993</v>
      </c>
      <c r="H188" s="22">
        <v>4.3</v>
      </c>
      <c r="I188" s="22">
        <v>6.3</v>
      </c>
      <c r="J188" s="21">
        <v>0</v>
      </c>
      <c r="K188" s="24">
        <v>10.649999999999999</v>
      </c>
    </row>
    <row r="189" spans="1:11" x14ac:dyDescent="0.25">
      <c r="A189" s="20" t="s">
        <v>100</v>
      </c>
      <c r="B189" s="21">
        <v>10</v>
      </c>
      <c r="C189" s="21">
        <v>0</v>
      </c>
      <c r="D189" s="22">
        <v>9.3000000000000007</v>
      </c>
      <c r="E189" s="23">
        <v>5.0999999999999996</v>
      </c>
      <c r="F189" s="22">
        <v>6.3</v>
      </c>
      <c r="G189" s="22">
        <v>7.4</v>
      </c>
      <c r="H189" s="22">
        <v>4.5999999999999996</v>
      </c>
      <c r="I189" s="22">
        <v>6.8</v>
      </c>
      <c r="J189" s="21">
        <v>1</v>
      </c>
      <c r="K189" s="24">
        <v>11.399999999999999</v>
      </c>
    </row>
    <row r="190" spans="1:11" x14ac:dyDescent="0.25">
      <c r="A190" s="20" t="s">
        <v>93</v>
      </c>
      <c r="B190" s="21">
        <v>3</v>
      </c>
      <c r="C190" s="21">
        <v>0</v>
      </c>
      <c r="D190" s="22">
        <v>8.6999999999999993</v>
      </c>
      <c r="E190" s="23">
        <v>3.2</v>
      </c>
      <c r="F190" s="22">
        <v>2.9</v>
      </c>
      <c r="G190" s="22">
        <v>5.6</v>
      </c>
      <c r="H190" s="22">
        <v>3.1</v>
      </c>
      <c r="I190" s="22">
        <v>4.3</v>
      </c>
      <c r="J190" s="21">
        <v>0</v>
      </c>
      <c r="K190" s="24">
        <v>10.649999999999999</v>
      </c>
    </row>
    <row r="191" spans="1:11" x14ac:dyDescent="0.25">
      <c r="A191" s="20" t="s">
        <v>235</v>
      </c>
      <c r="B191" s="21">
        <v>12</v>
      </c>
      <c r="C191" s="21">
        <v>0</v>
      </c>
      <c r="D191" s="22">
        <v>9.6999999999999993</v>
      </c>
      <c r="E191" s="23">
        <v>6.5</v>
      </c>
      <c r="F191" s="22">
        <v>6.1</v>
      </c>
      <c r="G191" s="22">
        <v>6.7</v>
      </c>
      <c r="H191" s="22">
        <v>4.9000000000000004</v>
      </c>
      <c r="I191" s="22">
        <v>5.8</v>
      </c>
      <c r="J191" s="21">
        <v>1</v>
      </c>
      <c r="K191" s="24">
        <v>12</v>
      </c>
    </row>
    <row r="192" spans="1:11" x14ac:dyDescent="0.25">
      <c r="A192" s="20" t="s">
        <v>63</v>
      </c>
      <c r="B192" s="21">
        <v>8</v>
      </c>
      <c r="C192" s="21">
        <v>1</v>
      </c>
      <c r="D192" s="22">
        <v>6.5</v>
      </c>
      <c r="E192" s="23">
        <v>2.8</v>
      </c>
      <c r="F192" s="22">
        <v>3.7</v>
      </c>
      <c r="G192" s="22">
        <v>8.5</v>
      </c>
      <c r="H192" s="22">
        <v>3.6</v>
      </c>
      <c r="I192" s="22">
        <v>4.0999999999999996</v>
      </c>
      <c r="J192" s="21">
        <v>0</v>
      </c>
      <c r="K192" s="24">
        <v>9.1499999999999986</v>
      </c>
    </row>
    <row r="193" spans="1:11" x14ac:dyDescent="0.25">
      <c r="A193" s="20" t="s">
        <v>159</v>
      </c>
      <c r="B193" s="21">
        <v>14</v>
      </c>
      <c r="C193" s="21">
        <v>1</v>
      </c>
      <c r="D193" s="22">
        <v>9.1999999999999993</v>
      </c>
      <c r="E193" s="23">
        <v>5</v>
      </c>
      <c r="F193" s="22">
        <v>6.2</v>
      </c>
      <c r="G193" s="22">
        <v>7.3</v>
      </c>
      <c r="H193" s="22">
        <v>5.0999999999999996</v>
      </c>
      <c r="I193" s="22">
        <v>5.2</v>
      </c>
      <c r="J193" s="21">
        <v>1</v>
      </c>
      <c r="K193" s="24">
        <v>10.649999999999999</v>
      </c>
    </row>
    <row r="194" spans="1:11" x14ac:dyDescent="0.25">
      <c r="A194" s="20" t="s">
        <v>135</v>
      </c>
      <c r="B194" s="21">
        <v>5</v>
      </c>
      <c r="C194" s="21">
        <v>0</v>
      </c>
      <c r="D194" s="22">
        <v>9.4</v>
      </c>
      <c r="E194" s="23">
        <v>5.3</v>
      </c>
      <c r="F194" s="22">
        <v>4.9000000000000004</v>
      </c>
      <c r="G194" s="22">
        <v>8.5</v>
      </c>
      <c r="H194" s="22">
        <v>4.3</v>
      </c>
      <c r="I194" s="22">
        <v>6.2</v>
      </c>
      <c r="J194" s="21">
        <v>1</v>
      </c>
      <c r="K194" s="24">
        <v>12</v>
      </c>
    </row>
    <row r="195" spans="1:11" x14ac:dyDescent="0.25">
      <c r="A195" s="20" t="s">
        <v>108</v>
      </c>
      <c r="B195" s="21">
        <v>10</v>
      </c>
      <c r="C195" s="21">
        <v>1</v>
      </c>
      <c r="D195" s="22">
        <v>6.7</v>
      </c>
      <c r="E195" s="23">
        <v>3.6</v>
      </c>
      <c r="F195" s="22">
        <v>4.8</v>
      </c>
      <c r="G195" s="22">
        <v>7.2</v>
      </c>
      <c r="H195" s="22">
        <v>4</v>
      </c>
      <c r="I195" s="22">
        <v>4.2</v>
      </c>
      <c r="J195" s="21">
        <v>1</v>
      </c>
      <c r="K195" s="24">
        <v>10.8</v>
      </c>
    </row>
    <row r="196" spans="1:11" x14ac:dyDescent="0.25">
      <c r="A196" s="20" t="s">
        <v>172</v>
      </c>
      <c r="B196" s="21">
        <v>14</v>
      </c>
      <c r="C196" s="21">
        <v>1</v>
      </c>
      <c r="D196" s="22">
        <v>8.4</v>
      </c>
      <c r="E196" s="23">
        <v>5.3</v>
      </c>
      <c r="F196" s="22">
        <v>5.9</v>
      </c>
      <c r="G196" s="22">
        <v>6.7</v>
      </c>
      <c r="H196" s="22">
        <v>4</v>
      </c>
      <c r="I196" s="22">
        <v>4.9000000000000004</v>
      </c>
      <c r="J196" s="21">
        <v>1</v>
      </c>
      <c r="K196" s="24">
        <v>11.850000000000001</v>
      </c>
    </row>
    <row r="197" spans="1:11" x14ac:dyDescent="0.25">
      <c r="A197" s="20" t="s">
        <v>106</v>
      </c>
      <c r="B197" s="21">
        <v>13</v>
      </c>
      <c r="C197" s="21">
        <v>1</v>
      </c>
      <c r="D197" s="22">
        <v>9.9</v>
      </c>
      <c r="E197" s="23">
        <v>5.2</v>
      </c>
      <c r="F197" s="22">
        <v>6.7</v>
      </c>
      <c r="G197" s="22">
        <v>6.8</v>
      </c>
      <c r="H197" s="22">
        <v>4.5</v>
      </c>
      <c r="I197" s="22">
        <v>6.1</v>
      </c>
      <c r="J197" s="21">
        <v>1</v>
      </c>
      <c r="K197" s="24">
        <v>12.75</v>
      </c>
    </row>
    <row r="198" spans="1:11" x14ac:dyDescent="0.25">
      <c r="A198" s="20" t="s">
        <v>119</v>
      </c>
      <c r="B198" s="21">
        <v>13</v>
      </c>
      <c r="C198" s="21">
        <v>1</v>
      </c>
      <c r="D198" s="22">
        <v>8.4</v>
      </c>
      <c r="E198" s="23">
        <v>5.3</v>
      </c>
      <c r="F198" s="22">
        <v>5.9</v>
      </c>
      <c r="G198" s="22">
        <v>6.7</v>
      </c>
      <c r="H198" s="22">
        <v>2.7</v>
      </c>
      <c r="I198" s="22">
        <v>5</v>
      </c>
      <c r="J198" s="21">
        <v>1</v>
      </c>
      <c r="K198" s="24">
        <v>13.200000000000001</v>
      </c>
    </row>
    <row r="199" spans="1:11" x14ac:dyDescent="0.25">
      <c r="A199" s="20" t="s">
        <v>102</v>
      </c>
      <c r="B199" s="21">
        <v>6</v>
      </c>
      <c r="C199" s="21">
        <v>0</v>
      </c>
      <c r="D199" s="22">
        <v>8</v>
      </c>
      <c r="E199" s="23">
        <v>2.5</v>
      </c>
      <c r="F199" s="22">
        <v>3</v>
      </c>
      <c r="G199" s="22">
        <v>5.2</v>
      </c>
      <c r="H199" s="22">
        <v>4.3</v>
      </c>
      <c r="I199" s="22">
        <v>6.5</v>
      </c>
      <c r="J199" s="21">
        <v>0</v>
      </c>
      <c r="K199" s="24">
        <v>9.75</v>
      </c>
    </row>
    <row r="200" spans="1:11" x14ac:dyDescent="0.25">
      <c r="A200" s="20" t="s">
        <v>203</v>
      </c>
      <c r="B200" s="21">
        <v>14</v>
      </c>
      <c r="C200" s="21">
        <v>0</v>
      </c>
      <c r="D200" s="22">
        <v>9.9</v>
      </c>
      <c r="E200" s="23">
        <v>5.7</v>
      </c>
      <c r="F200" s="22">
        <v>4.5</v>
      </c>
      <c r="G200" s="22">
        <v>3.8</v>
      </c>
      <c r="H200" s="22">
        <v>4.0999999999999996</v>
      </c>
      <c r="I200" s="22">
        <v>4.0999999999999996</v>
      </c>
      <c r="J200" s="21">
        <v>1</v>
      </c>
      <c r="K200" s="24">
        <v>11.850000000000001</v>
      </c>
    </row>
    <row r="201" spans="1:11" x14ac:dyDescent="0.25">
      <c r="A201" s="20" t="s">
        <v>123</v>
      </c>
      <c r="B201" s="21">
        <v>12</v>
      </c>
      <c r="C201" s="21">
        <v>1</v>
      </c>
      <c r="D201" s="22">
        <v>5.7</v>
      </c>
      <c r="E201" s="23">
        <v>5.3</v>
      </c>
      <c r="F201" s="22">
        <v>6</v>
      </c>
      <c r="G201" s="22">
        <v>8.1999999999999993</v>
      </c>
      <c r="H201" s="22">
        <v>4.7</v>
      </c>
      <c r="I201" s="22">
        <v>6.7</v>
      </c>
      <c r="J201" s="21">
        <v>0</v>
      </c>
      <c r="K201" s="24">
        <v>13.5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8EDF-F846-4751-8DD6-2B0CEB789F68}">
  <dimension ref="A1:Y232"/>
  <sheetViews>
    <sheetView showGridLines="0" topLeftCell="E1" workbookViewId="0">
      <selection activeCell="P6" sqref="P6"/>
    </sheetView>
  </sheetViews>
  <sheetFormatPr defaultRowHeight="13.2" x14ac:dyDescent="0.25"/>
  <cols>
    <col min="1" max="1" width="8.88671875" style="36"/>
    <col min="2" max="2" width="5.88671875" style="36" bestFit="1" customWidth="1"/>
    <col min="3" max="3" width="6.44140625" style="36" customWidth="1"/>
    <col min="4" max="4" width="5.33203125" style="36" customWidth="1"/>
    <col min="5" max="5" width="5.109375" style="36" customWidth="1"/>
    <col min="6" max="6" width="6" style="36" customWidth="1"/>
    <col min="7" max="7" width="8.88671875" style="36"/>
    <col min="8" max="8" width="7.44140625" style="36" customWidth="1"/>
    <col min="9" max="9" width="6.109375" style="36" customWidth="1"/>
    <col min="10" max="10" width="8.88671875" style="36"/>
    <col min="11" max="11" width="4.77734375" style="36" customWidth="1"/>
    <col min="12" max="12" width="7.44140625" style="36" customWidth="1"/>
    <col min="13" max="13" width="17.77734375" style="36" bestFit="1" customWidth="1"/>
    <col min="14" max="14" width="11.77734375" style="39" customWidth="1"/>
    <col min="16" max="16" width="17.77734375" bestFit="1" customWidth="1"/>
    <col min="18" max="18" width="13.6640625" customWidth="1"/>
    <col min="21" max="21" width="13.44140625" bestFit="1" customWidth="1"/>
  </cols>
  <sheetData>
    <row r="1" spans="1:24" s="25" customFormat="1" ht="30.6" x14ac:dyDescent="0.25">
      <c r="A1" s="140" t="s">
        <v>0</v>
      </c>
      <c r="B1" s="140" t="s">
        <v>258</v>
      </c>
      <c r="C1" s="140" t="s">
        <v>46</v>
      </c>
      <c r="D1" s="140" t="s">
        <v>49</v>
      </c>
      <c r="E1" s="140" t="s">
        <v>52</v>
      </c>
      <c r="F1" s="140" t="s">
        <v>54</v>
      </c>
      <c r="G1" s="140" t="s">
        <v>259</v>
      </c>
      <c r="H1" s="140" t="s">
        <v>264</v>
      </c>
      <c r="I1" s="140" t="s">
        <v>42</v>
      </c>
      <c r="J1" s="140" t="s">
        <v>269</v>
      </c>
      <c r="K1" s="38"/>
      <c r="L1" s="38"/>
      <c r="M1" s="38"/>
      <c r="N1" s="38"/>
      <c r="O1" s="38"/>
    </row>
    <row r="2" spans="1:24" x14ac:dyDescent="0.25">
      <c r="A2" s="20" t="s">
        <v>84</v>
      </c>
      <c r="B2" s="21">
        <v>9</v>
      </c>
      <c r="C2" s="22">
        <v>8.5</v>
      </c>
      <c r="D2" s="23">
        <v>3</v>
      </c>
      <c r="E2" s="22">
        <v>3.7</v>
      </c>
      <c r="F2" s="22">
        <v>4.8</v>
      </c>
      <c r="G2" s="22">
        <v>5.3</v>
      </c>
      <c r="H2" s="22">
        <v>5.8</v>
      </c>
      <c r="I2" s="21">
        <v>1</v>
      </c>
      <c r="J2" s="24">
        <v>10.5</v>
      </c>
      <c r="K2" s="22"/>
      <c r="L2" s="22"/>
      <c r="M2" s="26" t="s">
        <v>295</v>
      </c>
      <c r="N2" s="26"/>
      <c r="O2" s="26"/>
      <c r="P2" s="26"/>
      <c r="Q2" s="26"/>
      <c r="R2" s="26"/>
      <c r="S2" s="26"/>
      <c r="T2" s="26"/>
      <c r="U2" s="26"/>
    </row>
    <row r="3" spans="1:24" ht="13.8" thickBot="1" x14ac:dyDescent="0.3">
      <c r="A3" s="20" t="s">
        <v>231</v>
      </c>
      <c r="B3" s="21">
        <v>1</v>
      </c>
      <c r="C3" s="22">
        <v>8.6</v>
      </c>
      <c r="D3" s="23">
        <v>6.3</v>
      </c>
      <c r="E3" s="22">
        <v>5.7</v>
      </c>
      <c r="F3" s="22">
        <v>6.7</v>
      </c>
      <c r="G3" s="22">
        <v>4.8</v>
      </c>
      <c r="H3" s="22">
        <v>4.2</v>
      </c>
      <c r="I3" s="21">
        <v>0</v>
      </c>
      <c r="J3" s="24">
        <v>11.850000000000001</v>
      </c>
      <c r="K3" s="22"/>
      <c r="L3" s="22"/>
      <c r="M3" s="26"/>
      <c r="N3" s="26"/>
      <c r="O3" s="26"/>
      <c r="P3" s="26"/>
      <c r="Q3" s="26"/>
      <c r="R3" s="26"/>
      <c r="S3" s="26"/>
      <c r="T3" s="26"/>
      <c r="U3" s="26"/>
      <c r="V3" s="34"/>
      <c r="W3" s="34"/>
      <c r="X3" s="34"/>
    </row>
    <row r="4" spans="1:24" x14ac:dyDescent="0.25">
      <c r="A4" s="20" t="s">
        <v>92</v>
      </c>
      <c r="B4" s="21">
        <v>6</v>
      </c>
      <c r="C4" s="22">
        <v>6.7</v>
      </c>
      <c r="D4" s="23">
        <v>4</v>
      </c>
      <c r="E4" s="22">
        <v>6.8</v>
      </c>
      <c r="F4" s="22">
        <v>8.4</v>
      </c>
      <c r="G4" s="22">
        <v>2.5</v>
      </c>
      <c r="H4" s="22">
        <v>5</v>
      </c>
      <c r="I4" s="21">
        <v>0</v>
      </c>
      <c r="J4" s="24">
        <v>10.050000000000001</v>
      </c>
      <c r="K4" s="22"/>
      <c r="L4" s="22"/>
      <c r="M4" s="27" t="s">
        <v>296</v>
      </c>
      <c r="N4" s="27"/>
      <c r="O4" s="26"/>
      <c r="P4" s="26"/>
      <c r="Q4" s="26"/>
      <c r="R4" s="26"/>
      <c r="S4" s="26"/>
      <c r="T4" s="26"/>
      <c r="U4" s="26"/>
      <c r="V4" s="34"/>
      <c r="W4" s="34"/>
      <c r="X4" s="34"/>
    </row>
    <row r="5" spans="1:24" x14ac:dyDescent="0.25">
      <c r="A5" s="20" t="s">
        <v>245</v>
      </c>
      <c r="B5" s="21">
        <v>2</v>
      </c>
      <c r="C5" s="22">
        <v>6.6</v>
      </c>
      <c r="D5" s="23">
        <v>3.6</v>
      </c>
      <c r="E5" s="22">
        <v>4.8</v>
      </c>
      <c r="F5" s="22">
        <v>7.2</v>
      </c>
      <c r="G5" s="22">
        <v>3.2</v>
      </c>
      <c r="H5" s="22">
        <v>4</v>
      </c>
      <c r="I5" s="21">
        <v>1</v>
      </c>
      <c r="J5" s="24">
        <v>9.8999999999999986</v>
      </c>
      <c r="K5" s="22"/>
      <c r="L5" s="22"/>
      <c r="M5" s="26" t="s">
        <v>297</v>
      </c>
      <c r="N5" s="32">
        <v>0.80788981570004026</v>
      </c>
      <c r="O5" s="26"/>
      <c r="P5" s="26"/>
      <c r="Q5" s="26"/>
      <c r="R5" s="26"/>
      <c r="S5" s="26"/>
      <c r="T5" s="26"/>
      <c r="U5" s="26"/>
      <c r="V5" s="34"/>
      <c r="W5" s="34"/>
      <c r="X5" s="34"/>
    </row>
    <row r="6" spans="1:24" x14ac:dyDescent="0.25">
      <c r="A6" s="20" t="s">
        <v>105</v>
      </c>
      <c r="B6" s="21">
        <v>8</v>
      </c>
      <c r="C6" s="22">
        <v>5.7</v>
      </c>
      <c r="D6" s="23">
        <v>3.8</v>
      </c>
      <c r="E6" s="22">
        <v>6</v>
      </c>
      <c r="F6" s="22">
        <v>8.1999999999999993</v>
      </c>
      <c r="G6" s="22">
        <v>6.5</v>
      </c>
      <c r="H6" s="22">
        <v>7.5</v>
      </c>
      <c r="I6" s="21">
        <v>1</v>
      </c>
      <c r="J6" s="24">
        <v>10.649999999999999</v>
      </c>
      <c r="K6" s="22"/>
      <c r="L6" s="22"/>
      <c r="M6" s="26" t="s">
        <v>298</v>
      </c>
      <c r="N6" s="26">
        <v>0.65268595431184495</v>
      </c>
      <c r="O6" s="26"/>
      <c r="P6" s="26"/>
      <c r="Q6" s="26"/>
      <c r="R6" s="26"/>
      <c r="S6" s="26"/>
      <c r="T6" s="26"/>
      <c r="U6" s="26"/>
      <c r="V6" s="34"/>
      <c r="W6" s="34"/>
      <c r="X6" s="34"/>
    </row>
    <row r="7" spans="1:24" x14ac:dyDescent="0.25">
      <c r="A7" s="20" t="s">
        <v>183</v>
      </c>
      <c r="B7" s="21">
        <v>15</v>
      </c>
      <c r="C7" s="22">
        <v>8.3000000000000007</v>
      </c>
      <c r="D7" s="23">
        <v>5.2</v>
      </c>
      <c r="E7" s="22">
        <v>6.1</v>
      </c>
      <c r="F7" s="22">
        <v>5.3</v>
      </c>
      <c r="G7" s="22">
        <v>4.0999999999999996</v>
      </c>
      <c r="H7" s="22">
        <v>4</v>
      </c>
      <c r="I7" s="21">
        <v>1</v>
      </c>
      <c r="J7" s="24">
        <v>12.149999999999999</v>
      </c>
      <c r="K7" s="22"/>
      <c r="L7" s="22"/>
      <c r="M7" s="26" t="s">
        <v>299</v>
      </c>
      <c r="N7" s="26">
        <v>0.63813876915213164</v>
      </c>
      <c r="O7" s="26"/>
      <c r="P7" s="26"/>
      <c r="Q7" s="26"/>
      <c r="R7" s="26"/>
      <c r="S7" s="26"/>
      <c r="T7" s="26"/>
      <c r="U7" s="26"/>
      <c r="V7" s="34"/>
      <c r="W7" s="34"/>
      <c r="X7" s="34"/>
    </row>
    <row r="8" spans="1:24" x14ac:dyDescent="0.25">
      <c r="A8" s="20" t="s">
        <v>101</v>
      </c>
      <c r="B8" s="21">
        <v>15</v>
      </c>
      <c r="C8" s="22">
        <v>5.0999999999999996</v>
      </c>
      <c r="D8" s="23">
        <v>6.6</v>
      </c>
      <c r="E8" s="22">
        <v>7.8</v>
      </c>
      <c r="F8" s="22">
        <v>5.9</v>
      </c>
      <c r="G8" s="22">
        <v>4.9000000000000004</v>
      </c>
      <c r="H8" s="22">
        <v>6.9</v>
      </c>
      <c r="I8" s="21">
        <v>1</v>
      </c>
      <c r="J8" s="24">
        <v>12.600000000000001</v>
      </c>
      <c r="K8" s="22"/>
      <c r="L8" s="22"/>
      <c r="M8" s="26" t="s">
        <v>300</v>
      </c>
      <c r="N8" s="32">
        <v>0.80598472212570005</v>
      </c>
      <c r="O8" s="26"/>
      <c r="P8" s="26"/>
      <c r="Q8" s="26"/>
      <c r="R8" s="26"/>
      <c r="S8" s="26"/>
      <c r="T8" s="26"/>
      <c r="U8" s="26"/>
      <c r="V8" s="34"/>
      <c r="W8" s="34"/>
      <c r="X8" s="34"/>
    </row>
    <row r="9" spans="1:24" ht="13.8" thickBot="1" x14ac:dyDescent="0.3">
      <c r="A9" s="20" t="s">
        <v>86</v>
      </c>
      <c r="B9" s="21">
        <v>13</v>
      </c>
      <c r="C9" s="22">
        <v>8.5</v>
      </c>
      <c r="D9" s="23">
        <v>3</v>
      </c>
      <c r="E9" s="22">
        <v>3.7</v>
      </c>
      <c r="F9" s="22">
        <v>4.8</v>
      </c>
      <c r="G9" s="22">
        <v>5.7</v>
      </c>
      <c r="H9" s="22">
        <v>6</v>
      </c>
      <c r="I9" s="21">
        <v>0</v>
      </c>
      <c r="J9" s="24">
        <v>10.8</v>
      </c>
      <c r="K9" s="22"/>
      <c r="L9" s="22"/>
      <c r="M9" s="28" t="s">
        <v>301</v>
      </c>
      <c r="N9" s="28">
        <v>200</v>
      </c>
      <c r="O9" s="26"/>
      <c r="P9" s="26"/>
      <c r="Q9" s="26"/>
      <c r="R9" s="26"/>
      <c r="S9" s="26"/>
      <c r="T9" s="26"/>
      <c r="U9" s="26"/>
      <c r="V9" s="34"/>
      <c r="W9" s="34"/>
      <c r="X9" s="34"/>
    </row>
    <row r="10" spans="1:24" x14ac:dyDescent="0.25">
      <c r="A10" s="20" t="s">
        <v>85</v>
      </c>
      <c r="B10" s="21">
        <v>4</v>
      </c>
      <c r="C10" s="22">
        <v>7</v>
      </c>
      <c r="D10" s="23">
        <v>3.3</v>
      </c>
      <c r="E10" s="22">
        <v>4.2</v>
      </c>
      <c r="F10" s="22">
        <v>9</v>
      </c>
      <c r="G10" s="22">
        <v>4.3</v>
      </c>
      <c r="H10" s="22">
        <v>5.5</v>
      </c>
      <c r="I10" s="21">
        <v>0</v>
      </c>
      <c r="J10" s="24">
        <v>8.3999999999999986</v>
      </c>
      <c r="K10" s="22"/>
      <c r="L10" s="22"/>
      <c r="M10" s="26"/>
      <c r="N10" s="26"/>
      <c r="O10" s="26"/>
      <c r="P10" s="26"/>
      <c r="Q10" s="26"/>
      <c r="R10" s="26"/>
      <c r="S10" s="26"/>
      <c r="T10" s="26"/>
      <c r="U10" s="26"/>
      <c r="V10" s="34"/>
      <c r="W10" s="34"/>
      <c r="X10" s="34"/>
    </row>
    <row r="11" spans="1:24" ht="13.8" thickBot="1" x14ac:dyDescent="0.3">
      <c r="A11" s="20" t="s">
        <v>185</v>
      </c>
      <c r="B11" s="21">
        <v>7</v>
      </c>
      <c r="C11" s="22">
        <v>7.3</v>
      </c>
      <c r="D11" s="23">
        <v>3.6</v>
      </c>
      <c r="E11" s="22">
        <v>6.1</v>
      </c>
      <c r="F11" s="22">
        <v>8</v>
      </c>
      <c r="G11" s="22">
        <v>3.3</v>
      </c>
      <c r="H11" s="22">
        <v>4</v>
      </c>
      <c r="I11" s="21">
        <v>0</v>
      </c>
      <c r="J11" s="24">
        <v>10.350000000000001</v>
      </c>
      <c r="K11" s="22"/>
      <c r="L11" s="22"/>
      <c r="M11" s="26" t="s">
        <v>302</v>
      </c>
      <c r="N11" s="26"/>
      <c r="O11" s="26"/>
      <c r="P11" s="26"/>
      <c r="Q11" s="26"/>
      <c r="R11" s="26"/>
      <c r="S11" s="26"/>
      <c r="T11" s="26"/>
      <c r="U11" s="26"/>
      <c r="V11" s="34"/>
      <c r="W11" s="34"/>
      <c r="X11" s="34"/>
    </row>
    <row r="12" spans="1:24" x14ac:dyDescent="0.25">
      <c r="A12" s="20" t="s">
        <v>164</v>
      </c>
      <c r="B12" s="21">
        <v>15</v>
      </c>
      <c r="C12" s="22">
        <v>9.6</v>
      </c>
      <c r="D12" s="23">
        <v>5.6</v>
      </c>
      <c r="E12" s="22">
        <v>5.5</v>
      </c>
      <c r="F12" s="22">
        <v>7.7</v>
      </c>
      <c r="G12" s="22">
        <v>4.4000000000000004</v>
      </c>
      <c r="H12" s="22">
        <v>6.5</v>
      </c>
      <c r="I12" s="21">
        <v>1</v>
      </c>
      <c r="J12" s="24">
        <v>13.950000000000001</v>
      </c>
      <c r="K12" s="22"/>
      <c r="L12" s="22"/>
      <c r="M12" s="29"/>
      <c r="N12" s="29" t="s">
        <v>307</v>
      </c>
      <c r="O12" s="29" t="s">
        <v>308</v>
      </c>
      <c r="P12" s="29" t="s">
        <v>309</v>
      </c>
      <c r="Q12" s="29" t="s">
        <v>310</v>
      </c>
      <c r="R12" s="29" t="s">
        <v>311</v>
      </c>
      <c r="S12" s="26"/>
      <c r="T12" s="26"/>
      <c r="U12" s="26"/>
      <c r="V12" s="34"/>
      <c r="W12" s="34"/>
      <c r="X12" s="34"/>
    </row>
    <row r="13" spans="1:24" x14ac:dyDescent="0.25">
      <c r="A13" s="20" t="s">
        <v>146</v>
      </c>
      <c r="B13" s="21">
        <v>8</v>
      </c>
      <c r="C13" s="22">
        <v>9.1</v>
      </c>
      <c r="D13" s="23">
        <v>3.6</v>
      </c>
      <c r="E13" s="22">
        <v>4.5999999999999996</v>
      </c>
      <c r="F13" s="22">
        <v>8.3000000000000007</v>
      </c>
      <c r="G13" s="22">
        <v>4.5999999999999996</v>
      </c>
      <c r="H13" s="22">
        <v>5.4</v>
      </c>
      <c r="I13" s="21">
        <v>0</v>
      </c>
      <c r="J13" s="24">
        <v>11.100000000000001</v>
      </c>
      <c r="K13" s="22"/>
      <c r="L13" s="22"/>
      <c r="M13" s="26" t="s">
        <v>303</v>
      </c>
      <c r="N13" s="26">
        <v>8</v>
      </c>
      <c r="O13" s="26">
        <v>233.1679778906925</v>
      </c>
      <c r="P13" s="26">
        <v>29.145997236336562</v>
      </c>
      <c r="Q13" s="26">
        <v>44.866821116663949</v>
      </c>
      <c r="R13" s="32">
        <v>6.0133587494001179E-40</v>
      </c>
      <c r="S13" s="26"/>
      <c r="T13" s="26"/>
      <c r="U13" s="26"/>
      <c r="V13" s="34"/>
      <c r="W13" s="34"/>
      <c r="X13" s="34"/>
    </row>
    <row r="14" spans="1:24" x14ac:dyDescent="0.25">
      <c r="A14" s="20" t="s">
        <v>91</v>
      </c>
      <c r="B14" s="21">
        <v>10</v>
      </c>
      <c r="C14" s="22">
        <v>8</v>
      </c>
      <c r="D14" s="23">
        <v>4.8</v>
      </c>
      <c r="E14" s="22">
        <v>4.7</v>
      </c>
      <c r="F14" s="22">
        <v>8.6999999999999993</v>
      </c>
      <c r="G14" s="22">
        <v>4.7</v>
      </c>
      <c r="H14" s="22">
        <v>5.7</v>
      </c>
      <c r="I14" s="21">
        <v>1</v>
      </c>
      <c r="J14" s="24">
        <v>13.5</v>
      </c>
      <c r="K14" s="22"/>
      <c r="L14" s="22"/>
      <c r="M14" s="26" t="s">
        <v>304</v>
      </c>
      <c r="N14" s="26">
        <v>191</v>
      </c>
      <c r="O14" s="26">
        <v>124.07577210930799</v>
      </c>
      <c r="P14" s="26">
        <v>0.64961137230004184</v>
      </c>
      <c r="Q14" s="26"/>
      <c r="R14" s="26"/>
      <c r="S14" s="26"/>
      <c r="T14" s="26"/>
      <c r="U14" s="26"/>
      <c r="V14" s="34"/>
      <c r="W14" s="34"/>
      <c r="X14" s="34"/>
    </row>
    <row r="15" spans="1:24" ht="13.8" thickBot="1" x14ac:dyDescent="0.3">
      <c r="A15" s="20" t="s">
        <v>83</v>
      </c>
      <c r="B15" s="21">
        <v>3</v>
      </c>
      <c r="C15" s="22">
        <v>6.4</v>
      </c>
      <c r="D15" s="23">
        <v>3.6</v>
      </c>
      <c r="E15" s="22">
        <v>5.3</v>
      </c>
      <c r="F15" s="22">
        <v>7.1</v>
      </c>
      <c r="G15" s="22">
        <v>5.6</v>
      </c>
      <c r="H15" s="22">
        <v>6.1</v>
      </c>
      <c r="I15" s="21">
        <v>0</v>
      </c>
      <c r="J15" s="24">
        <v>10.5</v>
      </c>
      <c r="K15" s="22"/>
      <c r="L15" s="22"/>
      <c r="M15" s="28" t="s">
        <v>305</v>
      </c>
      <c r="N15" s="28">
        <v>199</v>
      </c>
      <c r="O15" s="28">
        <v>357.24375000000049</v>
      </c>
      <c r="P15" s="28"/>
      <c r="Q15" s="28"/>
      <c r="R15" s="28"/>
      <c r="S15" s="26"/>
      <c r="T15" s="26"/>
      <c r="U15" s="26"/>
      <c r="V15" s="34"/>
      <c r="W15" s="34"/>
      <c r="X15" s="34"/>
    </row>
    <row r="16" spans="1:24" ht="13.8" thickBot="1" x14ac:dyDescent="0.3">
      <c r="A16" s="20" t="s">
        <v>228</v>
      </c>
      <c r="B16" s="21">
        <v>8</v>
      </c>
      <c r="C16" s="22">
        <v>7</v>
      </c>
      <c r="D16" s="23">
        <v>3.3</v>
      </c>
      <c r="E16" s="22">
        <v>4.2</v>
      </c>
      <c r="F16" s="22">
        <v>9</v>
      </c>
      <c r="G16" s="22">
        <v>3.3</v>
      </c>
      <c r="H16" s="22">
        <v>5.6</v>
      </c>
      <c r="I16" s="21">
        <v>1</v>
      </c>
      <c r="J16" s="24">
        <v>9.3000000000000007</v>
      </c>
      <c r="K16" s="22"/>
      <c r="L16" s="22"/>
      <c r="M16" s="26"/>
      <c r="N16" s="26"/>
      <c r="O16" s="26"/>
      <c r="P16" s="26"/>
      <c r="Q16" s="26"/>
      <c r="R16" s="26"/>
      <c r="S16" s="26"/>
      <c r="T16" s="26"/>
      <c r="U16" s="26"/>
      <c r="V16" s="34"/>
      <c r="W16" s="34"/>
      <c r="X16" s="34"/>
    </row>
    <row r="17" spans="1:25" x14ac:dyDescent="0.25">
      <c r="A17" s="20" t="s">
        <v>133</v>
      </c>
      <c r="B17" s="21">
        <v>7</v>
      </c>
      <c r="C17" s="22">
        <v>9.9</v>
      </c>
      <c r="D17" s="23">
        <v>4.5</v>
      </c>
      <c r="E17" s="22">
        <v>4.8</v>
      </c>
      <c r="F17" s="22">
        <v>4.9000000000000004</v>
      </c>
      <c r="G17" s="22">
        <v>3.1</v>
      </c>
      <c r="H17" s="22">
        <v>5</v>
      </c>
      <c r="I17" s="21">
        <v>0</v>
      </c>
      <c r="J17" s="24">
        <v>13.350000000000001</v>
      </c>
      <c r="K17" s="22"/>
      <c r="L17" s="22"/>
      <c r="M17" s="29"/>
      <c r="N17" s="29" t="s">
        <v>312</v>
      </c>
      <c r="O17" s="29" t="s">
        <v>300</v>
      </c>
      <c r="P17" s="29" t="s">
        <v>313</v>
      </c>
      <c r="Q17" s="29" t="s">
        <v>314</v>
      </c>
      <c r="R17" s="29" t="s">
        <v>315</v>
      </c>
      <c r="S17" s="29" t="s">
        <v>316</v>
      </c>
      <c r="T17" s="29" t="s">
        <v>317</v>
      </c>
      <c r="U17" s="29" t="s">
        <v>318</v>
      </c>
      <c r="V17" s="34"/>
      <c r="W17" s="34"/>
      <c r="X17" s="34"/>
    </row>
    <row r="18" spans="1:25" x14ac:dyDescent="0.25">
      <c r="A18" s="20" t="s">
        <v>244</v>
      </c>
      <c r="B18" s="21">
        <v>2</v>
      </c>
      <c r="C18" s="22">
        <v>6.5</v>
      </c>
      <c r="D18" s="23">
        <v>2.8</v>
      </c>
      <c r="E18" s="22">
        <v>3.7</v>
      </c>
      <c r="F18" s="22">
        <v>8.5</v>
      </c>
      <c r="G18" s="22">
        <v>4.3</v>
      </c>
      <c r="H18" s="22">
        <v>3.3</v>
      </c>
      <c r="I18" s="21">
        <v>0</v>
      </c>
      <c r="J18" s="24">
        <v>6.4499999999999993</v>
      </c>
      <c r="K18" s="22"/>
      <c r="L18" s="22"/>
      <c r="M18" s="26" t="s">
        <v>306</v>
      </c>
      <c r="N18" s="26">
        <v>7.1998925956629147</v>
      </c>
      <c r="O18" s="26">
        <v>0.68667770902285863</v>
      </c>
      <c r="P18" s="26">
        <v>10.485111866975195</v>
      </c>
      <c r="Q18" s="26">
        <v>1.3179025246751853E-20</v>
      </c>
      <c r="R18" s="26">
        <v>5.8454469153948949</v>
      </c>
      <c r="S18" s="26">
        <v>8.5543382759309345</v>
      </c>
      <c r="T18" s="26">
        <v>5.8454469153948949</v>
      </c>
      <c r="U18" s="26">
        <v>8.5543382759309345</v>
      </c>
      <c r="V18" s="35"/>
      <c r="W18" s="35"/>
      <c r="X18" s="35"/>
    </row>
    <row r="19" spans="1:25" x14ac:dyDescent="0.25">
      <c r="A19" s="20" t="s">
        <v>234</v>
      </c>
      <c r="B19" s="21">
        <v>7</v>
      </c>
      <c r="C19" s="22">
        <v>9.3000000000000007</v>
      </c>
      <c r="D19" s="23">
        <v>3.9</v>
      </c>
      <c r="E19" s="22">
        <v>4.5</v>
      </c>
      <c r="F19" s="22">
        <v>6.2</v>
      </c>
      <c r="G19" s="22">
        <v>4</v>
      </c>
      <c r="H19" s="22">
        <v>5.8</v>
      </c>
      <c r="I19" s="21">
        <v>1</v>
      </c>
      <c r="J19" s="24">
        <v>12.899999999999999</v>
      </c>
      <c r="K19" s="22"/>
      <c r="L19" s="22"/>
      <c r="M19" s="26" t="s">
        <v>258</v>
      </c>
      <c r="N19" s="26">
        <v>6.8640242335065951E-2</v>
      </c>
      <c r="O19" s="26">
        <v>1.4591212807381326E-2</v>
      </c>
      <c r="P19" s="26">
        <v>4.7042177536018519</v>
      </c>
      <c r="Q19" s="32">
        <v>4.8780708645801499E-6</v>
      </c>
      <c r="R19" s="26">
        <v>3.9859629687901729E-2</v>
      </c>
      <c r="S19" s="26">
        <v>9.7420854982230173E-2</v>
      </c>
      <c r="T19" s="26">
        <v>3.9859629687901729E-2</v>
      </c>
      <c r="U19" s="26">
        <v>9.7420854982230173E-2</v>
      </c>
      <c r="V19" s="34"/>
      <c r="W19" s="34"/>
      <c r="X19" s="34"/>
    </row>
    <row r="20" spans="1:25" x14ac:dyDescent="0.25">
      <c r="A20" s="20" t="s">
        <v>89</v>
      </c>
      <c r="B20" s="21">
        <v>2</v>
      </c>
      <c r="C20" s="22">
        <v>8.1</v>
      </c>
      <c r="D20" s="23">
        <v>2.5</v>
      </c>
      <c r="E20" s="22">
        <v>3.8</v>
      </c>
      <c r="F20" s="22">
        <v>6.6</v>
      </c>
      <c r="G20" s="22">
        <v>3</v>
      </c>
      <c r="H20" s="22">
        <v>4.5</v>
      </c>
      <c r="I20" s="21">
        <v>0</v>
      </c>
      <c r="J20" s="24">
        <v>9.3000000000000007</v>
      </c>
      <c r="K20" s="22"/>
      <c r="L20" s="22"/>
      <c r="M20" s="26" t="s">
        <v>46</v>
      </c>
      <c r="N20" s="26">
        <v>0.15543817907687432</v>
      </c>
      <c r="O20" s="26">
        <v>5.2464901128560344E-2</v>
      </c>
      <c r="P20" s="26">
        <v>2.9627079387033928</v>
      </c>
      <c r="Q20" s="32">
        <v>3.4371124343636015E-3</v>
      </c>
      <c r="R20" s="26">
        <v>5.1953155803894063E-2</v>
      </c>
      <c r="S20" s="26">
        <v>0.25892320234985455</v>
      </c>
      <c r="T20" s="26">
        <v>5.1953155803894063E-2</v>
      </c>
      <c r="U20" s="26">
        <v>0.25892320234985455</v>
      </c>
      <c r="V20" s="34"/>
      <c r="W20" s="34"/>
      <c r="X20" s="34"/>
    </row>
    <row r="21" spans="1:25" x14ac:dyDescent="0.25">
      <c r="A21" s="20" t="s">
        <v>121</v>
      </c>
      <c r="B21" s="21">
        <v>11</v>
      </c>
      <c r="C21" s="22">
        <v>7.7</v>
      </c>
      <c r="D21" s="23">
        <v>3.7</v>
      </c>
      <c r="E21" s="22">
        <v>3.4</v>
      </c>
      <c r="F21" s="22">
        <v>6.2</v>
      </c>
      <c r="G21" s="22">
        <v>3.3</v>
      </c>
      <c r="H21" s="22">
        <v>4.5</v>
      </c>
      <c r="I21" s="21">
        <v>0</v>
      </c>
      <c r="J21" s="24">
        <v>12.149999999999999</v>
      </c>
      <c r="K21" s="22"/>
      <c r="L21" s="22"/>
      <c r="M21" s="26" t="s">
        <v>49</v>
      </c>
      <c r="N21" s="26">
        <v>0.57495613828555225</v>
      </c>
      <c r="O21" s="26">
        <v>7.8179185849928653E-2</v>
      </c>
      <c r="P21" s="26">
        <v>7.3543377567173396</v>
      </c>
      <c r="Q21" s="32">
        <v>5.4963786705592305E-12</v>
      </c>
      <c r="R21" s="26">
        <v>0.4207506658056212</v>
      </c>
      <c r="S21" s="26">
        <v>0.72916161076548325</v>
      </c>
      <c r="T21" s="26">
        <v>0.4207506658056212</v>
      </c>
      <c r="U21" s="26">
        <v>0.72916161076548325</v>
      </c>
      <c r="V21" s="34"/>
      <c r="W21" s="34"/>
      <c r="X21" s="34"/>
    </row>
    <row r="22" spans="1:25" x14ac:dyDescent="0.25">
      <c r="A22" s="20" t="s">
        <v>62</v>
      </c>
      <c r="B22" s="21">
        <v>9</v>
      </c>
      <c r="C22" s="22">
        <v>9</v>
      </c>
      <c r="D22" s="23">
        <v>4.9000000000000004</v>
      </c>
      <c r="E22" s="22">
        <v>4.5</v>
      </c>
      <c r="F22" s="22">
        <v>6.8</v>
      </c>
      <c r="G22" s="22">
        <v>4.5</v>
      </c>
      <c r="H22" s="22">
        <v>6.9</v>
      </c>
      <c r="I22" s="21">
        <v>0</v>
      </c>
      <c r="J22" s="24">
        <v>13.5</v>
      </c>
      <c r="K22" s="22"/>
      <c r="L22" s="22"/>
      <c r="M22" s="26" t="s">
        <v>52</v>
      </c>
      <c r="N22" s="26">
        <v>-0.1161760704869491</v>
      </c>
      <c r="O22" s="26">
        <v>7.4956137534982203E-2</v>
      </c>
      <c r="P22" s="26">
        <v>-1.5499207177361487</v>
      </c>
      <c r="Q22" s="43">
        <v>0.12281590546090496</v>
      </c>
      <c r="R22" s="26">
        <v>-0.26402420267446502</v>
      </c>
      <c r="S22" s="26">
        <v>3.1672061700566814E-2</v>
      </c>
      <c r="T22" s="26">
        <v>-0.26402420267446502</v>
      </c>
      <c r="U22" s="26">
        <v>3.1672061700566814E-2</v>
      </c>
      <c r="V22" s="34"/>
      <c r="W22" s="34"/>
      <c r="X22" s="34"/>
    </row>
    <row r="23" spans="1:25" x14ac:dyDescent="0.25">
      <c r="A23" s="20" t="s">
        <v>226</v>
      </c>
      <c r="B23" s="21">
        <v>12</v>
      </c>
      <c r="C23" s="22">
        <v>8.6</v>
      </c>
      <c r="D23" s="23">
        <v>2.9</v>
      </c>
      <c r="E23" s="22">
        <v>4</v>
      </c>
      <c r="F23" s="22">
        <v>6.3</v>
      </c>
      <c r="G23" s="22">
        <v>4</v>
      </c>
      <c r="H23" s="22">
        <v>4</v>
      </c>
      <c r="I23" s="21">
        <v>0</v>
      </c>
      <c r="J23" s="24">
        <v>10.050000000000001</v>
      </c>
      <c r="K23" s="22"/>
      <c r="L23" s="22"/>
      <c r="M23" s="26" t="s">
        <v>54</v>
      </c>
      <c r="N23" s="26">
        <v>-9.0079914976385331E-2</v>
      </c>
      <c r="O23" s="26">
        <v>4.1390909443939493E-2</v>
      </c>
      <c r="P23" s="26">
        <v>-2.176321230592698</v>
      </c>
      <c r="Q23" s="32">
        <v>3.0758428419054872E-2</v>
      </c>
      <c r="R23" s="26">
        <v>-0.17172191057645275</v>
      </c>
      <c r="S23" s="26">
        <v>-8.4379193763178956E-3</v>
      </c>
      <c r="T23" s="26">
        <v>-0.17172191057645275</v>
      </c>
      <c r="U23" s="26">
        <v>-8.4379193763178956E-3</v>
      </c>
      <c r="V23" s="34"/>
      <c r="W23" s="34"/>
      <c r="X23" s="34"/>
    </row>
    <row r="24" spans="1:25" x14ac:dyDescent="0.25">
      <c r="A24" s="20" t="s">
        <v>97</v>
      </c>
      <c r="B24" s="21">
        <v>9</v>
      </c>
      <c r="C24" s="22">
        <v>6.1</v>
      </c>
      <c r="D24" s="23">
        <v>4.9000000000000004</v>
      </c>
      <c r="E24" s="22">
        <v>6.4</v>
      </c>
      <c r="F24" s="22">
        <v>8.1999999999999993</v>
      </c>
      <c r="G24" s="22">
        <v>4.5</v>
      </c>
      <c r="H24" s="22">
        <v>4.8</v>
      </c>
      <c r="I24" s="21">
        <v>0</v>
      </c>
      <c r="J24" s="24">
        <v>8.6999999999999993</v>
      </c>
      <c r="K24" s="22"/>
      <c r="L24" s="22"/>
      <c r="M24" s="26" t="s">
        <v>259</v>
      </c>
      <c r="N24" s="26">
        <v>-0.20709851359407622</v>
      </c>
      <c r="O24" s="26">
        <v>8.8147964589008976E-2</v>
      </c>
      <c r="P24" s="26">
        <v>-2.3494418113869755</v>
      </c>
      <c r="Q24" s="32">
        <v>1.9822869934532673E-2</v>
      </c>
      <c r="R24" s="26">
        <v>-0.38096702322124276</v>
      </c>
      <c r="S24" s="26">
        <v>-3.3230003966909699E-2</v>
      </c>
      <c r="T24" s="26">
        <v>-0.38096702322124276</v>
      </c>
      <c r="U24" s="26">
        <v>-3.3230003966909699E-2</v>
      </c>
      <c r="V24" s="34"/>
      <c r="W24" s="34"/>
      <c r="X24" s="34"/>
    </row>
    <row r="25" spans="1:25" x14ac:dyDescent="0.25">
      <c r="A25" s="20" t="s">
        <v>246</v>
      </c>
      <c r="B25" s="21">
        <v>13</v>
      </c>
      <c r="C25" s="22">
        <v>5.8</v>
      </c>
      <c r="D25" s="23">
        <v>3.6</v>
      </c>
      <c r="E25" s="22">
        <v>5.8</v>
      </c>
      <c r="F25" s="22">
        <v>9.3000000000000007</v>
      </c>
      <c r="G25" s="22">
        <v>5.9</v>
      </c>
      <c r="H25" s="22">
        <v>6.6</v>
      </c>
      <c r="I25" s="21">
        <v>0</v>
      </c>
      <c r="J25" s="24">
        <v>11.100000000000001</v>
      </c>
      <c r="K25" s="22"/>
      <c r="L25" s="22"/>
      <c r="M25" s="26" t="s">
        <v>264</v>
      </c>
      <c r="N25" s="26">
        <v>0.3439701573207759</v>
      </c>
      <c r="O25" s="26">
        <v>7.0112528849516714E-2</v>
      </c>
      <c r="P25" s="26">
        <v>4.9059727692755573</v>
      </c>
      <c r="Q25" s="32">
        <v>1.9846279213457686E-6</v>
      </c>
      <c r="R25" s="26">
        <v>0.20567585915864703</v>
      </c>
      <c r="S25" s="26">
        <v>0.48226445548290475</v>
      </c>
      <c r="T25" s="26">
        <v>0.20567585915864703</v>
      </c>
      <c r="U25" s="26">
        <v>0.48226445548290475</v>
      </c>
      <c r="V25" s="34"/>
      <c r="W25" s="34"/>
      <c r="X25" s="34"/>
    </row>
    <row r="26" spans="1:25" ht="13.8" thickBot="1" x14ac:dyDescent="0.3">
      <c r="A26" s="20" t="s">
        <v>59</v>
      </c>
      <c r="B26" s="21">
        <v>13</v>
      </c>
      <c r="C26" s="22">
        <v>8.1999999999999993</v>
      </c>
      <c r="D26" s="23">
        <v>2.7</v>
      </c>
      <c r="E26" s="22">
        <v>3.1</v>
      </c>
      <c r="F26" s="22">
        <v>5.3</v>
      </c>
      <c r="G26" s="22">
        <v>3.9</v>
      </c>
      <c r="H26" s="22">
        <v>7.2</v>
      </c>
      <c r="I26" s="21">
        <v>0</v>
      </c>
      <c r="J26" s="24">
        <v>11.25</v>
      </c>
      <c r="K26" s="22"/>
      <c r="L26" s="22"/>
      <c r="M26" s="28" t="s">
        <v>42</v>
      </c>
      <c r="N26" s="28">
        <v>0.35383506502360901</v>
      </c>
      <c r="O26" s="28">
        <v>0.13736492641840914</v>
      </c>
      <c r="P26" s="28">
        <v>2.5758763481286251</v>
      </c>
      <c r="Q26" s="33">
        <v>1.0754204983781017E-2</v>
      </c>
      <c r="R26" s="28">
        <v>8.2887968936126877E-2</v>
      </c>
      <c r="S26" s="28">
        <v>0.62478216111109108</v>
      </c>
      <c r="T26" s="28">
        <v>8.2887968936126877E-2</v>
      </c>
      <c r="U26" s="28">
        <v>0.62478216111109108</v>
      </c>
      <c r="V26" s="34"/>
      <c r="W26" s="34"/>
      <c r="X26" s="34"/>
    </row>
    <row r="27" spans="1:25" x14ac:dyDescent="0.25">
      <c r="A27" s="20" t="s">
        <v>131</v>
      </c>
      <c r="B27" s="21">
        <v>14</v>
      </c>
      <c r="C27" s="22">
        <v>9.9</v>
      </c>
      <c r="D27" s="23">
        <v>5.2</v>
      </c>
      <c r="E27" s="22">
        <v>6.7</v>
      </c>
      <c r="F27" s="22">
        <v>6.8</v>
      </c>
      <c r="G27" s="22">
        <v>4.0999999999999996</v>
      </c>
      <c r="H27" s="22">
        <v>7.6</v>
      </c>
      <c r="I27" s="21">
        <v>1</v>
      </c>
      <c r="J27" s="24">
        <v>14.700000000000001</v>
      </c>
      <c r="K27" s="22"/>
      <c r="L27" s="22"/>
      <c r="M27" s="26"/>
      <c r="N27" s="26"/>
      <c r="O27" s="26"/>
      <c r="P27" s="26"/>
      <c r="Q27" s="26"/>
      <c r="R27" s="26"/>
      <c r="S27" s="26"/>
      <c r="T27" s="26"/>
      <c r="U27" s="26"/>
      <c r="V27" s="34"/>
      <c r="W27" s="34"/>
      <c r="X27" s="34"/>
    </row>
    <row r="28" spans="1:25" x14ac:dyDescent="0.25">
      <c r="A28" s="20" t="s">
        <v>180</v>
      </c>
      <c r="B28" s="21">
        <v>10</v>
      </c>
      <c r="C28" s="22">
        <v>7.7</v>
      </c>
      <c r="D28" s="23">
        <v>2.2000000000000002</v>
      </c>
      <c r="E28" s="22">
        <v>3.4</v>
      </c>
      <c r="F28" s="22">
        <v>6.2</v>
      </c>
      <c r="G28" s="22">
        <v>3.2</v>
      </c>
      <c r="H28" s="22">
        <v>3.4</v>
      </c>
      <c r="I28" s="21">
        <v>0</v>
      </c>
      <c r="J28" s="24">
        <v>11.55</v>
      </c>
      <c r="K28" s="22"/>
      <c r="L28" s="22"/>
      <c r="M28" s="26"/>
      <c r="N28" s="26"/>
      <c r="O28" s="26"/>
      <c r="P28" s="26"/>
      <c r="Q28" s="26"/>
      <c r="R28" s="26"/>
      <c r="S28" s="26"/>
      <c r="T28" s="26"/>
      <c r="U28" s="26"/>
      <c r="V28" s="34"/>
      <c r="W28" s="34"/>
      <c r="X28" s="34"/>
    </row>
    <row r="29" spans="1:25" x14ac:dyDescent="0.25">
      <c r="A29" s="20" t="s">
        <v>194</v>
      </c>
      <c r="B29" s="21">
        <v>4</v>
      </c>
      <c r="C29" s="22">
        <v>8.3000000000000007</v>
      </c>
      <c r="D29" s="23">
        <v>2.8</v>
      </c>
      <c r="E29" s="22">
        <v>2.5</v>
      </c>
      <c r="F29" s="22">
        <v>5.2</v>
      </c>
      <c r="G29" s="22">
        <v>1.8</v>
      </c>
      <c r="H29" s="22">
        <v>3.1</v>
      </c>
      <c r="I29" s="21">
        <v>0</v>
      </c>
      <c r="J29" s="24">
        <v>10.050000000000001</v>
      </c>
      <c r="K29" s="22"/>
      <c r="L29" s="22"/>
      <c r="M29" s="4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9"/>
    </row>
    <row r="30" spans="1:25" x14ac:dyDescent="0.25">
      <c r="A30" s="20" t="s">
        <v>208</v>
      </c>
      <c r="B30" s="21">
        <v>8</v>
      </c>
      <c r="C30" s="22">
        <v>8.9</v>
      </c>
      <c r="D30" s="23">
        <v>5.8</v>
      </c>
      <c r="E30" s="22">
        <v>6.9</v>
      </c>
      <c r="F30" s="22">
        <v>8.1999999999999993</v>
      </c>
      <c r="G30" s="22">
        <v>5</v>
      </c>
      <c r="H30" s="22">
        <v>5.7</v>
      </c>
      <c r="I30" s="21">
        <v>0</v>
      </c>
      <c r="J30" s="24">
        <v>12</v>
      </c>
      <c r="K30" s="22"/>
      <c r="L30" s="22"/>
      <c r="Q30" s="26"/>
      <c r="T30" s="26"/>
      <c r="U30" s="26"/>
      <c r="V30" s="34"/>
      <c r="W30" s="34"/>
      <c r="X30" s="34"/>
    </row>
    <row r="31" spans="1:25" x14ac:dyDescent="0.25">
      <c r="A31" s="20" t="s">
        <v>207</v>
      </c>
      <c r="B31" s="21">
        <v>13</v>
      </c>
      <c r="C31" s="22">
        <v>6</v>
      </c>
      <c r="D31" s="23">
        <v>4.0999999999999996</v>
      </c>
      <c r="E31" s="22">
        <v>5.3</v>
      </c>
      <c r="F31" s="22">
        <v>8</v>
      </c>
      <c r="G31" s="22">
        <v>4.3</v>
      </c>
      <c r="H31" s="22">
        <v>5.8</v>
      </c>
      <c r="I31" s="21">
        <v>0</v>
      </c>
      <c r="J31" s="24">
        <v>11.100000000000001</v>
      </c>
      <c r="K31" s="22"/>
      <c r="L31" s="22"/>
      <c r="Q31" s="26"/>
      <c r="T31" s="26"/>
      <c r="U31" s="26"/>
      <c r="V31" s="34"/>
      <c r="W31" s="34"/>
      <c r="X31" s="34"/>
    </row>
    <row r="32" spans="1:25" x14ac:dyDescent="0.25">
      <c r="A32" s="20" t="s">
        <v>173</v>
      </c>
      <c r="B32" s="21">
        <v>11</v>
      </c>
      <c r="C32" s="22">
        <v>7.7</v>
      </c>
      <c r="D32" s="23">
        <v>4.7</v>
      </c>
      <c r="E32" s="22">
        <v>7</v>
      </c>
      <c r="F32" s="22">
        <v>7.7</v>
      </c>
      <c r="G32" s="22">
        <v>5.0999999999999996</v>
      </c>
      <c r="H32" s="22">
        <v>5.4</v>
      </c>
      <c r="I32" s="21">
        <v>0</v>
      </c>
      <c r="J32" s="24">
        <v>10.350000000000001</v>
      </c>
      <c r="K32" s="22"/>
      <c r="L32" s="22"/>
      <c r="Q32" s="26"/>
      <c r="T32" s="26"/>
      <c r="U32" s="26"/>
      <c r="V32" s="34"/>
      <c r="W32" s="34"/>
      <c r="X32" s="34"/>
    </row>
    <row r="33" spans="1:21" x14ac:dyDescent="0.25">
      <c r="A33" s="20" t="s">
        <v>132</v>
      </c>
      <c r="B33" s="21">
        <v>10</v>
      </c>
      <c r="C33" s="22">
        <v>8.5</v>
      </c>
      <c r="D33" s="23">
        <v>5.4</v>
      </c>
      <c r="E33" s="22">
        <v>6</v>
      </c>
      <c r="F33" s="22">
        <v>6.8</v>
      </c>
      <c r="G33" s="22">
        <v>4.4000000000000004</v>
      </c>
      <c r="H33" s="22">
        <v>5.5</v>
      </c>
      <c r="I33" s="21">
        <v>1</v>
      </c>
      <c r="J33" s="24">
        <v>12.600000000000001</v>
      </c>
      <c r="K33" s="22"/>
      <c r="L33" s="22"/>
      <c r="Q33" s="26"/>
      <c r="T33" s="26"/>
      <c r="U33" s="26"/>
    </row>
    <row r="34" spans="1:21" x14ac:dyDescent="0.25">
      <c r="A34" s="20" t="s">
        <v>221</v>
      </c>
      <c r="B34" s="21">
        <v>12</v>
      </c>
      <c r="C34" s="22">
        <v>8.1999999999999993</v>
      </c>
      <c r="D34" s="23">
        <v>5.0999999999999996</v>
      </c>
      <c r="E34" s="22">
        <v>6</v>
      </c>
      <c r="F34" s="22">
        <v>5.2</v>
      </c>
      <c r="G34" s="22">
        <v>4.7</v>
      </c>
      <c r="H34" s="22">
        <v>4</v>
      </c>
      <c r="I34" s="21">
        <v>1</v>
      </c>
      <c r="J34" s="24">
        <v>12.600000000000001</v>
      </c>
      <c r="K34" s="22"/>
      <c r="L34" s="22"/>
      <c r="Q34" s="26"/>
      <c r="T34" s="26"/>
      <c r="U34" s="26"/>
    </row>
    <row r="35" spans="1:21" x14ac:dyDescent="0.25">
      <c r="A35" s="20" t="s">
        <v>239</v>
      </c>
      <c r="B35" s="21">
        <v>7</v>
      </c>
      <c r="C35" s="22">
        <v>9.4</v>
      </c>
      <c r="D35" s="23">
        <v>5.6</v>
      </c>
      <c r="E35" s="22">
        <v>4.7</v>
      </c>
      <c r="F35" s="22">
        <v>7.6</v>
      </c>
      <c r="G35" s="22">
        <v>4.7</v>
      </c>
      <c r="H35" s="22">
        <v>6.4</v>
      </c>
      <c r="I35" s="21">
        <v>1</v>
      </c>
      <c r="J35" s="24">
        <v>12.600000000000001</v>
      </c>
      <c r="K35" s="22"/>
      <c r="L35" s="22"/>
      <c r="Q35" s="26"/>
      <c r="T35" s="26"/>
      <c r="U35" s="26"/>
    </row>
    <row r="36" spans="1:21" x14ac:dyDescent="0.25">
      <c r="A36" s="20" t="s">
        <v>74</v>
      </c>
      <c r="B36" s="21">
        <v>4</v>
      </c>
      <c r="C36" s="22">
        <v>5.7</v>
      </c>
      <c r="D36" s="23">
        <v>4</v>
      </c>
      <c r="E36" s="22">
        <v>5.0999999999999996</v>
      </c>
      <c r="F36" s="22">
        <v>6.2</v>
      </c>
      <c r="G36" s="22">
        <v>4.2</v>
      </c>
      <c r="H36" s="22">
        <v>6</v>
      </c>
      <c r="I36" s="21">
        <v>1</v>
      </c>
      <c r="J36" s="24">
        <v>10.8</v>
      </c>
      <c r="K36" s="22"/>
      <c r="L36" s="22"/>
      <c r="Q36" s="26"/>
      <c r="T36" s="26"/>
      <c r="U36" s="26"/>
    </row>
    <row r="37" spans="1:21" x14ac:dyDescent="0.25">
      <c r="A37" s="20" t="s">
        <v>213</v>
      </c>
      <c r="B37" s="21">
        <v>2</v>
      </c>
      <c r="C37" s="22">
        <v>9.6999999999999993</v>
      </c>
      <c r="D37" s="23">
        <v>4.3</v>
      </c>
      <c r="E37" s="22">
        <v>4.7</v>
      </c>
      <c r="F37" s="22">
        <v>4.8</v>
      </c>
      <c r="G37" s="22">
        <v>4</v>
      </c>
      <c r="H37" s="22">
        <v>5.8</v>
      </c>
      <c r="I37" s="21">
        <v>0</v>
      </c>
      <c r="J37" s="24">
        <v>11.850000000000001</v>
      </c>
      <c r="K37" s="22"/>
      <c r="L37" s="22"/>
      <c r="Q37" s="26"/>
      <c r="T37" s="26"/>
      <c r="U37" s="26"/>
    </row>
    <row r="38" spans="1:21" x14ac:dyDescent="0.25">
      <c r="A38" s="20" t="s">
        <v>70</v>
      </c>
      <c r="B38" s="21">
        <v>13</v>
      </c>
      <c r="C38" s="22">
        <v>9.5</v>
      </c>
      <c r="D38" s="23">
        <v>7.1</v>
      </c>
      <c r="E38" s="22">
        <v>6.6</v>
      </c>
      <c r="F38" s="22">
        <v>7.6</v>
      </c>
      <c r="G38" s="22">
        <v>5.0999999999999996</v>
      </c>
      <c r="H38" s="22">
        <v>6.9</v>
      </c>
      <c r="I38" s="21">
        <v>1</v>
      </c>
      <c r="J38" s="24">
        <v>11.850000000000001</v>
      </c>
      <c r="K38" s="22"/>
      <c r="L38" s="22"/>
      <c r="Q38" s="26"/>
      <c r="T38" s="26"/>
      <c r="U38" s="26"/>
    </row>
    <row r="39" spans="1:21" x14ac:dyDescent="0.25">
      <c r="A39" s="20" t="s">
        <v>200</v>
      </c>
      <c r="B39" s="21">
        <v>3</v>
      </c>
      <c r="C39" s="22">
        <v>9.1999999999999993</v>
      </c>
      <c r="D39" s="23">
        <v>4.9000000000000004</v>
      </c>
      <c r="E39" s="22">
        <v>5.8</v>
      </c>
      <c r="F39" s="22">
        <v>4.5</v>
      </c>
      <c r="G39" s="22">
        <v>4.2</v>
      </c>
      <c r="H39" s="22">
        <v>6.9</v>
      </c>
      <c r="I39" s="21">
        <v>1</v>
      </c>
      <c r="J39" s="24">
        <v>12</v>
      </c>
      <c r="K39" s="22"/>
      <c r="L39" s="22"/>
      <c r="Q39" s="26"/>
      <c r="T39" s="26"/>
      <c r="U39" s="26"/>
    </row>
    <row r="40" spans="1:21" x14ac:dyDescent="0.25">
      <c r="A40" s="20" t="s">
        <v>60</v>
      </c>
      <c r="B40" s="21">
        <v>12</v>
      </c>
      <c r="C40" s="22">
        <v>9.1999999999999993</v>
      </c>
      <c r="D40" s="23">
        <v>4.9000000000000004</v>
      </c>
      <c r="E40" s="22">
        <v>5.8</v>
      </c>
      <c r="F40" s="22">
        <v>4.5</v>
      </c>
      <c r="G40" s="22">
        <v>5.4</v>
      </c>
      <c r="H40" s="22">
        <v>5.6</v>
      </c>
      <c r="I40" s="21">
        <v>1</v>
      </c>
      <c r="J40" s="24">
        <v>13.5</v>
      </c>
      <c r="K40" s="22"/>
      <c r="L40" s="22"/>
      <c r="Q40" s="26"/>
      <c r="T40" s="26"/>
      <c r="U40" s="26"/>
    </row>
    <row r="41" spans="1:21" x14ac:dyDescent="0.25">
      <c r="A41" s="20" t="s">
        <v>157</v>
      </c>
      <c r="B41" s="21">
        <v>6</v>
      </c>
      <c r="C41" s="22">
        <v>7.9</v>
      </c>
      <c r="D41" s="23">
        <v>3</v>
      </c>
      <c r="E41" s="22">
        <v>4.8</v>
      </c>
      <c r="F41" s="22">
        <v>9.6999999999999993</v>
      </c>
      <c r="G41" s="22">
        <v>3.4</v>
      </c>
      <c r="H41" s="22">
        <v>5.0999999999999996</v>
      </c>
      <c r="I41" s="21">
        <v>1</v>
      </c>
      <c r="J41" s="24">
        <v>10.5</v>
      </c>
      <c r="K41" s="22"/>
      <c r="L41" s="22"/>
      <c r="Q41" s="26"/>
      <c r="T41" s="26"/>
      <c r="U41" s="26"/>
    </row>
    <row r="42" spans="1:21" x14ac:dyDescent="0.25">
      <c r="A42" s="20" t="s">
        <v>238</v>
      </c>
      <c r="B42" s="21">
        <v>10</v>
      </c>
      <c r="C42" s="22">
        <v>7.6</v>
      </c>
      <c r="D42" s="23">
        <v>2.5</v>
      </c>
      <c r="E42" s="22">
        <v>4.2</v>
      </c>
      <c r="F42" s="22">
        <v>5.8</v>
      </c>
      <c r="G42" s="22">
        <v>4.4000000000000004</v>
      </c>
      <c r="H42" s="22">
        <v>6.3</v>
      </c>
      <c r="I42" s="21">
        <v>1</v>
      </c>
      <c r="J42" s="24">
        <v>10.8</v>
      </c>
      <c r="K42" s="22"/>
      <c r="L42" s="22"/>
      <c r="Q42" s="26"/>
      <c r="T42" s="26"/>
      <c r="U42" s="26"/>
    </row>
    <row r="43" spans="1:21" x14ac:dyDescent="0.25">
      <c r="A43" s="20" t="s">
        <v>161</v>
      </c>
      <c r="B43" s="21">
        <v>12</v>
      </c>
      <c r="C43" s="22">
        <v>9.5</v>
      </c>
      <c r="D43" s="23">
        <v>7.1</v>
      </c>
      <c r="E43" s="22">
        <v>6.6</v>
      </c>
      <c r="F43" s="22">
        <v>7.6</v>
      </c>
      <c r="G43" s="22">
        <v>5.6</v>
      </c>
      <c r="H43" s="22">
        <v>5.5</v>
      </c>
      <c r="I43" s="21">
        <v>1</v>
      </c>
      <c r="J43" s="24">
        <v>13.5</v>
      </c>
      <c r="K43" s="22"/>
      <c r="L43" s="22"/>
      <c r="Q43" s="26"/>
      <c r="T43" s="26"/>
      <c r="U43" s="26"/>
    </row>
    <row r="44" spans="1:21" x14ac:dyDescent="0.25">
      <c r="A44" s="20" t="s">
        <v>169</v>
      </c>
      <c r="B44" s="21">
        <v>12</v>
      </c>
      <c r="C44" s="22">
        <v>8.8000000000000007</v>
      </c>
      <c r="D44" s="23">
        <v>5</v>
      </c>
      <c r="E44" s="22">
        <v>4.5</v>
      </c>
      <c r="F44" s="22">
        <v>6.7</v>
      </c>
      <c r="G44" s="22">
        <v>4</v>
      </c>
      <c r="H44" s="22">
        <v>6.6</v>
      </c>
      <c r="I44" s="21">
        <v>0</v>
      </c>
      <c r="J44" s="24">
        <v>11.850000000000001</v>
      </c>
      <c r="K44" s="22"/>
      <c r="L44" s="22"/>
      <c r="Q44" s="26"/>
      <c r="T44" s="26"/>
      <c r="U44" s="26"/>
    </row>
    <row r="45" spans="1:21" x14ac:dyDescent="0.25">
      <c r="A45" s="20" t="s">
        <v>182</v>
      </c>
      <c r="B45" s="21">
        <v>7</v>
      </c>
      <c r="C45" s="22">
        <v>7.2</v>
      </c>
      <c r="D45" s="23">
        <v>4.3</v>
      </c>
      <c r="E45" s="22">
        <v>4.7</v>
      </c>
      <c r="F45" s="22">
        <v>10</v>
      </c>
      <c r="G45" s="22">
        <v>3.2</v>
      </c>
      <c r="H45" s="22">
        <v>4.2</v>
      </c>
      <c r="I45" s="21">
        <v>0</v>
      </c>
      <c r="J45" s="24">
        <v>9.75</v>
      </c>
      <c r="K45" s="22"/>
      <c r="L45" s="22"/>
      <c r="Q45" s="26"/>
      <c r="T45" s="26"/>
      <c r="U45" s="26"/>
    </row>
    <row r="46" spans="1:21" x14ac:dyDescent="0.25">
      <c r="A46" s="20" t="s">
        <v>214</v>
      </c>
      <c r="B46" s="21">
        <v>1</v>
      </c>
      <c r="C46" s="22">
        <v>5</v>
      </c>
      <c r="D46" s="23">
        <v>3.6</v>
      </c>
      <c r="E46" s="22">
        <v>4.9000000000000004</v>
      </c>
      <c r="F46" s="22">
        <v>8.1999999999999993</v>
      </c>
      <c r="G46" s="22">
        <v>3.7</v>
      </c>
      <c r="H46" s="22">
        <v>4.4000000000000004</v>
      </c>
      <c r="I46" s="21">
        <v>0</v>
      </c>
      <c r="J46" s="24">
        <v>11.399999999999999</v>
      </c>
      <c r="K46" s="22"/>
      <c r="L46" s="22"/>
      <c r="Q46" s="26"/>
      <c r="T46" s="26"/>
      <c r="U46" s="26"/>
    </row>
    <row r="47" spans="1:21" x14ac:dyDescent="0.25">
      <c r="A47" s="20" t="s">
        <v>122</v>
      </c>
      <c r="B47" s="21">
        <v>7</v>
      </c>
      <c r="C47" s="22">
        <v>6.6</v>
      </c>
      <c r="D47" s="23">
        <v>3.6</v>
      </c>
      <c r="E47" s="22">
        <v>4.8</v>
      </c>
      <c r="F47" s="22">
        <v>7.2</v>
      </c>
      <c r="G47" s="22">
        <v>3.5</v>
      </c>
      <c r="H47" s="22">
        <v>4.0999999999999996</v>
      </c>
      <c r="I47" s="21">
        <v>0</v>
      </c>
      <c r="J47" s="24">
        <v>10.649999999999999</v>
      </c>
      <c r="K47" s="22"/>
      <c r="L47" s="22"/>
      <c r="Q47" s="26"/>
      <c r="T47" s="26"/>
      <c r="U47" s="26"/>
    </row>
    <row r="48" spans="1:21" x14ac:dyDescent="0.25">
      <c r="A48" s="20" t="s">
        <v>158</v>
      </c>
      <c r="B48" s="21">
        <v>8</v>
      </c>
      <c r="C48" s="22">
        <v>7.6</v>
      </c>
      <c r="D48" s="23">
        <v>3.6</v>
      </c>
      <c r="E48" s="22">
        <v>4.5999999999999996</v>
      </c>
      <c r="F48" s="22">
        <v>7.7</v>
      </c>
      <c r="G48" s="22">
        <v>3.1</v>
      </c>
      <c r="H48" s="22">
        <v>4.9000000000000004</v>
      </c>
      <c r="I48" s="21">
        <v>0</v>
      </c>
      <c r="J48" s="24">
        <v>9.1499999999999986</v>
      </c>
      <c r="K48" s="22"/>
      <c r="L48" s="22"/>
      <c r="Q48" s="26"/>
      <c r="T48" s="26"/>
      <c r="U48" s="26"/>
    </row>
    <row r="49" spans="1:21" x14ac:dyDescent="0.25">
      <c r="A49" s="20" t="s">
        <v>216</v>
      </c>
      <c r="B49" s="21">
        <v>5</v>
      </c>
      <c r="C49" s="22">
        <v>5.5</v>
      </c>
      <c r="D49" s="23">
        <v>3.7</v>
      </c>
      <c r="E49" s="22">
        <v>4.9000000000000004</v>
      </c>
      <c r="F49" s="22">
        <v>6</v>
      </c>
      <c r="G49" s="22">
        <v>4.3</v>
      </c>
      <c r="H49" s="22">
        <v>5.7</v>
      </c>
      <c r="I49" s="21">
        <v>0</v>
      </c>
      <c r="J49" s="24">
        <v>11.399999999999999</v>
      </c>
      <c r="K49" s="22"/>
      <c r="L49" s="22"/>
      <c r="Q49" s="26"/>
      <c r="T49" s="26"/>
      <c r="U49" s="26"/>
    </row>
    <row r="50" spans="1:21" x14ac:dyDescent="0.25">
      <c r="A50" s="20" t="s">
        <v>58</v>
      </c>
      <c r="B50" s="21">
        <v>3</v>
      </c>
      <c r="C50" s="22">
        <v>8.5</v>
      </c>
      <c r="D50" s="23">
        <v>5.4</v>
      </c>
      <c r="E50" s="22">
        <v>6</v>
      </c>
      <c r="F50" s="22">
        <v>6.8</v>
      </c>
      <c r="G50" s="22">
        <v>5</v>
      </c>
      <c r="H50" s="22">
        <v>5.9</v>
      </c>
      <c r="I50" s="21">
        <v>1</v>
      </c>
      <c r="J50" s="24">
        <v>12.600000000000001</v>
      </c>
      <c r="K50" s="22"/>
      <c r="L50" s="22"/>
      <c r="Q50" s="26"/>
      <c r="T50" s="26"/>
      <c r="U50" s="26"/>
    </row>
    <row r="51" spans="1:21" x14ac:dyDescent="0.25">
      <c r="A51" s="20" t="s">
        <v>211</v>
      </c>
      <c r="B51" s="21">
        <v>6</v>
      </c>
      <c r="C51" s="22">
        <v>8.8000000000000007</v>
      </c>
      <c r="D51" s="23">
        <v>3.5</v>
      </c>
      <c r="E51" s="22">
        <v>4.5</v>
      </c>
      <c r="F51" s="22">
        <v>6.7</v>
      </c>
      <c r="G51" s="22">
        <v>4.0999999999999996</v>
      </c>
      <c r="H51" s="22">
        <v>5.4</v>
      </c>
      <c r="I51" s="21">
        <v>0</v>
      </c>
      <c r="J51" s="24">
        <v>11.25</v>
      </c>
      <c r="K51" s="22"/>
      <c r="L51" s="22"/>
      <c r="Q51" s="26"/>
      <c r="T51" s="26"/>
      <c r="U51" s="26"/>
    </row>
    <row r="52" spans="1:21" x14ac:dyDescent="0.25">
      <c r="A52" s="20" t="s">
        <v>165</v>
      </c>
      <c r="B52" s="21">
        <v>1</v>
      </c>
      <c r="C52" s="22">
        <v>5.9</v>
      </c>
      <c r="D52" s="23">
        <v>5.5</v>
      </c>
      <c r="E52" s="22">
        <v>6.2</v>
      </c>
      <c r="F52" s="22">
        <v>8.4</v>
      </c>
      <c r="G52" s="22">
        <v>5.8</v>
      </c>
      <c r="H52" s="22">
        <v>8.6999999999999993</v>
      </c>
      <c r="I52" s="21">
        <v>1</v>
      </c>
      <c r="J52" s="24">
        <v>12</v>
      </c>
      <c r="K52" s="22"/>
      <c r="L52" s="22"/>
      <c r="Q52" s="26"/>
      <c r="T52" s="26"/>
      <c r="U52" s="26"/>
    </row>
    <row r="53" spans="1:21" x14ac:dyDescent="0.25">
      <c r="A53" s="20" t="s">
        <v>222</v>
      </c>
      <c r="B53" s="21">
        <v>11</v>
      </c>
      <c r="C53" s="22">
        <v>8.1999999999999993</v>
      </c>
      <c r="D53" s="23">
        <v>3.6</v>
      </c>
      <c r="E53" s="22">
        <v>6</v>
      </c>
      <c r="F53" s="22">
        <v>5.2</v>
      </c>
      <c r="G53" s="22">
        <v>4</v>
      </c>
      <c r="H53" s="22">
        <v>4</v>
      </c>
      <c r="I53" s="21">
        <v>0</v>
      </c>
      <c r="J53" s="24">
        <v>11.100000000000001</v>
      </c>
      <c r="K53" s="22"/>
      <c r="L53" s="22"/>
      <c r="Q53" s="26"/>
      <c r="T53" s="26"/>
      <c r="U53" s="26"/>
    </row>
    <row r="54" spans="1:21" x14ac:dyDescent="0.25">
      <c r="A54" s="20" t="s">
        <v>255</v>
      </c>
      <c r="B54" s="21">
        <v>9</v>
      </c>
      <c r="C54" s="22">
        <v>9.6999999999999993</v>
      </c>
      <c r="D54" s="23">
        <v>6.5</v>
      </c>
      <c r="E54" s="22">
        <v>6.1</v>
      </c>
      <c r="F54" s="22">
        <v>6.8</v>
      </c>
      <c r="G54" s="22">
        <v>4.4000000000000004</v>
      </c>
      <c r="H54" s="22">
        <v>6.3</v>
      </c>
      <c r="I54" s="21">
        <v>1</v>
      </c>
      <c r="J54" s="24">
        <v>11.850000000000001</v>
      </c>
      <c r="K54" s="22"/>
      <c r="L54" s="22"/>
      <c r="Q54" s="26"/>
      <c r="T54" s="26"/>
      <c r="U54" s="26"/>
    </row>
    <row r="55" spans="1:21" x14ac:dyDescent="0.25">
      <c r="A55" s="20" t="s">
        <v>147</v>
      </c>
      <c r="B55" s="21">
        <v>14</v>
      </c>
      <c r="C55" s="22">
        <v>5.5</v>
      </c>
      <c r="D55" s="23">
        <v>7</v>
      </c>
      <c r="E55" s="22">
        <v>8.1999999999999993</v>
      </c>
      <c r="F55" s="22">
        <v>6.3</v>
      </c>
      <c r="G55" s="22">
        <v>5.5</v>
      </c>
      <c r="H55" s="22">
        <v>7</v>
      </c>
      <c r="I55" s="21">
        <v>1</v>
      </c>
      <c r="J55" s="24">
        <v>13.950000000000001</v>
      </c>
      <c r="K55" s="22"/>
      <c r="L55" s="22"/>
      <c r="Q55" s="26"/>
      <c r="T55" s="26"/>
      <c r="U55" s="26"/>
    </row>
    <row r="56" spans="1:21" x14ac:dyDescent="0.25">
      <c r="A56" s="20" t="s">
        <v>233</v>
      </c>
      <c r="B56" s="21">
        <v>11</v>
      </c>
      <c r="C56" s="22">
        <v>9.9</v>
      </c>
      <c r="D56" s="23">
        <v>5.2</v>
      </c>
      <c r="E56" s="22">
        <v>6.7</v>
      </c>
      <c r="F56" s="22">
        <v>6.8</v>
      </c>
      <c r="G56" s="22">
        <v>4.3</v>
      </c>
      <c r="H56" s="22">
        <v>4.2</v>
      </c>
      <c r="I56" s="21">
        <v>1</v>
      </c>
      <c r="J56" s="24">
        <v>12.899999999999999</v>
      </c>
      <c r="K56" s="22"/>
      <c r="L56" s="22"/>
      <c r="Q56" s="26"/>
      <c r="T56" s="26"/>
      <c r="U56" s="26"/>
    </row>
    <row r="57" spans="1:21" x14ac:dyDescent="0.25">
      <c r="A57" s="20" t="s">
        <v>78</v>
      </c>
      <c r="B57" s="21">
        <v>8</v>
      </c>
      <c r="C57" s="22">
        <v>5.2</v>
      </c>
      <c r="D57" s="23">
        <v>3.8</v>
      </c>
      <c r="E57" s="22">
        <v>5</v>
      </c>
      <c r="F57" s="22">
        <v>8.4</v>
      </c>
      <c r="G57" s="22">
        <v>3.3</v>
      </c>
      <c r="H57" s="22">
        <v>5.2</v>
      </c>
      <c r="I57" s="21">
        <v>0</v>
      </c>
      <c r="J57" s="24">
        <v>10.5</v>
      </c>
      <c r="K57" s="22"/>
      <c r="L57" s="22"/>
      <c r="Q57" s="26"/>
      <c r="T57" s="26"/>
      <c r="U57" s="26"/>
    </row>
    <row r="58" spans="1:21" x14ac:dyDescent="0.25">
      <c r="A58" s="20" t="s">
        <v>192</v>
      </c>
      <c r="B58" s="21">
        <v>14</v>
      </c>
      <c r="C58" s="22">
        <v>7.6</v>
      </c>
      <c r="D58" s="23">
        <v>4</v>
      </c>
      <c r="E58" s="22">
        <v>4.2</v>
      </c>
      <c r="F58" s="22">
        <v>5.8</v>
      </c>
      <c r="G58" s="22">
        <v>3.6</v>
      </c>
      <c r="H58" s="22">
        <v>6</v>
      </c>
      <c r="I58" s="21">
        <v>1</v>
      </c>
      <c r="J58" s="24">
        <v>12.299999999999999</v>
      </c>
      <c r="K58" s="22"/>
      <c r="L58" s="22"/>
      <c r="Q58" s="26"/>
      <c r="T58" s="26"/>
      <c r="U58" s="26"/>
    </row>
    <row r="59" spans="1:21" x14ac:dyDescent="0.25">
      <c r="A59" s="20" t="s">
        <v>253</v>
      </c>
      <c r="B59" s="21">
        <v>10</v>
      </c>
      <c r="C59" s="22">
        <v>7.6</v>
      </c>
      <c r="D59" s="23">
        <v>5.0999999999999996</v>
      </c>
      <c r="E59" s="22">
        <v>5.4</v>
      </c>
      <c r="F59" s="22">
        <v>4.4000000000000004</v>
      </c>
      <c r="G59" s="22">
        <v>4.4000000000000004</v>
      </c>
      <c r="H59" s="22">
        <v>5.2</v>
      </c>
      <c r="I59" s="21">
        <v>0</v>
      </c>
      <c r="J59" s="24">
        <v>12.600000000000001</v>
      </c>
      <c r="K59" s="22"/>
      <c r="L59" s="22"/>
      <c r="Q59" s="26"/>
      <c r="T59" s="26"/>
      <c r="U59" s="26"/>
    </row>
    <row r="60" spans="1:21" x14ac:dyDescent="0.25">
      <c r="A60" s="20" t="s">
        <v>162</v>
      </c>
      <c r="B60" s="21">
        <v>15</v>
      </c>
      <c r="C60" s="22">
        <v>6.5</v>
      </c>
      <c r="D60" s="23">
        <v>5.8</v>
      </c>
      <c r="E60" s="22">
        <v>6</v>
      </c>
      <c r="F60" s="22">
        <v>8.6999999999999993</v>
      </c>
      <c r="G60" s="22">
        <v>5</v>
      </c>
      <c r="H60" s="22">
        <v>6.8</v>
      </c>
      <c r="I60" s="21">
        <v>1</v>
      </c>
      <c r="J60" s="24">
        <v>13.350000000000001</v>
      </c>
      <c r="K60" s="22"/>
      <c r="L60" s="22"/>
      <c r="Q60" s="26"/>
      <c r="T60" s="26"/>
      <c r="U60" s="26"/>
    </row>
    <row r="61" spans="1:21" x14ac:dyDescent="0.25">
      <c r="A61" s="20" t="s">
        <v>73</v>
      </c>
      <c r="B61" s="21">
        <v>1</v>
      </c>
      <c r="C61" s="22">
        <v>8.6999999999999993</v>
      </c>
      <c r="D61" s="23">
        <v>3.2</v>
      </c>
      <c r="E61" s="22">
        <v>3.8</v>
      </c>
      <c r="F61" s="22">
        <v>4.9000000000000004</v>
      </c>
      <c r="G61" s="22">
        <v>4.3</v>
      </c>
      <c r="H61" s="22">
        <v>6.8</v>
      </c>
      <c r="I61" s="21">
        <v>0</v>
      </c>
      <c r="J61" s="24">
        <v>10.649999999999999</v>
      </c>
      <c r="K61" s="22"/>
      <c r="L61" s="22"/>
      <c r="Q61" s="26"/>
      <c r="T61" s="26"/>
      <c r="U61" s="26"/>
    </row>
    <row r="62" spans="1:21" x14ac:dyDescent="0.25">
      <c r="A62" s="20" t="s">
        <v>175</v>
      </c>
      <c r="B62" s="21">
        <v>5</v>
      </c>
      <c r="C62" s="22">
        <v>7.3</v>
      </c>
      <c r="D62" s="23">
        <v>3.6</v>
      </c>
      <c r="E62" s="22">
        <v>6.1</v>
      </c>
      <c r="F62" s="22">
        <v>8</v>
      </c>
      <c r="G62" s="22">
        <v>2.8</v>
      </c>
      <c r="H62" s="22">
        <v>4.0999999999999996</v>
      </c>
      <c r="I62" s="21">
        <v>0</v>
      </c>
      <c r="J62" s="24">
        <v>11.25</v>
      </c>
      <c r="K62" s="22"/>
      <c r="L62" s="22"/>
      <c r="Q62" s="26"/>
      <c r="T62" s="26"/>
      <c r="U62" s="26"/>
    </row>
    <row r="63" spans="1:21" x14ac:dyDescent="0.25">
      <c r="A63" s="20" t="s">
        <v>168</v>
      </c>
      <c r="B63" s="21">
        <v>7</v>
      </c>
      <c r="C63" s="22">
        <v>9.6999999999999993</v>
      </c>
      <c r="D63" s="23">
        <v>6.5</v>
      </c>
      <c r="E63" s="22">
        <v>6.1</v>
      </c>
      <c r="F63" s="22">
        <v>6.7</v>
      </c>
      <c r="G63" s="22">
        <v>3.7</v>
      </c>
      <c r="H63" s="22">
        <v>7.1</v>
      </c>
      <c r="I63" s="21">
        <v>1</v>
      </c>
      <c r="J63" s="24">
        <v>12.149999999999999</v>
      </c>
      <c r="K63" s="22"/>
      <c r="L63" s="22"/>
      <c r="Q63" s="26"/>
      <c r="T63" s="26"/>
      <c r="U63" s="26"/>
    </row>
    <row r="64" spans="1:21" x14ac:dyDescent="0.25">
      <c r="A64" s="20" t="s">
        <v>94</v>
      </c>
      <c r="B64" s="21">
        <v>9</v>
      </c>
      <c r="C64" s="22">
        <v>9</v>
      </c>
      <c r="D64" s="23">
        <v>3.4</v>
      </c>
      <c r="E64" s="22">
        <v>4.5</v>
      </c>
      <c r="F64" s="22">
        <v>6.8</v>
      </c>
      <c r="G64" s="22">
        <v>3.9</v>
      </c>
      <c r="H64" s="22">
        <v>4.5999999999999996</v>
      </c>
      <c r="I64" s="21">
        <v>1</v>
      </c>
      <c r="J64" s="24">
        <v>10.8</v>
      </c>
      <c r="K64" s="22"/>
      <c r="L64" s="22"/>
      <c r="Q64" s="26"/>
      <c r="T64" s="26"/>
      <c r="U64" s="26"/>
    </row>
    <row r="65" spans="1:21" x14ac:dyDescent="0.25">
      <c r="A65" s="20" t="s">
        <v>115</v>
      </c>
      <c r="B65" s="21">
        <v>1</v>
      </c>
      <c r="C65" s="22">
        <v>7.6</v>
      </c>
      <c r="D65" s="23">
        <v>3.6</v>
      </c>
      <c r="E65" s="22">
        <v>5.4</v>
      </c>
      <c r="F65" s="22">
        <v>4.4000000000000004</v>
      </c>
      <c r="G65" s="22">
        <v>4.5999999999999996</v>
      </c>
      <c r="H65" s="22">
        <v>5.8</v>
      </c>
      <c r="I65" s="21">
        <v>1</v>
      </c>
      <c r="J65" s="24">
        <v>11.25</v>
      </c>
      <c r="K65" s="22"/>
      <c r="L65" s="22"/>
      <c r="Q65" s="26"/>
      <c r="T65" s="26"/>
      <c r="U65" s="26"/>
    </row>
    <row r="66" spans="1:21" x14ac:dyDescent="0.25">
      <c r="A66" s="20" t="s">
        <v>186</v>
      </c>
      <c r="B66" s="21">
        <v>11</v>
      </c>
      <c r="C66" s="22">
        <v>9.6</v>
      </c>
      <c r="D66" s="23">
        <v>7.2</v>
      </c>
      <c r="E66" s="22">
        <v>7.8</v>
      </c>
      <c r="F66" s="22">
        <v>4.5</v>
      </c>
      <c r="G66" s="22">
        <v>4.4000000000000004</v>
      </c>
      <c r="H66" s="22">
        <v>6.2</v>
      </c>
      <c r="I66" s="21">
        <v>1</v>
      </c>
      <c r="J66" s="24">
        <v>13.950000000000001</v>
      </c>
      <c r="K66" s="22"/>
      <c r="L66" s="22"/>
      <c r="Q66" s="26"/>
      <c r="T66" s="26"/>
      <c r="U66" s="26"/>
    </row>
    <row r="67" spans="1:21" x14ac:dyDescent="0.25">
      <c r="A67" s="20" t="s">
        <v>206</v>
      </c>
      <c r="B67" s="21">
        <v>7</v>
      </c>
      <c r="C67" s="22">
        <v>5.0999999999999996</v>
      </c>
      <c r="D67" s="23">
        <v>6.6</v>
      </c>
      <c r="E67" s="22">
        <v>7.8</v>
      </c>
      <c r="F67" s="22">
        <v>5.9</v>
      </c>
      <c r="G67" s="22">
        <v>5.0999999999999996</v>
      </c>
      <c r="H67" s="22">
        <v>6.2</v>
      </c>
      <c r="I67" s="21">
        <v>1</v>
      </c>
      <c r="J67" s="24">
        <v>12.600000000000001</v>
      </c>
      <c r="K67" s="22"/>
      <c r="L67" s="22"/>
      <c r="Q67" s="26"/>
      <c r="T67" s="26"/>
      <c r="U67" s="26"/>
    </row>
    <row r="68" spans="1:21" x14ac:dyDescent="0.25">
      <c r="A68" s="20" t="s">
        <v>75</v>
      </c>
      <c r="B68" s="21">
        <v>8</v>
      </c>
      <c r="C68" s="22">
        <v>5.9</v>
      </c>
      <c r="D68" s="23">
        <v>5.6</v>
      </c>
      <c r="E68" s="22">
        <v>5.5</v>
      </c>
      <c r="F68" s="22">
        <v>8.4</v>
      </c>
      <c r="G68" s="22">
        <v>5.7</v>
      </c>
      <c r="H68" s="22">
        <v>7.2</v>
      </c>
      <c r="I68" s="21">
        <v>0</v>
      </c>
      <c r="J68" s="24">
        <v>12.299999999999999</v>
      </c>
      <c r="K68" s="22"/>
      <c r="L68" s="22"/>
      <c r="Q68" s="26"/>
      <c r="T68" s="26"/>
      <c r="U68" s="26"/>
    </row>
    <row r="69" spans="1:21" x14ac:dyDescent="0.25">
      <c r="A69" s="20" t="s">
        <v>87</v>
      </c>
      <c r="B69" s="21">
        <v>4</v>
      </c>
      <c r="C69" s="22">
        <v>7.6</v>
      </c>
      <c r="D69" s="23">
        <v>3.6</v>
      </c>
      <c r="E69" s="22">
        <v>4.5999999999999996</v>
      </c>
      <c r="F69" s="22">
        <v>7.7</v>
      </c>
      <c r="G69" s="22">
        <v>4.7</v>
      </c>
      <c r="H69" s="22">
        <v>4</v>
      </c>
      <c r="I69" s="21">
        <v>0</v>
      </c>
      <c r="J69" s="24">
        <v>9.3000000000000007</v>
      </c>
      <c r="K69" s="22"/>
      <c r="L69" s="22"/>
      <c r="Q69" s="26"/>
      <c r="T69" s="26"/>
      <c r="U69" s="26"/>
    </row>
    <row r="70" spans="1:21" x14ac:dyDescent="0.25">
      <c r="A70" s="20" t="s">
        <v>230</v>
      </c>
      <c r="B70" s="21">
        <v>4</v>
      </c>
      <c r="C70" s="22">
        <v>9.9</v>
      </c>
      <c r="D70" s="23">
        <v>3.7</v>
      </c>
      <c r="E70" s="22">
        <v>6.7</v>
      </c>
      <c r="F70" s="22">
        <v>6.8</v>
      </c>
      <c r="G70" s="22">
        <v>5</v>
      </c>
      <c r="H70" s="22">
        <v>5.3</v>
      </c>
      <c r="I70" s="21">
        <v>1</v>
      </c>
      <c r="J70" s="24">
        <v>11.100000000000001</v>
      </c>
      <c r="K70" s="22"/>
      <c r="L70" s="22"/>
      <c r="Q70" s="26"/>
      <c r="T70" s="26"/>
      <c r="U70" s="26"/>
    </row>
    <row r="71" spans="1:21" x14ac:dyDescent="0.25">
      <c r="A71" s="20" t="s">
        <v>109</v>
      </c>
      <c r="B71" s="21">
        <v>7</v>
      </c>
      <c r="C71" s="22">
        <v>8.1999999999999993</v>
      </c>
      <c r="D71" s="23">
        <v>4.2</v>
      </c>
      <c r="E71" s="22">
        <v>3.1</v>
      </c>
      <c r="F71" s="22">
        <v>5.3</v>
      </c>
      <c r="G71" s="22">
        <v>4.5</v>
      </c>
      <c r="H71" s="22">
        <v>7.4</v>
      </c>
      <c r="I71" s="21">
        <v>1</v>
      </c>
      <c r="J71" s="24">
        <v>12.299999999999999</v>
      </c>
      <c r="K71" s="22"/>
      <c r="L71" s="22"/>
      <c r="Q71" s="26"/>
      <c r="T71" s="26"/>
      <c r="U71" s="26"/>
    </row>
    <row r="72" spans="1:21" x14ac:dyDescent="0.25">
      <c r="A72" s="20" t="s">
        <v>171</v>
      </c>
      <c r="B72" s="21">
        <v>14</v>
      </c>
      <c r="C72" s="22">
        <v>8.9</v>
      </c>
      <c r="D72" s="23">
        <v>5.8</v>
      </c>
      <c r="E72" s="22">
        <v>6.9</v>
      </c>
      <c r="F72" s="22">
        <v>8.1999999999999993</v>
      </c>
      <c r="G72" s="22">
        <v>4.2</v>
      </c>
      <c r="H72" s="22">
        <v>5.6</v>
      </c>
      <c r="I72" s="21">
        <v>1</v>
      </c>
      <c r="J72" s="24">
        <v>11.55</v>
      </c>
      <c r="K72" s="22"/>
      <c r="L72" s="22"/>
      <c r="Q72" s="26"/>
      <c r="T72" s="26"/>
      <c r="U72" s="26"/>
    </row>
    <row r="73" spans="1:21" x14ac:dyDescent="0.25">
      <c r="A73" s="20" t="s">
        <v>196</v>
      </c>
      <c r="B73" s="21">
        <v>13</v>
      </c>
      <c r="C73" s="22">
        <v>7.1</v>
      </c>
      <c r="D73" s="23">
        <v>4.2</v>
      </c>
      <c r="E73" s="22">
        <v>4.5</v>
      </c>
      <c r="F73" s="22">
        <v>9.9</v>
      </c>
      <c r="G73" s="22">
        <v>2.8</v>
      </c>
      <c r="H73" s="22">
        <v>3.3</v>
      </c>
      <c r="I73" s="21">
        <v>0</v>
      </c>
      <c r="J73" s="24">
        <v>11.100000000000001</v>
      </c>
      <c r="K73" s="22"/>
      <c r="L73" s="22"/>
      <c r="Q73" s="26"/>
      <c r="T73" s="26"/>
      <c r="U73" s="26"/>
    </row>
    <row r="74" spans="1:21" x14ac:dyDescent="0.25">
      <c r="A74" s="20" t="s">
        <v>104</v>
      </c>
      <c r="B74" s="21">
        <v>4</v>
      </c>
      <c r="C74" s="22">
        <v>10</v>
      </c>
      <c r="D74" s="23">
        <v>5.8</v>
      </c>
      <c r="E74" s="22">
        <v>4.5</v>
      </c>
      <c r="F74" s="22">
        <v>3.8</v>
      </c>
      <c r="G74" s="22">
        <v>5</v>
      </c>
      <c r="H74" s="22">
        <v>6.3</v>
      </c>
      <c r="I74" s="21">
        <v>1</v>
      </c>
      <c r="J74" s="24">
        <v>12</v>
      </c>
      <c r="K74" s="22"/>
      <c r="L74" s="22"/>
      <c r="Q74" s="26"/>
      <c r="T74" s="26"/>
      <c r="U74" s="26"/>
    </row>
    <row r="75" spans="1:21" x14ac:dyDescent="0.25">
      <c r="A75" s="20" t="s">
        <v>242</v>
      </c>
      <c r="B75" s="21">
        <v>4</v>
      </c>
      <c r="C75" s="22">
        <v>9.6999999999999993</v>
      </c>
      <c r="D75" s="23">
        <v>2.8</v>
      </c>
      <c r="E75" s="22">
        <v>4.7</v>
      </c>
      <c r="F75" s="22">
        <v>4.8</v>
      </c>
      <c r="G75" s="22">
        <v>4.7</v>
      </c>
      <c r="H75" s="22">
        <v>5.0999999999999996</v>
      </c>
      <c r="I75" s="21">
        <v>0</v>
      </c>
      <c r="J75" s="24">
        <v>11.25</v>
      </c>
      <c r="K75" s="22"/>
      <c r="L75" s="22"/>
      <c r="Q75" s="26"/>
      <c r="T75" s="26"/>
      <c r="U75" s="26"/>
    </row>
    <row r="76" spans="1:21" x14ac:dyDescent="0.25">
      <c r="A76" s="20" t="s">
        <v>201</v>
      </c>
      <c r="B76" s="21">
        <v>7</v>
      </c>
      <c r="C76" s="22">
        <v>9.1</v>
      </c>
      <c r="D76" s="23">
        <v>5.3</v>
      </c>
      <c r="E76" s="22">
        <v>4.5</v>
      </c>
      <c r="F76" s="22">
        <v>7.3</v>
      </c>
      <c r="G76" s="22">
        <v>4.5</v>
      </c>
      <c r="H76" s="22">
        <v>5.0999999999999996</v>
      </c>
      <c r="I76" s="21">
        <v>0</v>
      </c>
      <c r="J76" s="24">
        <v>12.600000000000001</v>
      </c>
      <c r="K76" s="22"/>
      <c r="L76" s="22"/>
      <c r="Q76" s="26"/>
      <c r="T76" s="26"/>
      <c r="U76" s="26"/>
    </row>
    <row r="77" spans="1:21" x14ac:dyDescent="0.25">
      <c r="A77" s="20" t="s">
        <v>90</v>
      </c>
      <c r="B77" s="21">
        <v>15</v>
      </c>
      <c r="C77" s="22">
        <v>6.7</v>
      </c>
      <c r="D77" s="23">
        <v>3.7</v>
      </c>
      <c r="E77" s="22">
        <v>4.9000000000000004</v>
      </c>
      <c r="F77" s="22">
        <v>9.1999999999999993</v>
      </c>
      <c r="G77" s="22">
        <v>3.5</v>
      </c>
      <c r="H77" s="22">
        <v>5.3</v>
      </c>
      <c r="I77" s="21">
        <v>0</v>
      </c>
      <c r="J77" s="24">
        <v>11.399999999999999</v>
      </c>
      <c r="K77" s="22"/>
      <c r="L77" s="22"/>
      <c r="Q77" s="26"/>
      <c r="T77" s="26"/>
      <c r="U77" s="26"/>
    </row>
    <row r="78" spans="1:21" x14ac:dyDescent="0.25">
      <c r="A78" s="20" t="s">
        <v>125</v>
      </c>
      <c r="B78" s="21">
        <v>7</v>
      </c>
      <c r="C78" s="22">
        <v>5.5</v>
      </c>
      <c r="D78" s="23">
        <v>5.2</v>
      </c>
      <c r="E78" s="22">
        <v>4.9000000000000004</v>
      </c>
      <c r="F78" s="22">
        <v>6</v>
      </c>
      <c r="G78" s="22">
        <v>4.5</v>
      </c>
      <c r="H78" s="22">
        <v>5.4</v>
      </c>
      <c r="I78" s="21">
        <v>0</v>
      </c>
      <c r="J78" s="24">
        <v>12.299999999999999</v>
      </c>
      <c r="K78" s="22"/>
      <c r="L78" s="22"/>
      <c r="Q78" s="26"/>
      <c r="T78" s="26"/>
      <c r="U78" s="26"/>
    </row>
    <row r="79" spans="1:21" x14ac:dyDescent="0.25">
      <c r="A79" s="20" t="s">
        <v>136</v>
      </c>
      <c r="B79" s="21">
        <v>10</v>
      </c>
      <c r="C79" s="22">
        <v>9.3000000000000007</v>
      </c>
      <c r="D79" s="23">
        <v>5</v>
      </c>
      <c r="E79" s="22">
        <v>5.9</v>
      </c>
      <c r="F79" s="22">
        <v>4.5999999999999996</v>
      </c>
      <c r="G79" s="22">
        <v>5.2</v>
      </c>
      <c r="H79" s="22">
        <v>7.6</v>
      </c>
      <c r="I79" s="21">
        <v>1</v>
      </c>
      <c r="J79" s="24">
        <v>12.149999999999999</v>
      </c>
      <c r="K79" s="22"/>
      <c r="L79" s="22"/>
      <c r="Q79" s="26"/>
      <c r="T79" s="26"/>
      <c r="U79" s="26"/>
    </row>
    <row r="80" spans="1:21" x14ac:dyDescent="0.25">
      <c r="A80" s="20" t="s">
        <v>116</v>
      </c>
      <c r="B80" s="21">
        <v>1</v>
      </c>
      <c r="C80" s="22">
        <v>10</v>
      </c>
      <c r="D80" s="23">
        <v>4.3</v>
      </c>
      <c r="E80" s="22">
        <v>4.5</v>
      </c>
      <c r="F80" s="22">
        <v>3.8</v>
      </c>
      <c r="G80" s="22">
        <v>3.7</v>
      </c>
      <c r="H80" s="22">
        <v>3.7</v>
      </c>
      <c r="I80" s="21">
        <v>0</v>
      </c>
      <c r="J80" s="24">
        <v>10.5</v>
      </c>
      <c r="K80" s="22"/>
      <c r="L80" s="22"/>
      <c r="Q80" s="26"/>
      <c r="T80" s="26"/>
      <c r="U80" s="26"/>
    </row>
    <row r="81" spans="1:21" x14ac:dyDescent="0.25">
      <c r="A81" s="20" t="s">
        <v>243</v>
      </c>
      <c r="B81" s="21">
        <v>1</v>
      </c>
      <c r="C81" s="22">
        <v>9.1</v>
      </c>
      <c r="D81" s="23">
        <v>3.8</v>
      </c>
      <c r="E81" s="22">
        <v>4.5</v>
      </c>
      <c r="F81" s="22">
        <v>7.3</v>
      </c>
      <c r="G81" s="22">
        <v>6</v>
      </c>
      <c r="H81" s="22">
        <v>6.3</v>
      </c>
      <c r="I81" s="21">
        <v>0</v>
      </c>
      <c r="J81" s="24">
        <v>9.8999999999999986</v>
      </c>
      <c r="K81" s="22"/>
      <c r="L81" s="22"/>
      <c r="Q81" s="26"/>
      <c r="T81" s="26"/>
      <c r="U81" s="26"/>
    </row>
    <row r="82" spans="1:21" x14ac:dyDescent="0.25">
      <c r="A82" s="20" t="s">
        <v>215</v>
      </c>
      <c r="B82" s="21">
        <v>10</v>
      </c>
      <c r="C82" s="22">
        <v>7.4</v>
      </c>
      <c r="D82" s="23">
        <v>3.4</v>
      </c>
      <c r="E82" s="22">
        <v>4.8</v>
      </c>
      <c r="F82" s="22">
        <v>7.2</v>
      </c>
      <c r="G82" s="22">
        <v>4</v>
      </c>
      <c r="H82" s="22">
        <v>4.3</v>
      </c>
      <c r="I82" s="21">
        <v>0</v>
      </c>
      <c r="J82" s="24">
        <v>10.649999999999999</v>
      </c>
      <c r="K82" s="22"/>
      <c r="L82" s="22"/>
      <c r="Q82" s="26"/>
      <c r="T82" s="26"/>
      <c r="U82" s="26"/>
    </row>
    <row r="83" spans="1:21" x14ac:dyDescent="0.25">
      <c r="A83" s="20" t="s">
        <v>140</v>
      </c>
      <c r="B83" s="21">
        <v>6</v>
      </c>
      <c r="C83" s="22">
        <v>8.6</v>
      </c>
      <c r="D83" s="23">
        <v>4.4000000000000004</v>
      </c>
      <c r="E83" s="22">
        <v>4</v>
      </c>
      <c r="F83" s="22">
        <v>6.3</v>
      </c>
      <c r="G83" s="22">
        <v>2.7</v>
      </c>
      <c r="H83" s="22">
        <v>3.9</v>
      </c>
      <c r="I83" s="21">
        <v>0</v>
      </c>
      <c r="J83" s="24">
        <v>12.75</v>
      </c>
      <c r="K83" s="22"/>
      <c r="L83" s="22"/>
      <c r="Q83" s="26"/>
      <c r="T83" s="26"/>
      <c r="U83" s="26"/>
    </row>
    <row r="84" spans="1:21" x14ac:dyDescent="0.25">
      <c r="A84" s="20" t="s">
        <v>204</v>
      </c>
      <c r="B84" s="21">
        <v>5</v>
      </c>
      <c r="C84" s="22">
        <v>6.6</v>
      </c>
      <c r="D84" s="23">
        <v>3.8</v>
      </c>
      <c r="E84" s="22">
        <v>6.6</v>
      </c>
      <c r="F84" s="22">
        <v>8.1999999999999993</v>
      </c>
      <c r="G84" s="22">
        <v>4.5999999999999996</v>
      </c>
      <c r="H84" s="22">
        <v>4.7</v>
      </c>
      <c r="I84" s="21">
        <v>0</v>
      </c>
      <c r="J84" s="24">
        <v>9</v>
      </c>
      <c r="K84" s="22"/>
      <c r="L84" s="22"/>
      <c r="Q84" s="26"/>
      <c r="T84" s="26"/>
      <c r="U84" s="26"/>
    </row>
    <row r="85" spans="1:21" x14ac:dyDescent="0.25">
      <c r="A85" s="20" t="s">
        <v>190</v>
      </c>
      <c r="B85" s="21">
        <v>2</v>
      </c>
      <c r="C85" s="22">
        <v>6.4</v>
      </c>
      <c r="D85" s="23">
        <v>3.2</v>
      </c>
      <c r="E85" s="22">
        <v>5</v>
      </c>
      <c r="F85" s="22">
        <v>8.4</v>
      </c>
      <c r="G85" s="22">
        <v>2.4</v>
      </c>
      <c r="H85" s="22">
        <v>3.6</v>
      </c>
      <c r="I85" s="21">
        <v>0</v>
      </c>
      <c r="J85" s="24">
        <v>9.75</v>
      </c>
      <c r="K85" s="22"/>
      <c r="L85" s="22"/>
      <c r="Q85" s="26"/>
      <c r="T85" s="26"/>
      <c r="U85" s="26"/>
    </row>
    <row r="86" spans="1:21" x14ac:dyDescent="0.25">
      <c r="A86" s="20" t="s">
        <v>248</v>
      </c>
      <c r="B86" s="21">
        <v>2</v>
      </c>
      <c r="C86" s="22">
        <v>8.8000000000000007</v>
      </c>
      <c r="D86" s="23">
        <v>3.9</v>
      </c>
      <c r="E86" s="22">
        <v>4.8</v>
      </c>
      <c r="F86" s="22">
        <v>5.8</v>
      </c>
      <c r="G86" s="22">
        <v>3.8</v>
      </c>
      <c r="H86" s="22">
        <v>4.2</v>
      </c>
      <c r="I86" s="21">
        <v>1</v>
      </c>
      <c r="J86" s="24">
        <v>10.050000000000001</v>
      </c>
      <c r="K86" s="22"/>
      <c r="L86" s="22"/>
      <c r="Q86" s="26"/>
      <c r="T86" s="26"/>
      <c r="U86" s="26"/>
    </row>
    <row r="87" spans="1:21" x14ac:dyDescent="0.25">
      <c r="A87" s="20" t="s">
        <v>205</v>
      </c>
      <c r="B87" s="21">
        <v>15</v>
      </c>
      <c r="C87" s="22">
        <v>9.1</v>
      </c>
      <c r="D87" s="23">
        <v>5.2</v>
      </c>
      <c r="E87" s="22">
        <v>5.4</v>
      </c>
      <c r="F87" s="22">
        <v>7.3</v>
      </c>
      <c r="G87" s="22">
        <v>3.7</v>
      </c>
      <c r="H87" s="22">
        <v>4.7</v>
      </c>
      <c r="I87" s="21">
        <v>0</v>
      </c>
      <c r="J87" s="24">
        <v>12.299999999999999</v>
      </c>
      <c r="K87" s="22"/>
      <c r="L87" s="22"/>
      <c r="Q87" s="26"/>
      <c r="T87" s="26"/>
      <c r="U87" s="26"/>
    </row>
    <row r="88" spans="1:21" x14ac:dyDescent="0.25">
      <c r="A88" s="20" t="s">
        <v>139</v>
      </c>
      <c r="B88" s="21">
        <v>2</v>
      </c>
      <c r="C88" s="22">
        <v>8.6999999999999993</v>
      </c>
      <c r="D88" s="23">
        <v>4.7</v>
      </c>
      <c r="E88" s="22">
        <v>4.5999999999999996</v>
      </c>
      <c r="F88" s="22">
        <v>6.8</v>
      </c>
      <c r="G88" s="22">
        <v>4.3</v>
      </c>
      <c r="H88" s="22">
        <v>4.9000000000000004</v>
      </c>
      <c r="I88" s="21">
        <v>1</v>
      </c>
      <c r="J88" s="24">
        <v>12</v>
      </c>
      <c r="K88" s="22"/>
      <c r="L88" s="22"/>
      <c r="Q88" s="26"/>
      <c r="T88" s="26"/>
      <c r="U88" s="26"/>
    </row>
    <row r="89" spans="1:21" x14ac:dyDescent="0.25">
      <c r="A89" s="20" t="s">
        <v>236</v>
      </c>
      <c r="B89" s="21">
        <v>14</v>
      </c>
      <c r="C89" s="22">
        <v>9.6999999999999993</v>
      </c>
      <c r="D89" s="23">
        <v>4.0999999999999996</v>
      </c>
      <c r="E89" s="22">
        <v>3.3</v>
      </c>
      <c r="F89" s="22">
        <v>5.2</v>
      </c>
      <c r="G89" s="22">
        <v>4.5999999999999996</v>
      </c>
      <c r="H89" s="22">
        <v>5.3</v>
      </c>
      <c r="I89" s="21">
        <v>0</v>
      </c>
      <c r="J89" s="24">
        <v>12.149999999999999</v>
      </c>
      <c r="K89" s="22"/>
      <c r="L89" s="22"/>
      <c r="Q89" s="26"/>
      <c r="T89" s="26"/>
      <c r="U89" s="26"/>
    </row>
    <row r="90" spans="1:21" x14ac:dyDescent="0.25">
      <c r="A90" s="20" t="s">
        <v>128</v>
      </c>
      <c r="B90" s="21">
        <v>13</v>
      </c>
      <c r="C90" s="22">
        <v>9.1</v>
      </c>
      <c r="D90" s="23">
        <v>6</v>
      </c>
      <c r="E90" s="22">
        <v>7.1</v>
      </c>
      <c r="F90" s="22">
        <v>8.4</v>
      </c>
      <c r="G90" s="22">
        <v>5.4</v>
      </c>
      <c r="H90" s="22">
        <v>5.9</v>
      </c>
      <c r="I90" s="21">
        <v>1</v>
      </c>
      <c r="J90" s="24">
        <v>11.55</v>
      </c>
      <c r="K90" s="22"/>
      <c r="L90" s="22"/>
      <c r="Q90" s="26"/>
      <c r="T90" s="26"/>
      <c r="U90" s="26"/>
    </row>
    <row r="91" spans="1:21" x14ac:dyDescent="0.25">
      <c r="A91" s="20" t="s">
        <v>71</v>
      </c>
      <c r="B91" s="21">
        <v>7</v>
      </c>
      <c r="C91" s="22">
        <v>9.1999999999999993</v>
      </c>
      <c r="D91" s="23">
        <v>5.4</v>
      </c>
      <c r="E91" s="22">
        <v>4.8</v>
      </c>
      <c r="F91" s="22">
        <v>7.1</v>
      </c>
      <c r="G91" s="22">
        <v>4.5</v>
      </c>
      <c r="H91" s="22">
        <v>5.5</v>
      </c>
      <c r="I91" s="21">
        <v>0</v>
      </c>
      <c r="J91" s="24">
        <v>12.299999999999999</v>
      </c>
      <c r="K91" s="22"/>
      <c r="L91" s="22"/>
      <c r="Q91" s="26"/>
      <c r="T91" s="26"/>
      <c r="U91" s="26"/>
    </row>
    <row r="92" spans="1:21" x14ac:dyDescent="0.25">
      <c r="A92" s="20" t="s">
        <v>67</v>
      </c>
      <c r="B92" s="21">
        <v>9</v>
      </c>
      <c r="C92" s="22">
        <v>6.4</v>
      </c>
      <c r="D92" s="23">
        <v>4.5</v>
      </c>
      <c r="E92" s="22">
        <v>5.7</v>
      </c>
      <c r="F92" s="22">
        <v>8.4</v>
      </c>
      <c r="G92" s="22">
        <v>4.0999999999999996</v>
      </c>
      <c r="H92" s="22">
        <v>6.1</v>
      </c>
      <c r="I92" s="21">
        <v>0</v>
      </c>
      <c r="J92" s="24">
        <v>10.050000000000001</v>
      </c>
      <c r="K92" s="22"/>
      <c r="L92" s="22"/>
      <c r="Q92" s="26"/>
      <c r="T92" s="26"/>
      <c r="U92" s="26"/>
    </row>
    <row r="93" spans="1:21" x14ac:dyDescent="0.25">
      <c r="A93" s="20" t="s">
        <v>170</v>
      </c>
      <c r="B93" s="21">
        <v>7</v>
      </c>
      <c r="C93" s="22">
        <v>8.1999999999999993</v>
      </c>
      <c r="D93" s="23">
        <v>3.6</v>
      </c>
      <c r="E93" s="22">
        <v>5</v>
      </c>
      <c r="F93" s="22">
        <v>9</v>
      </c>
      <c r="G93" s="22">
        <v>4.5</v>
      </c>
      <c r="H93" s="22">
        <v>5.2</v>
      </c>
      <c r="I93" s="21">
        <v>1</v>
      </c>
      <c r="J93" s="24">
        <v>10.8</v>
      </c>
      <c r="K93" s="22"/>
      <c r="L93" s="22"/>
      <c r="Q93" s="26"/>
      <c r="T93" s="26"/>
      <c r="U93" s="26"/>
    </row>
    <row r="94" spans="1:21" x14ac:dyDescent="0.25">
      <c r="A94" s="20" t="s">
        <v>188</v>
      </c>
      <c r="B94" s="21">
        <v>9</v>
      </c>
      <c r="C94" s="22">
        <v>8.6</v>
      </c>
      <c r="D94" s="23">
        <v>5.0999999999999996</v>
      </c>
      <c r="E94" s="22">
        <v>4.7</v>
      </c>
      <c r="F94" s="22">
        <v>3.7</v>
      </c>
      <c r="G94" s="22">
        <v>5</v>
      </c>
      <c r="H94" s="22">
        <v>6.1</v>
      </c>
      <c r="I94" s="21">
        <v>0</v>
      </c>
      <c r="J94" s="24">
        <v>12</v>
      </c>
      <c r="K94" s="22"/>
      <c r="L94" s="22"/>
      <c r="Q94" s="26"/>
      <c r="T94" s="26"/>
      <c r="U94" s="26"/>
    </row>
    <row r="95" spans="1:21" x14ac:dyDescent="0.25">
      <c r="A95" s="20" t="s">
        <v>81</v>
      </c>
      <c r="B95" s="21">
        <v>10</v>
      </c>
      <c r="C95" s="22">
        <v>9.3000000000000007</v>
      </c>
      <c r="D95" s="23">
        <v>3.9</v>
      </c>
      <c r="E95" s="22">
        <v>4.5</v>
      </c>
      <c r="F95" s="22">
        <v>6.2</v>
      </c>
      <c r="G95" s="22">
        <v>6.7</v>
      </c>
      <c r="H95" s="22">
        <v>7.2</v>
      </c>
      <c r="I95" s="21">
        <v>1</v>
      </c>
      <c r="J95" s="24">
        <v>12</v>
      </c>
      <c r="K95" s="22"/>
      <c r="L95" s="22"/>
      <c r="Q95" s="26"/>
      <c r="T95" s="26"/>
      <c r="U95" s="26"/>
    </row>
    <row r="96" spans="1:21" x14ac:dyDescent="0.25">
      <c r="A96" s="20" t="s">
        <v>124</v>
      </c>
      <c r="B96" s="21">
        <v>5</v>
      </c>
      <c r="C96" s="22">
        <v>5.7</v>
      </c>
      <c r="D96" s="23">
        <v>4</v>
      </c>
      <c r="E96" s="22">
        <v>5.0999999999999996</v>
      </c>
      <c r="F96" s="22">
        <v>6.2</v>
      </c>
      <c r="G96" s="22">
        <v>5</v>
      </c>
      <c r="H96" s="22">
        <v>5.5</v>
      </c>
      <c r="I96" s="21">
        <v>0</v>
      </c>
      <c r="J96" s="24">
        <v>9.3000000000000007</v>
      </c>
      <c r="K96" s="22"/>
      <c r="L96" s="22"/>
      <c r="Q96" s="26"/>
      <c r="T96" s="26"/>
      <c r="U96" s="26"/>
    </row>
    <row r="97" spans="1:21" x14ac:dyDescent="0.25">
      <c r="A97" s="20" t="s">
        <v>217</v>
      </c>
      <c r="B97" s="21">
        <v>13</v>
      </c>
      <c r="C97" s="22">
        <v>9.1</v>
      </c>
      <c r="D97" s="23">
        <v>5.0999999999999996</v>
      </c>
      <c r="E97" s="22">
        <v>4.5999999999999996</v>
      </c>
      <c r="F97" s="22">
        <v>8.3000000000000007</v>
      </c>
      <c r="G97" s="22">
        <v>4.5999999999999996</v>
      </c>
      <c r="H97" s="22">
        <v>4.8</v>
      </c>
      <c r="I97" s="21">
        <v>1</v>
      </c>
      <c r="J97" s="24">
        <v>12.299999999999999</v>
      </c>
      <c r="K97" s="22"/>
      <c r="L97" s="22"/>
      <c r="Q97" s="26"/>
      <c r="T97" s="26"/>
      <c r="U97" s="26"/>
    </row>
    <row r="98" spans="1:21" x14ac:dyDescent="0.25">
      <c r="A98" s="20" t="s">
        <v>150</v>
      </c>
      <c r="B98" s="21">
        <v>14</v>
      </c>
      <c r="C98" s="22">
        <v>9.1999999999999993</v>
      </c>
      <c r="D98" s="23">
        <v>5.4</v>
      </c>
      <c r="E98" s="22">
        <v>4.8</v>
      </c>
      <c r="F98" s="22">
        <v>7.1</v>
      </c>
      <c r="G98" s="22">
        <v>4.4000000000000004</v>
      </c>
      <c r="H98" s="22">
        <v>5.3</v>
      </c>
      <c r="I98" s="21">
        <v>1</v>
      </c>
      <c r="J98" s="24">
        <v>12.899999999999999</v>
      </c>
      <c r="K98" s="22"/>
      <c r="L98" s="22"/>
      <c r="Q98" s="26"/>
      <c r="T98" s="26"/>
      <c r="U98" s="26"/>
    </row>
    <row r="99" spans="1:21" x14ac:dyDescent="0.25">
      <c r="A99" s="20" t="s">
        <v>232</v>
      </c>
      <c r="B99" s="21">
        <v>8</v>
      </c>
      <c r="C99" s="22">
        <v>6.3</v>
      </c>
      <c r="D99" s="23">
        <v>5.0999999999999996</v>
      </c>
      <c r="E99" s="22">
        <v>6.6</v>
      </c>
      <c r="F99" s="22">
        <v>8.4</v>
      </c>
      <c r="G99" s="22">
        <v>2.8</v>
      </c>
      <c r="H99" s="22">
        <v>4.7</v>
      </c>
      <c r="I99" s="21">
        <v>0</v>
      </c>
      <c r="J99" s="24">
        <v>9.75</v>
      </c>
      <c r="K99" s="22"/>
      <c r="L99" s="22"/>
      <c r="Q99" s="26"/>
      <c r="T99" s="26"/>
      <c r="U99" s="26"/>
    </row>
    <row r="100" spans="1:21" x14ac:dyDescent="0.25">
      <c r="A100" s="20" t="s">
        <v>199</v>
      </c>
      <c r="B100" s="21">
        <v>3</v>
      </c>
      <c r="C100" s="22">
        <v>9.9</v>
      </c>
      <c r="D100" s="23">
        <v>4.3</v>
      </c>
      <c r="E100" s="22">
        <v>3.5</v>
      </c>
      <c r="F100" s="22">
        <v>5.4</v>
      </c>
      <c r="G100" s="22">
        <v>4</v>
      </c>
      <c r="H100" s="22">
        <v>5.8</v>
      </c>
      <c r="I100" s="21">
        <v>1</v>
      </c>
      <c r="J100" s="24">
        <v>12</v>
      </c>
      <c r="K100" s="22"/>
      <c r="L100" s="22"/>
      <c r="Q100" s="26"/>
      <c r="T100" s="26"/>
      <c r="U100" s="26"/>
    </row>
    <row r="101" spans="1:21" x14ac:dyDescent="0.25">
      <c r="A101" s="20" t="s">
        <v>110</v>
      </c>
      <c r="B101" s="21">
        <v>8</v>
      </c>
      <c r="C101" s="22">
        <v>9.4</v>
      </c>
      <c r="D101" s="23">
        <v>4</v>
      </c>
      <c r="E101" s="22">
        <v>4.5999999999999996</v>
      </c>
      <c r="F101" s="22">
        <v>6.3</v>
      </c>
      <c r="G101" s="22">
        <v>4.7</v>
      </c>
      <c r="H101" s="22">
        <v>6.1</v>
      </c>
      <c r="I101" s="21">
        <v>1</v>
      </c>
      <c r="J101" s="24">
        <v>13.5</v>
      </c>
      <c r="K101" s="22"/>
      <c r="L101" s="22"/>
      <c r="Q101" s="26"/>
      <c r="T101" s="26"/>
      <c r="U101" s="26"/>
    </row>
    <row r="102" spans="1:21" x14ac:dyDescent="0.25">
      <c r="A102" s="20" t="s">
        <v>198</v>
      </c>
      <c r="B102" s="21">
        <v>12</v>
      </c>
      <c r="C102" s="22">
        <v>5.6</v>
      </c>
      <c r="D102" s="23">
        <v>4.9000000000000004</v>
      </c>
      <c r="E102" s="22">
        <v>5.6</v>
      </c>
      <c r="F102" s="22">
        <v>9.1</v>
      </c>
      <c r="G102" s="22">
        <v>4.5</v>
      </c>
      <c r="H102" s="22">
        <v>6.3</v>
      </c>
      <c r="I102" s="21">
        <v>0</v>
      </c>
      <c r="J102" s="24">
        <v>11.850000000000001</v>
      </c>
      <c r="K102" s="22"/>
      <c r="L102" s="22"/>
      <c r="Q102" s="26"/>
      <c r="T102" s="26"/>
      <c r="U102" s="26"/>
    </row>
    <row r="103" spans="1:21" x14ac:dyDescent="0.25">
      <c r="A103" s="20" t="s">
        <v>251</v>
      </c>
      <c r="B103" s="21">
        <v>1</v>
      </c>
      <c r="C103" s="22">
        <v>5.2</v>
      </c>
      <c r="D103" s="23">
        <v>3.8</v>
      </c>
      <c r="E103" s="22">
        <v>5</v>
      </c>
      <c r="F103" s="22">
        <v>8.4</v>
      </c>
      <c r="G103" s="22">
        <v>4.3</v>
      </c>
      <c r="H103" s="22">
        <v>4.7</v>
      </c>
      <c r="I103" s="21">
        <v>0</v>
      </c>
      <c r="J103" s="24">
        <v>10.649999999999999</v>
      </c>
      <c r="K103" s="22"/>
      <c r="L103" s="22"/>
      <c r="Q103" s="26"/>
      <c r="T103" s="26"/>
      <c r="U103" s="26"/>
    </row>
    <row r="104" spans="1:21" x14ac:dyDescent="0.25">
      <c r="A104" s="20" t="s">
        <v>113</v>
      </c>
      <c r="B104" s="21">
        <v>11</v>
      </c>
      <c r="C104" s="22">
        <v>9.3000000000000007</v>
      </c>
      <c r="D104" s="23">
        <v>5.3</v>
      </c>
      <c r="E104" s="22">
        <v>5.5</v>
      </c>
      <c r="F104" s="22">
        <v>7.4</v>
      </c>
      <c r="G104" s="22">
        <v>4.0999999999999996</v>
      </c>
      <c r="H104" s="22">
        <v>5.7</v>
      </c>
      <c r="I104" s="21">
        <v>1</v>
      </c>
      <c r="J104" s="24">
        <v>13.350000000000001</v>
      </c>
      <c r="K104" s="22"/>
      <c r="L104" s="22"/>
      <c r="Q104" s="26"/>
      <c r="T104" s="26"/>
      <c r="U104" s="26"/>
    </row>
    <row r="105" spans="1:21" x14ac:dyDescent="0.25">
      <c r="A105" s="20" t="s">
        <v>120</v>
      </c>
      <c r="B105" s="21">
        <v>2</v>
      </c>
      <c r="C105" s="22">
        <v>8.8000000000000007</v>
      </c>
      <c r="D105" s="23">
        <v>5.4</v>
      </c>
      <c r="E105" s="22">
        <v>4.8</v>
      </c>
      <c r="F105" s="22">
        <v>5.8</v>
      </c>
      <c r="G105" s="22">
        <v>4.4000000000000004</v>
      </c>
      <c r="H105" s="22">
        <v>5.0999999999999996</v>
      </c>
      <c r="I105" s="21">
        <v>0</v>
      </c>
      <c r="J105" s="24">
        <v>12</v>
      </c>
      <c r="K105" s="22"/>
      <c r="L105" s="22"/>
      <c r="Q105" s="26"/>
      <c r="T105" s="26"/>
      <c r="U105" s="26"/>
    </row>
    <row r="106" spans="1:21" x14ac:dyDescent="0.25">
      <c r="A106" s="20" t="s">
        <v>82</v>
      </c>
      <c r="B106" s="21">
        <v>5</v>
      </c>
      <c r="C106" s="22">
        <v>6</v>
      </c>
      <c r="D106" s="23">
        <v>4.0999999999999996</v>
      </c>
      <c r="E106" s="22">
        <v>5.3</v>
      </c>
      <c r="F106" s="22">
        <v>8</v>
      </c>
      <c r="G106" s="22">
        <v>4.7</v>
      </c>
      <c r="H106" s="22">
        <v>4.7</v>
      </c>
      <c r="I106" s="21">
        <v>0</v>
      </c>
      <c r="J106" s="24">
        <v>8.25</v>
      </c>
      <c r="K106" s="22"/>
      <c r="L106" s="22"/>
      <c r="Q106" s="26"/>
      <c r="T106" s="26"/>
      <c r="U106" s="26"/>
    </row>
    <row r="107" spans="1:21" x14ac:dyDescent="0.25">
      <c r="A107" s="20" t="s">
        <v>134</v>
      </c>
      <c r="B107" s="21">
        <v>3</v>
      </c>
      <c r="C107" s="22">
        <v>7.6</v>
      </c>
      <c r="D107" s="23">
        <v>3.6</v>
      </c>
      <c r="E107" s="22">
        <v>5</v>
      </c>
      <c r="F107" s="22">
        <v>7.4</v>
      </c>
      <c r="G107" s="22">
        <v>4.5</v>
      </c>
      <c r="H107" s="22">
        <v>4.5999999999999996</v>
      </c>
      <c r="I107" s="21">
        <v>0</v>
      </c>
      <c r="J107" s="24">
        <v>11.25</v>
      </c>
      <c r="K107" s="22"/>
      <c r="L107" s="22"/>
      <c r="Q107" s="26"/>
      <c r="T107" s="26"/>
      <c r="U107" s="26"/>
    </row>
    <row r="108" spans="1:21" x14ac:dyDescent="0.25">
      <c r="A108" s="20" t="s">
        <v>126</v>
      </c>
      <c r="B108" s="21">
        <v>5</v>
      </c>
      <c r="C108" s="22">
        <v>7.5</v>
      </c>
      <c r="D108" s="23">
        <v>3.5</v>
      </c>
      <c r="E108" s="22">
        <v>4.5</v>
      </c>
      <c r="F108" s="22">
        <v>7.6</v>
      </c>
      <c r="G108" s="22">
        <v>4</v>
      </c>
      <c r="H108" s="22">
        <v>3.5</v>
      </c>
      <c r="I108" s="21">
        <v>0</v>
      </c>
      <c r="J108" s="24">
        <v>8.6999999999999993</v>
      </c>
      <c r="K108" s="22"/>
      <c r="L108" s="22"/>
      <c r="Q108" s="26"/>
      <c r="T108" s="26"/>
      <c r="U108" s="26"/>
    </row>
    <row r="109" spans="1:21" x14ac:dyDescent="0.25">
      <c r="A109" s="20" t="s">
        <v>107</v>
      </c>
      <c r="B109" s="21">
        <v>3</v>
      </c>
      <c r="C109" s="22">
        <v>7.9</v>
      </c>
      <c r="D109" s="23">
        <v>3.9</v>
      </c>
      <c r="E109" s="22">
        <v>5.8</v>
      </c>
      <c r="F109" s="22">
        <v>4.7</v>
      </c>
      <c r="G109" s="22">
        <v>4.0999999999999996</v>
      </c>
      <c r="H109" s="22">
        <v>5.8</v>
      </c>
      <c r="I109" s="21">
        <v>1</v>
      </c>
      <c r="J109" s="24">
        <v>11.399999999999999</v>
      </c>
      <c r="K109" s="22"/>
      <c r="L109" s="22"/>
      <c r="Q109" s="26"/>
      <c r="T109" s="26"/>
      <c r="U109" s="26"/>
    </row>
    <row r="110" spans="1:21" x14ac:dyDescent="0.25">
      <c r="A110" s="20" t="s">
        <v>197</v>
      </c>
      <c r="B110" s="21">
        <v>15</v>
      </c>
      <c r="C110" s="22">
        <v>7.6</v>
      </c>
      <c r="D110" s="23">
        <v>3.6</v>
      </c>
      <c r="E110" s="22">
        <v>5</v>
      </c>
      <c r="F110" s="22">
        <v>7.4</v>
      </c>
      <c r="G110" s="22">
        <v>4.4000000000000004</v>
      </c>
      <c r="H110" s="22">
        <v>4.8</v>
      </c>
      <c r="I110" s="21">
        <v>0</v>
      </c>
      <c r="J110" s="24">
        <v>11.100000000000001</v>
      </c>
      <c r="K110" s="22"/>
      <c r="L110" s="22"/>
      <c r="Q110" s="26"/>
      <c r="T110" s="26"/>
      <c r="U110" s="26"/>
    </row>
    <row r="111" spans="1:21" x14ac:dyDescent="0.25">
      <c r="A111" s="20" t="s">
        <v>152</v>
      </c>
      <c r="B111" s="21">
        <v>8</v>
      </c>
      <c r="C111" s="22">
        <v>9.3000000000000007</v>
      </c>
      <c r="D111" s="23">
        <v>5.3</v>
      </c>
      <c r="E111" s="22">
        <v>5.5</v>
      </c>
      <c r="F111" s="22">
        <v>7.4</v>
      </c>
      <c r="G111" s="22">
        <v>3.6</v>
      </c>
      <c r="H111" s="22">
        <v>4.5999999999999996</v>
      </c>
      <c r="I111" s="21">
        <v>1</v>
      </c>
      <c r="J111" s="24">
        <v>12.600000000000001</v>
      </c>
      <c r="K111" s="22"/>
      <c r="L111" s="22"/>
      <c r="Q111" s="26"/>
      <c r="T111" s="26"/>
      <c r="U111" s="26"/>
    </row>
    <row r="112" spans="1:21" x14ac:dyDescent="0.25">
      <c r="A112" s="20" t="s">
        <v>225</v>
      </c>
      <c r="B112" s="21">
        <v>10</v>
      </c>
      <c r="C112" s="22">
        <v>6.9</v>
      </c>
      <c r="D112" s="23">
        <v>3.7</v>
      </c>
      <c r="E112" s="22">
        <v>5.4</v>
      </c>
      <c r="F112" s="22">
        <v>8.9</v>
      </c>
      <c r="G112" s="22">
        <v>2.7</v>
      </c>
      <c r="H112" s="22">
        <v>3.4</v>
      </c>
      <c r="I112" s="21">
        <v>0</v>
      </c>
      <c r="J112" s="24">
        <v>11.399999999999999</v>
      </c>
      <c r="K112" s="22"/>
      <c r="L112" s="22"/>
      <c r="Q112" s="26"/>
      <c r="T112" s="26"/>
      <c r="U112" s="26"/>
    </row>
    <row r="113" spans="1:21" x14ac:dyDescent="0.25">
      <c r="A113" s="20" t="s">
        <v>118</v>
      </c>
      <c r="B113" s="21">
        <v>5</v>
      </c>
      <c r="C113" s="22">
        <v>8.6999999999999993</v>
      </c>
      <c r="D113" s="23">
        <v>3.2</v>
      </c>
      <c r="E113" s="22">
        <v>3.8</v>
      </c>
      <c r="F113" s="22">
        <v>4.9000000000000004</v>
      </c>
      <c r="G113" s="22">
        <v>5.4</v>
      </c>
      <c r="H113" s="22">
        <v>6.1</v>
      </c>
      <c r="I113" s="21">
        <v>0</v>
      </c>
      <c r="J113" s="24">
        <v>10.8</v>
      </c>
      <c r="K113" s="22"/>
      <c r="L113" s="22"/>
      <c r="Q113" s="26"/>
      <c r="T113" s="26"/>
      <c r="U113" s="26"/>
    </row>
    <row r="114" spans="1:21" x14ac:dyDescent="0.25">
      <c r="A114" s="20" t="s">
        <v>154</v>
      </c>
      <c r="B114" s="21">
        <v>10</v>
      </c>
      <c r="C114" s="22">
        <v>7.4</v>
      </c>
      <c r="D114" s="23">
        <v>3.4</v>
      </c>
      <c r="E114" s="22">
        <v>4.8</v>
      </c>
      <c r="F114" s="22">
        <v>7.2</v>
      </c>
      <c r="G114" s="22">
        <v>4.2</v>
      </c>
      <c r="H114" s="22">
        <v>5</v>
      </c>
      <c r="I114" s="21">
        <v>0</v>
      </c>
      <c r="J114" s="24">
        <v>10.8</v>
      </c>
      <c r="K114" s="22"/>
      <c r="L114" s="22"/>
      <c r="Q114" s="26"/>
      <c r="T114" s="26"/>
      <c r="U114" s="26"/>
    </row>
    <row r="115" spans="1:21" x14ac:dyDescent="0.25">
      <c r="A115" s="20" t="s">
        <v>210</v>
      </c>
      <c r="B115" s="21">
        <v>9</v>
      </c>
      <c r="C115" s="22">
        <v>7.2</v>
      </c>
      <c r="D115" s="23">
        <v>4.3</v>
      </c>
      <c r="E115" s="22">
        <v>4.7</v>
      </c>
      <c r="F115" s="22">
        <v>10</v>
      </c>
      <c r="G115" s="22">
        <v>3</v>
      </c>
      <c r="H115" s="22">
        <v>3.8</v>
      </c>
      <c r="I115" s="21">
        <v>0</v>
      </c>
      <c r="J115" s="24">
        <v>11.399999999999999</v>
      </c>
      <c r="K115" s="22"/>
      <c r="L115" s="22"/>
      <c r="Q115" s="26"/>
      <c r="T115" s="26"/>
      <c r="U115" s="26"/>
    </row>
    <row r="116" spans="1:21" x14ac:dyDescent="0.25">
      <c r="A116" s="20" t="s">
        <v>240</v>
      </c>
      <c r="B116" s="21">
        <v>15</v>
      </c>
      <c r="C116" s="22">
        <v>9.6</v>
      </c>
      <c r="D116" s="23">
        <v>7.2</v>
      </c>
      <c r="E116" s="22">
        <v>7.8</v>
      </c>
      <c r="F116" s="22">
        <v>4.5</v>
      </c>
      <c r="G116" s="22">
        <v>4.5999999999999996</v>
      </c>
      <c r="H116" s="22">
        <v>6.7</v>
      </c>
      <c r="I116" s="21">
        <v>1</v>
      </c>
      <c r="J116" s="24">
        <v>14.100000000000001</v>
      </c>
      <c r="K116" s="22"/>
      <c r="L116" s="22"/>
      <c r="Q116" s="26"/>
      <c r="T116" s="26"/>
      <c r="U116" s="26"/>
    </row>
    <row r="117" spans="1:21" x14ac:dyDescent="0.25">
      <c r="A117" s="20" t="s">
        <v>66</v>
      </c>
      <c r="B117" s="21">
        <v>7</v>
      </c>
      <c r="C117" s="22">
        <v>5.8</v>
      </c>
      <c r="D117" s="23">
        <v>5.0999999999999996</v>
      </c>
      <c r="E117" s="22">
        <v>5.8</v>
      </c>
      <c r="F117" s="22">
        <v>9.3000000000000007</v>
      </c>
      <c r="G117" s="22">
        <v>4.4000000000000004</v>
      </c>
      <c r="H117" s="22">
        <v>6.7</v>
      </c>
      <c r="I117" s="21">
        <v>1</v>
      </c>
      <c r="J117" s="24">
        <v>12.299999999999999</v>
      </c>
      <c r="K117" s="22"/>
      <c r="L117" s="22"/>
      <c r="Q117" s="26"/>
      <c r="T117" s="26"/>
      <c r="U117" s="26"/>
    </row>
    <row r="118" spans="1:21" x14ac:dyDescent="0.25">
      <c r="A118" s="20" t="s">
        <v>219</v>
      </c>
      <c r="B118" s="21">
        <v>11</v>
      </c>
      <c r="C118" s="22">
        <v>6.3</v>
      </c>
      <c r="D118" s="23">
        <v>6</v>
      </c>
      <c r="E118" s="22">
        <v>5.9</v>
      </c>
      <c r="F118" s="22">
        <v>8.8000000000000007</v>
      </c>
      <c r="G118" s="22">
        <v>6.4</v>
      </c>
      <c r="H118" s="22">
        <v>6.4</v>
      </c>
      <c r="I118" s="21">
        <v>1</v>
      </c>
      <c r="J118" s="24">
        <v>12.149999999999999</v>
      </c>
      <c r="K118" s="22"/>
      <c r="L118" s="22"/>
      <c r="Q118" s="26"/>
      <c r="T118" s="26"/>
      <c r="U118" s="26"/>
    </row>
    <row r="119" spans="1:21" x14ac:dyDescent="0.25">
      <c r="A119" s="20" t="s">
        <v>193</v>
      </c>
      <c r="B119" s="21">
        <v>1</v>
      </c>
      <c r="C119" s="22">
        <v>9.4</v>
      </c>
      <c r="D119" s="23">
        <v>4.0999999999999996</v>
      </c>
      <c r="E119" s="22">
        <v>4.7</v>
      </c>
      <c r="F119" s="22">
        <v>7.6</v>
      </c>
      <c r="G119" s="22">
        <v>5.0999999999999996</v>
      </c>
      <c r="H119" s="22">
        <v>5.6</v>
      </c>
      <c r="I119" s="21">
        <v>1</v>
      </c>
      <c r="J119" s="24">
        <v>10.5</v>
      </c>
      <c r="K119" s="22"/>
      <c r="L119" s="22"/>
      <c r="Q119" s="26"/>
      <c r="T119" s="26"/>
      <c r="U119" s="26"/>
    </row>
    <row r="120" spans="1:21" x14ac:dyDescent="0.25">
      <c r="A120" s="20" t="s">
        <v>151</v>
      </c>
      <c r="B120" s="21">
        <v>11</v>
      </c>
      <c r="C120" s="22">
        <v>9.3000000000000007</v>
      </c>
      <c r="D120" s="23">
        <v>5</v>
      </c>
      <c r="E120" s="22">
        <v>5.9</v>
      </c>
      <c r="F120" s="22">
        <v>4.5999999999999996</v>
      </c>
      <c r="G120" s="22">
        <v>4.8</v>
      </c>
      <c r="H120" s="22">
        <v>7</v>
      </c>
      <c r="I120" s="21">
        <v>1</v>
      </c>
      <c r="J120" s="24">
        <v>13.350000000000001</v>
      </c>
      <c r="K120" s="22"/>
      <c r="L120" s="22"/>
      <c r="Q120" s="26"/>
      <c r="T120" s="26"/>
      <c r="U120" s="26"/>
    </row>
    <row r="121" spans="1:21" x14ac:dyDescent="0.25">
      <c r="A121" s="20" t="s">
        <v>64</v>
      </c>
      <c r="B121" s="21">
        <v>2</v>
      </c>
      <c r="C121" s="22">
        <v>6.9</v>
      </c>
      <c r="D121" s="23">
        <v>3.7</v>
      </c>
      <c r="E121" s="22">
        <v>5.4</v>
      </c>
      <c r="F121" s="22">
        <v>8.9</v>
      </c>
      <c r="G121" s="22">
        <v>2.1</v>
      </c>
      <c r="H121" s="22">
        <v>2.6</v>
      </c>
      <c r="I121" s="21">
        <v>1</v>
      </c>
      <c r="J121" s="24">
        <v>10.8</v>
      </c>
      <c r="K121" s="22"/>
      <c r="L121" s="22"/>
      <c r="Q121" s="26"/>
      <c r="T121" s="26"/>
      <c r="U121" s="26"/>
    </row>
    <row r="122" spans="1:21" x14ac:dyDescent="0.25">
      <c r="A122" s="20" t="s">
        <v>79</v>
      </c>
      <c r="B122" s="21">
        <v>12</v>
      </c>
      <c r="C122" s="22">
        <v>9.6</v>
      </c>
      <c r="D122" s="23">
        <v>7.2</v>
      </c>
      <c r="E122" s="22">
        <v>7.8</v>
      </c>
      <c r="F122" s="22">
        <v>4.5</v>
      </c>
      <c r="G122" s="22">
        <v>4.3</v>
      </c>
      <c r="H122" s="22">
        <v>7.7</v>
      </c>
      <c r="I122" s="21">
        <v>1</v>
      </c>
      <c r="J122" s="24">
        <v>14.850000000000001</v>
      </c>
      <c r="K122" s="22"/>
      <c r="L122" s="22"/>
      <c r="Q122" s="26"/>
      <c r="T122" s="26"/>
      <c r="U122" s="26"/>
    </row>
    <row r="123" spans="1:21" x14ac:dyDescent="0.25">
      <c r="A123" s="20" t="s">
        <v>137</v>
      </c>
      <c r="B123" s="21">
        <v>10</v>
      </c>
      <c r="C123" s="22">
        <v>7.1</v>
      </c>
      <c r="D123" s="23">
        <v>3.4</v>
      </c>
      <c r="E123" s="22">
        <v>5.9</v>
      </c>
      <c r="F123" s="22">
        <v>7.8</v>
      </c>
      <c r="G123" s="22">
        <v>2.6</v>
      </c>
      <c r="H123" s="22">
        <v>4.0999999999999996</v>
      </c>
      <c r="I123" s="21">
        <v>0</v>
      </c>
      <c r="J123" s="24">
        <v>11.399999999999999</v>
      </c>
      <c r="K123" s="22"/>
      <c r="L123" s="22"/>
      <c r="Q123" s="26"/>
      <c r="T123" s="26"/>
      <c r="U123" s="26"/>
    </row>
    <row r="124" spans="1:21" x14ac:dyDescent="0.25">
      <c r="A124" s="20" t="s">
        <v>229</v>
      </c>
      <c r="B124" s="21">
        <v>1</v>
      </c>
      <c r="C124" s="22">
        <v>9.6999999999999993</v>
      </c>
      <c r="D124" s="23">
        <v>2.6</v>
      </c>
      <c r="E124" s="22">
        <v>3.3</v>
      </c>
      <c r="F124" s="22">
        <v>5.2</v>
      </c>
      <c r="G124" s="22">
        <v>4.5</v>
      </c>
      <c r="H124" s="22">
        <v>5.8</v>
      </c>
      <c r="I124" s="21">
        <v>1</v>
      </c>
      <c r="J124" s="24">
        <v>11.25</v>
      </c>
      <c r="K124" s="22"/>
      <c r="L124" s="22"/>
      <c r="Q124" s="26"/>
      <c r="T124" s="26"/>
      <c r="U124" s="26"/>
    </row>
    <row r="125" spans="1:21" x14ac:dyDescent="0.25">
      <c r="A125" s="20" t="s">
        <v>241</v>
      </c>
      <c r="B125" s="21">
        <v>14</v>
      </c>
      <c r="C125" s="22">
        <v>9.3000000000000007</v>
      </c>
      <c r="D125" s="23">
        <v>6.6</v>
      </c>
      <c r="E125" s="22">
        <v>6.3</v>
      </c>
      <c r="F125" s="22">
        <v>7.4</v>
      </c>
      <c r="G125" s="22">
        <v>4.4000000000000004</v>
      </c>
      <c r="H125" s="22">
        <v>5.8</v>
      </c>
      <c r="I125" s="21">
        <v>1</v>
      </c>
      <c r="J125" s="24">
        <v>14.100000000000001</v>
      </c>
      <c r="K125" s="22"/>
      <c r="L125" s="22"/>
      <c r="Q125" s="26"/>
      <c r="T125" s="26"/>
      <c r="U125" s="26"/>
    </row>
    <row r="126" spans="1:21" x14ac:dyDescent="0.25">
      <c r="A126" s="20" t="s">
        <v>61</v>
      </c>
      <c r="B126" s="21">
        <v>14</v>
      </c>
      <c r="C126" s="22">
        <v>6.4</v>
      </c>
      <c r="D126" s="23">
        <v>3.3</v>
      </c>
      <c r="E126" s="22">
        <v>4.5</v>
      </c>
      <c r="F126" s="22">
        <v>8.8000000000000007</v>
      </c>
      <c r="G126" s="22">
        <v>4.3</v>
      </c>
      <c r="H126" s="22">
        <v>3.7</v>
      </c>
      <c r="I126" s="21">
        <v>0</v>
      </c>
      <c r="J126" s="24">
        <v>10.8</v>
      </c>
      <c r="K126" s="22"/>
      <c r="L126" s="22"/>
      <c r="Q126" s="26"/>
      <c r="T126" s="26"/>
      <c r="U126" s="26"/>
    </row>
    <row r="127" spans="1:21" x14ac:dyDescent="0.25">
      <c r="A127" s="20" t="s">
        <v>209</v>
      </c>
      <c r="B127" s="21">
        <v>5</v>
      </c>
      <c r="C127" s="22">
        <v>6.2</v>
      </c>
      <c r="D127" s="23">
        <v>3.3</v>
      </c>
      <c r="E127" s="22">
        <v>5.0999999999999996</v>
      </c>
      <c r="F127" s="22">
        <v>6.9</v>
      </c>
      <c r="G127" s="22">
        <v>4</v>
      </c>
      <c r="H127" s="22">
        <v>5.4</v>
      </c>
      <c r="I127" s="21">
        <v>0</v>
      </c>
      <c r="J127" s="24">
        <v>9.8999999999999986</v>
      </c>
      <c r="K127" s="22"/>
      <c r="L127" s="22"/>
      <c r="Q127" s="26"/>
      <c r="T127" s="26"/>
      <c r="U127" s="26"/>
    </row>
    <row r="128" spans="1:21" x14ac:dyDescent="0.25">
      <c r="A128" s="20" t="s">
        <v>256</v>
      </c>
      <c r="B128" s="21">
        <v>6</v>
      </c>
      <c r="C128" s="22">
        <v>5.5</v>
      </c>
      <c r="D128" s="23">
        <v>5.5</v>
      </c>
      <c r="E128" s="22">
        <v>8.1999999999999993</v>
      </c>
      <c r="F128" s="22">
        <v>6.3</v>
      </c>
      <c r="G128" s="22">
        <v>5.9</v>
      </c>
      <c r="H128" s="22">
        <v>6.6</v>
      </c>
      <c r="I128" s="21">
        <v>1</v>
      </c>
      <c r="J128" s="24">
        <v>11.399999999999999</v>
      </c>
      <c r="K128" s="22"/>
      <c r="L128" s="22"/>
      <c r="Q128" s="26"/>
      <c r="T128" s="26"/>
      <c r="U128" s="26"/>
    </row>
    <row r="129" spans="1:21" x14ac:dyDescent="0.25">
      <c r="A129" s="20" t="s">
        <v>212</v>
      </c>
      <c r="B129" s="21">
        <v>3</v>
      </c>
      <c r="C129" s="22">
        <v>6.3</v>
      </c>
      <c r="D129" s="23">
        <v>5.0999999999999996</v>
      </c>
      <c r="E129" s="22">
        <v>6.6</v>
      </c>
      <c r="F129" s="22">
        <v>8.4</v>
      </c>
      <c r="G129" s="22">
        <v>4.4000000000000004</v>
      </c>
      <c r="H129" s="22">
        <v>5.3</v>
      </c>
      <c r="I129" s="21">
        <v>0</v>
      </c>
      <c r="J129" s="24">
        <v>10.649999999999999</v>
      </c>
      <c r="K129" s="22"/>
      <c r="L129" s="22"/>
      <c r="Q129" s="26"/>
      <c r="T129" s="26"/>
      <c r="U129" s="26"/>
    </row>
    <row r="130" spans="1:21" x14ac:dyDescent="0.25">
      <c r="A130" s="20" t="s">
        <v>163</v>
      </c>
      <c r="B130" s="21">
        <v>13</v>
      </c>
      <c r="C130" s="22">
        <v>8.3000000000000007</v>
      </c>
      <c r="D130" s="23">
        <v>3.4</v>
      </c>
      <c r="E130" s="22">
        <v>5.2</v>
      </c>
      <c r="F130" s="22">
        <v>9.1</v>
      </c>
      <c r="G130" s="22">
        <v>4.2</v>
      </c>
      <c r="H130" s="22">
        <v>5.9</v>
      </c>
      <c r="I130" s="21">
        <v>1</v>
      </c>
      <c r="J130" s="24">
        <v>11.25</v>
      </c>
      <c r="K130" s="22"/>
      <c r="L130" s="22"/>
      <c r="Q130" s="26"/>
      <c r="T130" s="26"/>
      <c r="U130" s="26"/>
    </row>
    <row r="131" spans="1:21" x14ac:dyDescent="0.25">
      <c r="A131" s="20" t="s">
        <v>88</v>
      </c>
      <c r="B131" s="21">
        <v>13</v>
      </c>
      <c r="C131" s="22">
        <v>6.9</v>
      </c>
      <c r="D131" s="23">
        <v>3.4</v>
      </c>
      <c r="E131" s="22">
        <v>4.7</v>
      </c>
      <c r="F131" s="22">
        <v>5.2</v>
      </c>
      <c r="G131" s="22">
        <v>3.7</v>
      </c>
      <c r="H131" s="22">
        <v>4.3</v>
      </c>
      <c r="I131" s="21">
        <v>0</v>
      </c>
      <c r="J131" s="24">
        <v>10.649999999999999</v>
      </c>
      <c r="K131" s="22"/>
      <c r="L131" s="22"/>
      <c r="Q131" s="26"/>
      <c r="T131" s="26"/>
      <c r="U131" s="26"/>
    </row>
    <row r="132" spans="1:21" x14ac:dyDescent="0.25">
      <c r="A132" s="20" t="s">
        <v>187</v>
      </c>
      <c r="B132" s="21">
        <v>4</v>
      </c>
      <c r="C132" s="22">
        <v>8.3000000000000007</v>
      </c>
      <c r="D132" s="23">
        <v>2.8</v>
      </c>
      <c r="E132" s="22">
        <v>2.5</v>
      </c>
      <c r="F132" s="22">
        <v>5.2</v>
      </c>
      <c r="G132" s="22">
        <v>1.2</v>
      </c>
      <c r="H132" s="22">
        <v>2.6</v>
      </c>
      <c r="I132" s="21">
        <v>0</v>
      </c>
      <c r="J132" s="24">
        <v>9.3000000000000007</v>
      </c>
      <c r="K132" s="22"/>
      <c r="L132" s="22"/>
      <c r="Q132" s="26"/>
      <c r="T132" s="26"/>
      <c r="U132" s="26"/>
    </row>
    <row r="133" spans="1:21" x14ac:dyDescent="0.25">
      <c r="A133" s="20" t="s">
        <v>223</v>
      </c>
      <c r="B133" s="21">
        <v>10</v>
      </c>
      <c r="C133" s="22">
        <v>9</v>
      </c>
      <c r="D133" s="23">
        <v>5.6</v>
      </c>
      <c r="E133" s="22">
        <v>5</v>
      </c>
      <c r="F133" s="22">
        <v>6</v>
      </c>
      <c r="G133" s="22">
        <v>4.3</v>
      </c>
      <c r="H133" s="22">
        <v>4.4000000000000004</v>
      </c>
      <c r="I133" s="21">
        <v>0</v>
      </c>
      <c r="J133" s="24">
        <v>11.850000000000001</v>
      </c>
      <c r="K133" s="22"/>
      <c r="L133" s="22"/>
      <c r="Q133" s="26"/>
      <c r="T133" s="26"/>
      <c r="U133" s="26"/>
    </row>
    <row r="134" spans="1:21" x14ac:dyDescent="0.25">
      <c r="A134" s="20" t="s">
        <v>179</v>
      </c>
      <c r="B134" s="21">
        <v>9</v>
      </c>
      <c r="C134" s="22">
        <v>7.9</v>
      </c>
      <c r="D134" s="23">
        <v>4.5</v>
      </c>
      <c r="E134" s="22">
        <v>4.8</v>
      </c>
      <c r="F134" s="22">
        <v>9.6999999999999993</v>
      </c>
      <c r="G134" s="22">
        <v>4.8</v>
      </c>
      <c r="H134" s="22">
        <v>6.2</v>
      </c>
      <c r="I134" s="21">
        <v>0</v>
      </c>
      <c r="J134" s="24">
        <v>12</v>
      </c>
      <c r="K134" s="22"/>
      <c r="L134" s="22"/>
      <c r="Q134" s="26"/>
      <c r="T134" s="26"/>
      <c r="U134" s="26"/>
    </row>
    <row r="135" spans="1:21" x14ac:dyDescent="0.25">
      <c r="A135" s="20" t="s">
        <v>224</v>
      </c>
      <c r="B135" s="21">
        <v>1</v>
      </c>
      <c r="C135" s="22">
        <v>7.1</v>
      </c>
      <c r="D135" s="23">
        <v>3.4</v>
      </c>
      <c r="E135" s="22">
        <v>5.9</v>
      </c>
      <c r="F135" s="22">
        <v>7.8</v>
      </c>
      <c r="G135" s="22">
        <v>3.6</v>
      </c>
      <c r="H135" s="22">
        <v>3.7</v>
      </c>
      <c r="I135" s="21">
        <v>0</v>
      </c>
      <c r="J135" s="24">
        <v>10.8</v>
      </c>
      <c r="K135" s="22"/>
      <c r="L135" s="22"/>
      <c r="Q135" s="26"/>
      <c r="T135" s="26"/>
      <c r="U135" s="26"/>
    </row>
    <row r="136" spans="1:21" x14ac:dyDescent="0.25">
      <c r="A136" s="20" t="s">
        <v>156</v>
      </c>
      <c r="B136" s="21">
        <v>1</v>
      </c>
      <c r="C136" s="22">
        <v>7.8</v>
      </c>
      <c r="D136" s="23">
        <v>4.9000000000000004</v>
      </c>
      <c r="E136" s="22">
        <v>7.1</v>
      </c>
      <c r="F136" s="22">
        <v>7.9</v>
      </c>
      <c r="G136" s="22">
        <v>4.3</v>
      </c>
      <c r="H136" s="22">
        <v>5.3</v>
      </c>
      <c r="I136" s="21">
        <v>1</v>
      </c>
      <c r="J136" s="24">
        <v>11.100000000000001</v>
      </c>
      <c r="K136" s="22"/>
      <c r="L136" s="22"/>
      <c r="Q136" s="26"/>
      <c r="T136" s="26"/>
      <c r="U136" s="26"/>
    </row>
    <row r="137" spans="1:21" x14ac:dyDescent="0.25">
      <c r="A137" s="20" t="s">
        <v>80</v>
      </c>
      <c r="B137" s="21">
        <v>3</v>
      </c>
      <c r="C137" s="22">
        <v>8.6</v>
      </c>
      <c r="D137" s="23">
        <v>5.0999999999999996</v>
      </c>
      <c r="E137" s="22">
        <v>4.7</v>
      </c>
      <c r="F137" s="22">
        <v>3.7</v>
      </c>
      <c r="G137" s="22">
        <v>4.8</v>
      </c>
      <c r="H137" s="22">
        <v>5.0999999999999996</v>
      </c>
      <c r="I137" s="21">
        <v>1</v>
      </c>
      <c r="J137" s="24">
        <v>12.149999999999999</v>
      </c>
      <c r="K137" s="22"/>
      <c r="L137" s="22"/>
      <c r="Q137" s="26"/>
      <c r="T137" s="26"/>
      <c r="U137" s="26"/>
    </row>
    <row r="138" spans="1:21" x14ac:dyDescent="0.25">
      <c r="A138" s="20" t="s">
        <v>142</v>
      </c>
      <c r="B138" s="21">
        <v>4</v>
      </c>
      <c r="C138" s="22">
        <v>7.7</v>
      </c>
      <c r="D138" s="23">
        <v>4.0999999999999996</v>
      </c>
      <c r="E138" s="22">
        <v>4.3</v>
      </c>
      <c r="F138" s="22">
        <v>5.9</v>
      </c>
      <c r="G138" s="22">
        <v>4.7</v>
      </c>
      <c r="H138" s="22">
        <v>6.6</v>
      </c>
      <c r="I138" s="21">
        <v>1</v>
      </c>
      <c r="J138" s="24">
        <v>11.55</v>
      </c>
      <c r="K138" s="22"/>
      <c r="L138" s="22"/>
      <c r="Q138" s="26"/>
      <c r="T138" s="26"/>
      <c r="U138" s="26"/>
    </row>
    <row r="139" spans="1:21" x14ac:dyDescent="0.25">
      <c r="A139" s="20" t="s">
        <v>220</v>
      </c>
      <c r="B139" s="21">
        <v>13</v>
      </c>
      <c r="C139" s="22">
        <v>8.3000000000000007</v>
      </c>
      <c r="D139" s="23">
        <v>3.7</v>
      </c>
      <c r="E139" s="22">
        <v>6.1</v>
      </c>
      <c r="F139" s="22">
        <v>5.3</v>
      </c>
      <c r="G139" s="22">
        <v>3.6</v>
      </c>
      <c r="H139" s="22">
        <v>4.9000000000000004</v>
      </c>
      <c r="I139" s="21">
        <v>1</v>
      </c>
      <c r="J139" s="24">
        <v>11.399999999999999</v>
      </c>
      <c r="K139" s="22"/>
      <c r="L139" s="22"/>
      <c r="Q139" s="26"/>
      <c r="T139" s="26"/>
      <c r="U139" s="26"/>
    </row>
    <row r="140" spans="1:21" x14ac:dyDescent="0.25">
      <c r="A140" s="20" t="s">
        <v>184</v>
      </c>
      <c r="B140" s="21">
        <v>12</v>
      </c>
      <c r="C140" s="22">
        <v>7.9</v>
      </c>
      <c r="D140" s="23">
        <v>5.4</v>
      </c>
      <c r="E140" s="22">
        <v>5.8</v>
      </c>
      <c r="F140" s="22">
        <v>4.7</v>
      </c>
      <c r="G140" s="22">
        <v>4.5999999999999996</v>
      </c>
      <c r="H140" s="22">
        <v>6.6</v>
      </c>
      <c r="I140" s="21">
        <v>0</v>
      </c>
      <c r="J140" s="24">
        <v>12.149999999999999</v>
      </c>
      <c r="K140" s="22"/>
      <c r="L140" s="22"/>
      <c r="Q140" s="26"/>
      <c r="T140" s="26"/>
      <c r="U140" s="26"/>
    </row>
    <row r="141" spans="1:21" x14ac:dyDescent="0.25">
      <c r="A141" s="20" t="s">
        <v>69</v>
      </c>
      <c r="B141" s="21">
        <v>4</v>
      </c>
      <c r="C141" s="22">
        <v>6.1</v>
      </c>
      <c r="D141" s="23">
        <v>4.9000000000000004</v>
      </c>
      <c r="E141" s="22">
        <v>6.4</v>
      </c>
      <c r="F141" s="22">
        <v>8.1999999999999993</v>
      </c>
      <c r="G141" s="22">
        <v>3</v>
      </c>
      <c r="H141" s="22">
        <v>3.9</v>
      </c>
      <c r="I141" s="21">
        <v>0</v>
      </c>
      <c r="J141" s="24">
        <v>9.8999999999999986</v>
      </c>
      <c r="K141" s="22"/>
      <c r="L141" s="22"/>
      <c r="Q141" s="26"/>
      <c r="T141" s="26"/>
      <c r="U141" s="26"/>
    </row>
    <row r="142" spans="1:21" x14ac:dyDescent="0.25">
      <c r="A142" s="20" t="s">
        <v>76</v>
      </c>
      <c r="B142" s="21">
        <v>12</v>
      </c>
      <c r="C142" s="22">
        <v>5.6</v>
      </c>
      <c r="D142" s="23">
        <v>4.9000000000000004</v>
      </c>
      <c r="E142" s="22">
        <v>5.6</v>
      </c>
      <c r="F142" s="22">
        <v>9.1</v>
      </c>
      <c r="G142" s="22">
        <v>5</v>
      </c>
      <c r="H142" s="22">
        <v>6.4</v>
      </c>
      <c r="I142" s="21">
        <v>1</v>
      </c>
      <c r="J142" s="24">
        <v>11.850000000000001</v>
      </c>
      <c r="K142" s="22"/>
      <c r="L142" s="22"/>
      <c r="Q142" s="26"/>
      <c r="T142" s="26"/>
      <c r="U142" s="26"/>
    </row>
    <row r="143" spans="1:21" x14ac:dyDescent="0.25">
      <c r="A143" s="20" t="s">
        <v>174</v>
      </c>
      <c r="B143" s="21">
        <v>10</v>
      </c>
      <c r="C143" s="22">
        <v>9.1999999999999993</v>
      </c>
      <c r="D143" s="23">
        <v>6.5</v>
      </c>
      <c r="E143" s="22">
        <v>6.2</v>
      </c>
      <c r="F143" s="22">
        <v>7.3</v>
      </c>
      <c r="G143" s="22">
        <v>4.2</v>
      </c>
      <c r="H143" s="22">
        <v>7.7</v>
      </c>
      <c r="I143" s="21">
        <v>1</v>
      </c>
      <c r="J143" s="24">
        <v>14.25</v>
      </c>
      <c r="K143" s="22"/>
      <c r="L143" s="22"/>
      <c r="Q143" s="26"/>
      <c r="T143" s="26"/>
      <c r="U143" s="26"/>
    </row>
    <row r="144" spans="1:21" x14ac:dyDescent="0.25">
      <c r="A144" s="20" t="s">
        <v>99</v>
      </c>
      <c r="B144" s="21">
        <v>2</v>
      </c>
      <c r="C144" s="22">
        <v>9.4</v>
      </c>
      <c r="D144" s="23">
        <v>5.3</v>
      </c>
      <c r="E144" s="22">
        <v>4.9000000000000004</v>
      </c>
      <c r="F144" s="22">
        <v>8.5</v>
      </c>
      <c r="G144" s="22">
        <v>4.0999999999999996</v>
      </c>
      <c r="H144" s="22">
        <v>5.4</v>
      </c>
      <c r="I144" s="21">
        <v>1</v>
      </c>
      <c r="J144" s="24">
        <v>11.850000000000001</v>
      </c>
      <c r="K144" s="22"/>
      <c r="L144" s="22"/>
      <c r="Q144" s="26"/>
      <c r="T144" s="26"/>
      <c r="U144" s="26"/>
    </row>
    <row r="145" spans="1:21" x14ac:dyDescent="0.25">
      <c r="A145" s="20" t="s">
        <v>111</v>
      </c>
      <c r="B145" s="21">
        <v>11</v>
      </c>
      <c r="C145" s="22">
        <v>6.9</v>
      </c>
      <c r="D145" s="23">
        <v>3.4</v>
      </c>
      <c r="E145" s="22">
        <v>4.7</v>
      </c>
      <c r="F145" s="22">
        <v>5.2</v>
      </c>
      <c r="G145" s="22">
        <v>3.2</v>
      </c>
      <c r="H145" s="22">
        <v>4.4000000000000004</v>
      </c>
      <c r="I145" s="21">
        <v>1</v>
      </c>
      <c r="J145" s="24">
        <v>10.8</v>
      </c>
      <c r="K145" s="22"/>
      <c r="L145" s="22"/>
      <c r="Q145" s="26"/>
      <c r="T145" s="26"/>
      <c r="U145" s="26"/>
    </row>
    <row r="146" spans="1:21" x14ac:dyDescent="0.25">
      <c r="A146" s="20" t="s">
        <v>117</v>
      </c>
      <c r="B146" s="21">
        <v>6</v>
      </c>
      <c r="C146" s="22">
        <v>9.9</v>
      </c>
      <c r="D146" s="23">
        <v>4.3</v>
      </c>
      <c r="E146" s="22">
        <v>3.5</v>
      </c>
      <c r="F146" s="22">
        <v>5.4</v>
      </c>
      <c r="G146" s="22">
        <v>5.6</v>
      </c>
      <c r="H146" s="22">
        <v>6.9</v>
      </c>
      <c r="I146" s="21">
        <v>1</v>
      </c>
      <c r="J146" s="24">
        <v>12.75</v>
      </c>
      <c r="K146" s="22"/>
      <c r="L146" s="22"/>
      <c r="Q146" s="26"/>
      <c r="T146" s="26"/>
      <c r="U146" s="26"/>
    </row>
    <row r="147" spans="1:21" x14ac:dyDescent="0.25">
      <c r="A147" s="20" t="s">
        <v>145</v>
      </c>
      <c r="B147" s="21">
        <v>11</v>
      </c>
      <c r="C147" s="22">
        <v>7.7</v>
      </c>
      <c r="D147" s="23">
        <v>4.0999999999999996</v>
      </c>
      <c r="E147" s="22">
        <v>4.3</v>
      </c>
      <c r="F147" s="22">
        <v>5.9</v>
      </c>
      <c r="G147" s="22">
        <v>5.0999999999999996</v>
      </c>
      <c r="H147" s="22">
        <v>6.7</v>
      </c>
      <c r="I147" s="21">
        <v>1</v>
      </c>
      <c r="J147" s="24">
        <v>12.299999999999999</v>
      </c>
      <c r="K147" s="22"/>
      <c r="L147" s="22"/>
      <c r="Q147" s="26"/>
      <c r="T147" s="26"/>
      <c r="U147" s="26"/>
    </row>
    <row r="148" spans="1:21" x14ac:dyDescent="0.25">
      <c r="A148" s="20" t="s">
        <v>155</v>
      </c>
      <c r="B148" s="21">
        <v>11</v>
      </c>
      <c r="C148" s="22">
        <v>8.6999999999999993</v>
      </c>
      <c r="D148" s="23">
        <v>4.7</v>
      </c>
      <c r="E148" s="22">
        <v>2.9</v>
      </c>
      <c r="F148" s="22">
        <v>5.6</v>
      </c>
      <c r="G148" s="22">
        <v>3.1</v>
      </c>
      <c r="H148" s="22">
        <v>3.2</v>
      </c>
      <c r="I148" s="21">
        <v>1</v>
      </c>
      <c r="J148" s="24">
        <v>11.55</v>
      </c>
      <c r="K148" s="22"/>
      <c r="L148" s="22"/>
      <c r="Q148" s="26"/>
      <c r="T148" s="26"/>
      <c r="U148" s="26"/>
    </row>
    <row r="149" spans="1:21" x14ac:dyDescent="0.25">
      <c r="A149" s="20" t="s">
        <v>153</v>
      </c>
      <c r="B149" s="21">
        <v>12</v>
      </c>
      <c r="C149" s="22">
        <v>8.6</v>
      </c>
      <c r="D149" s="23">
        <v>6.3</v>
      </c>
      <c r="E149" s="22">
        <v>5.7</v>
      </c>
      <c r="F149" s="22">
        <v>6.7</v>
      </c>
      <c r="G149" s="22">
        <v>4.9000000000000004</v>
      </c>
      <c r="H149" s="22">
        <v>5.3</v>
      </c>
      <c r="I149" s="21">
        <v>1</v>
      </c>
      <c r="J149" s="24">
        <v>12.149999999999999</v>
      </c>
      <c r="K149" s="22"/>
      <c r="L149" s="22"/>
      <c r="Q149" s="26"/>
      <c r="T149" s="26"/>
      <c r="U149" s="26"/>
    </row>
    <row r="150" spans="1:21" x14ac:dyDescent="0.25">
      <c r="A150" s="20" t="s">
        <v>129</v>
      </c>
      <c r="B150" s="21">
        <v>8</v>
      </c>
      <c r="C150" s="22">
        <v>6.7</v>
      </c>
      <c r="D150" s="23">
        <v>3.2</v>
      </c>
      <c r="E150" s="22">
        <v>4.5</v>
      </c>
      <c r="F150" s="22">
        <v>5</v>
      </c>
      <c r="G150" s="22">
        <v>2.9</v>
      </c>
      <c r="H150" s="22">
        <v>3.7</v>
      </c>
      <c r="I150" s="21">
        <v>0</v>
      </c>
      <c r="J150" s="24">
        <v>10.5</v>
      </c>
      <c r="K150" s="22"/>
      <c r="L150" s="22"/>
      <c r="Q150" s="26"/>
      <c r="T150" s="26"/>
      <c r="U150" s="26"/>
    </row>
    <row r="151" spans="1:21" x14ac:dyDescent="0.25">
      <c r="A151" s="20" t="s">
        <v>166</v>
      </c>
      <c r="B151" s="21">
        <v>7</v>
      </c>
      <c r="C151" s="22">
        <v>8.6999999999999993</v>
      </c>
      <c r="D151" s="23">
        <v>3.7</v>
      </c>
      <c r="E151" s="22">
        <v>4.8</v>
      </c>
      <c r="F151" s="22">
        <v>3.8</v>
      </c>
      <c r="G151" s="22">
        <v>4.5999999999999996</v>
      </c>
      <c r="H151" s="22">
        <v>5.5</v>
      </c>
      <c r="I151" s="21">
        <v>1</v>
      </c>
      <c r="J151" s="24">
        <v>11.399999999999999</v>
      </c>
      <c r="K151" s="22"/>
      <c r="L151" s="22"/>
      <c r="Q151" s="26"/>
      <c r="T151" s="26"/>
      <c r="U151" s="26"/>
    </row>
    <row r="152" spans="1:21" x14ac:dyDescent="0.25">
      <c r="A152" s="20" t="s">
        <v>148</v>
      </c>
      <c r="B152" s="21">
        <v>15</v>
      </c>
      <c r="C152" s="22">
        <v>9.1</v>
      </c>
      <c r="D152" s="23">
        <v>5.2</v>
      </c>
      <c r="E152" s="22">
        <v>5.4</v>
      </c>
      <c r="F152" s="22">
        <v>7.3</v>
      </c>
      <c r="G152" s="22">
        <v>4.4000000000000004</v>
      </c>
      <c r="H152" s="22">
        <v>4.0999999999999996</v>
      </c>
      <c r="I152" s="21">
        <v>1</v>
      </c>
      <c r="J152" s="24">
        <v>11.850000000000001</v>
      </c>
      <c r="K152" s="22"/>
      <c r="L152" s="22"/>
      <c r="Q152" s="26"/>
      <c r="T152" s="26"/>
      <c r="U152" s="26"/>
    </row>
    <row r="153" spans="1:21" x14ac:dyDescent="0.25">
      <c r="A153" s="20" t="s">
        <v>114</v>
      </c>
      <c r="B153" s="21">
        <v>14</v>
      </c>
      <c r="C153" s="22">
        <v>7.4</v>
      </c>
      <c r="D153" s="23">
        <v>6.6</v>
      </c>
      <c r="E153" s="22">
        <v>6.9</v>
      </c>
      <c r="F153" s="22">
        <v>9.6</v>
      </c>
      <c r="G153" s="22">
        <v>5.7</v>
      </c>
      <c r="H153" s="22">
        <v>7.7</v>
      </c>
      <c r="I153" s="21">
        <v>1</v>
      </c>
      <c r="J153" s="24">
        <v>13.200000000000001</v>
      </c>
      <c r="K153" s="22"/>
      <c r="L153" s="22"/>
      <c r="Q153" s="26"/>
      <c r="T153" s="26"/>
      <c r="U153" s="26"/>
    </row>
    <row r="154" spans="1:21" x14ac:dyDescent="0.25">
      <c r="A154" s="20" t="s">
        <v>98</v>
      </c>
      <c r="B154" s="21">
        <v>6</v>
      </c>
      <c r="C154" s="22">
        <v>8.3000000000000007</v>
      </c>
      <c r="D154" s="23">
        <v>4.9000000000000004</v>
      </c>
      <c r="E154" s="22">
        <v>5.2</v>
      </c>
      <c r="F154" s="22">
        <v>9.1</v>
      </c>
      <c r="G154" s="22">
        <v>4.5999999999999996</v>
      </c>
      <c r="H154" s="22">
        <v>5.5</v>
      </c>
      <c r="I154" s="21">
        <v>1</v>
      </c>
      <c r="J154" s="24">
        <v>12.600000000000001</v>
      </c>
      <c r="K154" s="22"/>
      <c r="L154" s="22"/>
      <c r="Q154" s="26"/>
      <c r="T154" s="26"/>
      <c r="U154" s="26"/>
    </row>
    <row r="155" spans="1:21" x14ac:dyDescent="0.25">
      <c r="A155" s="20" t="s">
        <v>141</v>
      </c>
      <c r="B155" s="21">
        <v>5</v>
      </c>
      <c r="C155" s="22">
        <v>6.4</v>
      </c>
      <c r="D155" s="23">
        <v>3.2</v>
      </c>
      <c r="E155" s="22">
        <v>5</v>
      </c>
      <c r="F155" s="22">
        <v>8.4</v>
      </c>
      <c r="G155" s="22">
        <v>2</v>
      </c>
      <c r="H155" s="22">
        <v>3.6</v>
      </c>
      <c r="I155" s="21">
        <v>0</v>
      </c>
      <c r="J155" s="24">
        <v>9.75</v>
      </c>
      <c r="K155" s="22"/>
      <c r="L155" s="22"/>
      <c r="Q155" s="26"/>
      <c r="T155" s="26"/>
      <c r="U155" s="26"/>
    </row>
    <row r="156" spans="1:21" x14ac:dyDescent="0.25">
      <c r="A156" s="20" t="s">
        <v>95</v>
      </c>
      <c r="B156" s="21">
        <v>10</v>
      </c>
      <c r="C156" s="22">
        <v>9.6</v>
      </c>
      <c r="D156" s="23">
        <v>5.6</v>
      </c>
      <c r="E156" s="22">
        <v>5.5</v>
      </c>
      <c r="F156" s="22">
        <v>7.7</v>
      </c>
      <c r="G156" s="22">
        <v>5.2</v>
      </c>
      <c r="H156" s="22">
        <v>8.1</v>
      </c>
      <c r="I156" s="21">
        <v>1</v>
      </c>
      <c r="J156" s="24">
        <v>14.850000000000001</v>
      </c>
      <c r="K156" s="22"/>
      <c r="L156" s="22"/>
      <c r="Q156" s="26"/>
      <c r="T156" s="26"/>
      <c r="U156" s="26"/>
    </row>
    <row r="157" spans="1:21" x14ac:dyDescent="0.25">
      <c r="A157" s="20" t="s">
        <v>178</v>
      </c>
      <c r="B157" s="21">
        <v>9</v>
      </c>
      <c r="C157" s="22">
        <v>7.4</v>
      </c>
      <c r="D157" s="23">
        <v>6.6</v>
      </c>
      <c r="E157" s="22">
        <v>6.9</v>
      </c>
      <c r="F157" s="22">
        <v>9.6</v>
      </c>
      <c r="G157" s="22">
        <v>5.7</v>
      </c>
      <c r="H157" s="22">
        <v>7</v>
      </c>
      <c r="I157" s="21">
        <v>1</v>
      </c>
      <c r="J157" s="24">
        <v>13.200000000000001</v>
      </c>
      <c r="K157" s="22"/>
      <c r="L157" s="22"/>
      <c r="Q157" s="26"/>
      <c r="T157" s="26"/>
      <c r="U157" s="26"/>
    </row>
    <row r="158" spans="1:21" x14ac:dyDescent="0.25">
      <c r="A158" s="20" t="s">
        <v>250</v>
      </c>
      <c r="B158" s="21">
        <v>13</v>
      </c>
      <c r="C158" s="22">
        <v>6.7</v>
      </c>
      <c r="D158" s="23">
        <v>3.6</v>
      </c>
      <c r="E158" s="22">
        <v>4.8</v>
      </c>
      <c r="F158" s="22">
        <v>7.2</v>
      </c>
      <c r="G158" s="22">
        <v>2.9</v>
      </c>
      <c r="H158" s="22">
        <v>3.2</v>
      </c>
      <c r="I158" s="21">
        <v>0</v>
      </c>
      <c r="J158" s="24">
        <v>10.8</v>
      </c>
      <c r="K158" s="22"/>
      <c r="L158" s="22"/>
      <c r="Q158" s="26"/>
      <c r="T158" s="26"/>
      <c r="U158" s="26"/>
    </row>
    <row r="159" spans="1:21" x14ac:dyDescent="0.25">
      <c r="A159" s="20" t="s">
        <v>257</v>
      </c>
      <c r="B159" s="21">
        <v>4</v>
      </c>
      <c r="C159" s="22">
        <v>9.6999999999999993</v>
      </c>
      <c r="D159" s="23">
        <v>6.5</v>
      </c>
      <c r="E159" s="22">
        <v>6.1</v>
      </c>
      <c r="F159" s="22">
        <v>6.8</v>
      </c>
      <c r="G159" s="22">
        <v>4.3</v>
      </c>
      <c r="H159" s="22">
        <v>5.9</v>
      </c>
      <c r="I159" s="21">
        <v>0</v>
      </c>
      <c r="J159" s="24">
        <v>12.75</v>
      </c>
      <c r="K159" s="22"/>
      <c r="L159" s="22"/>
      <c r="Q159" s="26"/>
      <c r="T159" s="26"/>
      <c r="U159" s="26"/>
    </row>
    <row r="160" spans="1:21" x14ac:dyDescent="0.25">
      <c r="A160" s="20" t="s">
        <v>218</v>
      </c>
      <c r="B160" s="21">
        <v>5</v>
      </c>
      <c r="C160" s="22">
        <v>6.7</v>
      </c>
      <c r="D160" s="23">
        <v>3.7</v>
      </c>
      <c r="E160" s="22">
        <v>4.9000000000000004</v>
      </c>
      <c r="F160" s="22">
        <v>9.1999999999999993</v>
      </c>
      <c r="G160" s="22">
        <v>3.7</v>
      </c>
      <c r="H160" s="22">
        <v>4.9000000000000004</v>
      </c>
      <c r="I160" s="21">
        <v>0</v>
      </c>
      <c r="J160" s="24">
        <v>10.350000000000001</v>
      </c>
      <c r="K160" s="22"/>
      <c r="L160" s="22"/>
      <c r="Q160" s="26"/>
      <c r="T160" s="26"/>
      <c r="U160" s="26"/>
    </row>
    <row r="161" spans="1:21" x14ac:dyDescent="0.25">
      <c r="A161" s="20" t="s">
        <v>143</v>
      </c>
      <c r="B161" s="21">
        <v>13</v>
      </c>
      <c r="C161" s="22">
        <v>7.5</v>
      </c>
      <c r="D161" s="23">
        <v>3.5</v>
      </c>
      <c r="E161" s="22">
        <v>4.5</v>
      </c>
      <c r="F161" s="22">
        <v>7.6</v>
      </c>
      <c r="G161" s="22">
        <v>3.4</v>
      </c>
      <c r="H161" s="22">
        <v>4.5</v>
      </c>
      <c r="I161" s="21">
        <v>0</v>
      </c>
      <c r="J161" s="24">
        <v>10.8</v>
      </c>
      <c r="K161" s="22"/>
      <c r="L161" s="22"/>
      <c r="Q161" s="26"/>
      <c r="T161" s="26"/>
      <c r="U161" s="26"/>
    </row>
    <row r="162" spans="1:21" x14ac:dyDescent="0.25">
      <c r="A162" s="20" t="s">
        <v>249</v>
      </c>
      <c r="B162" s="21">
        <v>8</v>
      </c>
      <c r="C162" s="22">
        <v>6.4</v>
      </c>
      <c r="D162" s="23">
        <v>4.5</v>
      </c>
      <c r="E162" s="22">
        <v>5.7</v>
      </c>
      <c r="F162" s="22">
        <v>8.4</v>
      </c>
      <c r="G162" s="22">
        <v>4</v>
      </c>
      <c r="H162" s="22">
        <v>5.8</v>
      </c>
      <c r="I162" s="21">
        <v>0</v>
      </c>
      <c r="J162" s="24">
        <v>10.050000000000001</v>
      </c>
      <c r="K162" s="22"/>
      <c r="L162" s="22"/>
      <c r="Q162" s="26"/>
      <c r="T162" s="26"/>
      <c r="U162" s="26"/>
    </row>
    <row r="163" spans="1:21" x14ac:dyDescent="0.25">
      <c r="A163" s="20" t="s">
        <v>247</v>
      </c>
      <c r="B163" s="21">
        <v>11</v>
      </c>
      <c r="C163" s="22">
        <v>8.6999999999999993</v>
      </c>
      <c r="D163" s="23">
        <v>3.7</v>
      </c>
      <c r="E163" s="22">
        <v>4.8</v>
      </c>
      <c r="F163" s="22">
        <v>3.8</v>
      </c>
      <c r="G163" s="22">
        <v>5.5</v>
      </c>
      <c r="H163" s="22">
        <v>5.6</v>
      </c>
      <c r="I163" s="21">
        <v>0</v>
      </c>
      <c r="J163" s="24">
        <v>10.649999999999999</v>
      </c>
      <c r="K163" s="22"/>
      <c r="L163" s="22"/>
      <c r="Q163" s="26"/>
      <c r="T163" s="26"/>
      <c r="U163" s="26"/>
    </row>
    <row r="164" spans="1:21" x14ac:dyDescent="0.25">
      <c r="A164" s="20" t="s">
        <v>77</v>
      </c>
      <c r="B164" s="21">
        <v>13</v>
      </c>
      <c r="C164" s="22">
        <v>9.1</v>
      </c>
      <c r="D164" s="23">
        <v>6</v>
      </c>
      <c r="E164" s="22">
        <v>7.1</v>
      </c>
      <c r="F164" s="22">
        <v>8.4</v>
      </c>
      <c r="G164" s="22">
        <v>4.5</v>
      </c>
      <c r="H164" s="22">
        <v>6</v>
      </c>
      <c r="I164" s="21">
        <v>1</v>
      </c>
      <c r="J164" s="24">
        <v>13.200000000000001</v>
      </c>
      <c r="K164" s="22"/>
      <c r="L164" s="22"/>
      <c r="Q164" s="26"/>
      <c r="T164" s="26"/>
      <c r="U164" s="26"/>
    </row>
    <row r="165" spans="1:21" x14ac:dyDescent="0.25">
      <c r="A165" s="20" t="s">
        <v>189</v>
      </c>
      <c r="B165" s="21">
        <v>9</v>
      </c>
      <c r="C165" s="22">
        <v>8</v>
      </c>
      <c r="D165" s="23">
        <v>2.5</v>
      </c>
      <c r="E165" s="22">
        <v>3</v>
      </c>
      <c r="F165" s="22">
        <v>5.2</v>
      </c>
      <c r="G165" s="22">
        <v>4.5999999999999996</v>
      </c>
      <c r="H165" s="22">
        <v>6.9</v>
      </c>
      <c r="I165" s="21">
        <v>0</v>
      </c>
      <c r="J165" s="24">
        <v>10.649999999999999</v>
      </c>
      <c r="K165" s="22"/>
      <c r="L165" s="22"/>
      <c r="Q165" s="26"/>
      <c r="T165" s="26"/>
      <c r="U165" s="26"/>
    </row>
    <row r="166" spans="1:21" x14ac:dyDescent="0.25">
      <c r="A166" s="20" t="s">
        <v>65</v>
      </c>
      <c r="B166" s="21">
        <v>9</v>
      </c>
      <c r="C166" s="22">
        <v>6.2</v>
      </c>
      <c r="D166" s="23">
        <v>4.8</v>
      </c>
      <c r="E166" s="22">
        <v>5.0999999999999996</v>
      </c>
      <c r="F166" s="22">
        <v>6.9</v>
      </c>
      <c r="G166" s="22">
        <v>4.3</v>
      </c>
      <c r="H166" s="22">
        <v>4.8</v>
      </c>
      <c r="I166" s="21">
        <v>0</v>
      </c>
      <c r="J166" s="24">
        <v>11.55</v>
      </c>
      <c r="K166" s="22"/>
      <c r="L166" s="22"/>
      <c r="Q166" s="26"/>
      <c r="T166" s="26"/>
      <c r="U166" s="26"/>
    </row>
    <row r="167" spans="1:21" x14ac:dyDescent="0.25">
      <c r="A167" s="20" t="s">
        <v>176</v>
      </c>
      <c r="B167" s="21">
        <v>11</v>
      </c>
      <c r="C167" s="22">
        <v>9</v>
      </c>
      <c r="D167" s="23">
        <v>5.6</v>
      </c>
      <c r="E167" s="22">
        <v>5</v>
      </c>
      <c r="F167" s="22">
        <v>6</v>
      </c>
      <c r="G167" s="22">
        <v>3.3</v>
      </c>
      <c r="H167" s="22">
        <v>4.2</v>
      </c>
      <c r="I167" s="21">
        <v>1</v>
      </c>
      <c r="J167" s="24">
        <v>12</v>
      </c>
      <c r="K167" s="22"/>
      <c r="L167" s="22"/>
      <c r="Q167" s="26"/>
      <c r="T167" s="26"/>
      <c r="U167" s="26"/>
    </row>
    <row r="168" spans="1:21" x14ac:dyDescent="0.25">
      <c r="A168" s="20" t="s">
        <v>160</v>
      </c>
      <c r="B168" s="21">
        <v>14</v>
      </c>
      <c r="C168" s="22">
        <v>7.7</v>
      </c>
      <c r="D168" s="23">
        <v>4.7</v>
      </c>
      <c r="E168" s="22">
        <v>7</v>
      </c>
      <c r="F168" s="22">
        <v>7.7</v>
      </c>
      <c r="G168" s="22">
        <v>4</v>
      </c>
      <c r="H168" s="22">
        <v>4.7</v>
      </c>
      <c r="I168" s="21">
        <v>1</v>
      </c>
      <c r="J168" s="24">
        <v>11.399999999999999</v>
      </c>
      <c r="K168" s="22"/>
      <c r="L168" s="22"/>
      <c r="Q168" s="26"/>
      <c r="T168" s="26"/>
      <c r="U168" s="26"/>
    </row>
    <row r="169" spans="1:21" x14ac:dyDescent="0.25">
      <c r="A169" s="20" t="s">
        <v>130</v>
      </c>
      <c r="B169" s="21">
        <v>13</v>
      </c>
      <c r="C169" s="22">
        <v>6.5</v>
      </c>
      <c r="D169" s="23">
        <v>5.8</v>
      </c>
      <c r="E169" s="22">
        <v>6</v>
      </c>
      <c r="F169" s="22">
        <v>8.6999999999999993</v>
      </c>
      <c r="G169" s="22">
        <v>4.5999999999999996</v>
      </c>
      <c r="H169" s="22">
        <v>6.6</v>
      </c>
      <c r="I169" s="21">
        <v>0</v>
      </c>
      <c r="J169" s="24">
        <v>11.850000000000001</v>
      </c>
      <c r="K169" s="22"/>
      <c r="L169" s="22"/>
      <c r="Q169" s="26"/>
      <c r="T169" s="26"/>
      <c r="U169" s="26"/>
    </row>
    <row r="170" spans="1:21" x14ac:dyDescent="0.25">
      <c r="A170" s="20" t="s">
        <v>149</v>
      </c>
      <c r="B170" s="21">
        <v>7</v>
      </c>
      <c r="C170" s="22">
        <v>7.1</v>
      </c>
      <c r="D170" s="23">
        <v>4.2</v>
      </c>
      <c r="E170" s="22">
        <v>4.5</v>
      </c>
      <c r="F170" s="22">
        <v>9.9</v>
      </c>
      <c r="G170" s="22">
        <v>2</v>
      </c>
      <c r="H170" s="22">
        <v>2.6</v>
      </c>
      <c r="I170" s="21">
        <v>0</v>
      </c>
      <c r="J170" s="24">
        <v>9.75</v>
      </c>
      <c r="K170" s="22"/>
      <c r="L170" s="22"/>
      <c r="Q170" s="26"/>
      <c r="T170" s="26"/>
      <c r="U170" s="26"/>
    </row>
    <row r="171" spans="1:21" x14ac:dyDescent="0.25">
      <c r="A171" s="20" t="s">
        <v>167</v>
      </c>
      <c r="B171" s="21">
        <v>2</v>
      </c>
      <c r="C171" s="22">
        <v>6.7</v>
      </c>
      <c r="D171" s="23">
        <v>3.2</v>
      </c>
      <c r="E171" s="22">
        <v>4.5</v>
      </c>
      <c r="F171" s="22">
        <v>5</v>
      </c>
      <c r="G171" s="22">
        <v>3.8</v>
      </c>
      <c r="H171" s="22">
        <v>5.5</v>
      </c>
      <c r="I171" s="21">
        <v>0</v>
      </c>
      <c r="J171" s="24">
        <v>10.649999999999999</v>
      </c>
      <c r="K171" s="22"/>
      <c r="L171" s="22"/>
      <c r="Q171" s="26"/>
      <c r="T171" s="26"/>
      <c r="U171" s="26"/>
    </row>
    <row r="172" spans="1:21" x14ac:dyDescent="0.25">
      <c r="A172" s="20" t="s">
        <v>127</v>
      </c>
      <c r="B172" s="21">
        <v>9</v>
      </c>
      <c r="C172" s="22">
        <v>6.4</v>
      </c>
      <c r="D172" s="23">
        <v>5.0999999999999996</v>
      </c>
      <c r="E172" s="22">
        <v>5.3</v>
      </c>
      <c r="F172" s="22">
        <v>7.1</v>
      </c>
      <c r="G172" s="22">
        <v>4.7</v>
      </c>
      <c r="H172" s="22">
        <v>5.3</v>
      </c>
      <c r="I172" s="21">
        <v>0</v>
      </c>
      <c r="J172" s="24">
        <v>12</v>
      </c>
      <c r="K172" s="22"/>
      <c r="L172" s="22"/>
      <c r="Q172" s="26"/>
      <c r="T172" s="26"/>
      <c r="U172" s="26"/>
    </row>
    <row r="173" spans="1:21" x14ac:dyDescent="0.25">
      <c r="A173" s="20" t="s">
        <v>96</v>
      </c>
      <c r="B173" s="21">
        <v>12</v>
      </c>
      <c r="C173" s="22">
        <v>8.1999999999999993</v>
      </c>
      <c r="D173" s="23">
        <v>3.6</v>
      </c>
      <c r="E173" s="22">
        <v>5</v>
      </c>
      <c r="F173" s="22">
        <v>9</v>
      </c>
      <c r="G173" s="22">
        <v>4.7</v>
      </c>
      <c r="H173" s="22">
        <v>6.2</v>
      </c>
      <c r="I173" s="21">
        <v>0</v>
      </c>
      <c r="J173" s="24">
        <v>11.399999999999999</v>
      </c>
      <c r="K173" s="22"/>
      <c r="L173" s="22"/>
      <c r="Q173" s="26"/>
      <c r="T173" s="26"/>
      <c r="U173" s="26"/>
    </row>
    <row r="174" spans="1:21" x14ac:dyDescent="0.25">
      <c r="A174" s="20" t="s">
        <v>103</v>
      </c>
      <c r="B174" s="21">
        <v>5</v>
      </c>
      <c r="C174" s="22">
        <v>5.9</v>
      </c>
      <c r="D174" s="23">
        <v>5.6</v>
      </c>
      <c r="E174" s="22">
        <v>5.5</v>
      </c>
      <c r="F174" s="22">
        <v>8.4</v>
      </c>
      <c r="G174" s="22">
        <v>5.2</v>
      </c>
      <c r="H174" s="22">
        <v>5.9</v>
      </c>
      <c r="I174" s="21">
        <v>1</v>
      </c>
      <c r="J174" s="24">
        <v>11.55</v>
      </c>
      <c r="K174" s="22"/>
      <c r="L174" s="22"/>
      <c r="Q174" s="26"/>
      <c r="T174" s="26"/>
      <c r="U174" s="26"/>
    </row>
    <row r="175" spans="1:21" x14ac:dyDescent="0.25">
      <c r="A175" s="20" t="s">
        <v>254</v>
      </c>
      <c r="B175" s="21">
        <v>8</v>
      </c>
      <c r="C175" s="22">
        <v>5.9</v>
      </c>
      <c r="D175" s="23">
        <v>5.5</v>
      </c>
      <c r="E175" s="22">
        <v>6.2</v>
      </c>
      <c r="F175" s="22">
        <v>8.4</v>
      </c>
      <c r="G175" s="22">
        <v>6</v>
      </c>
      <c r="H175" s="22">
        <v>6</v>
      </c>
      <c r="I175" s="21">
        <v>1</v>
      </c>
      <c r="J175" s="24">
        <v>12.899999999999999</v>
      </c>
      <c r="K175" s="22"/>
      <c r="L175" s="22"/>
      <c r="Q175" s="26"/>
      <c r="T175" s="26"/>
      <c r="U175" s="26"/>
    </row>
    <row r="176" spans="1:21" x14ac:dyDescent="0.25">
      <c r="A176" s="20" t="s">
        <v>252</v>
      </c>
      <c r="B176" s="21">
        <v>3</v>
      </c>
      <c r="C176" s="22">
        <v>6.4</v>
      </c>
      <c r="D176" s="23">
        <v>3.3</v>
      </c>
      <c r="E176" s="22">
        <v>4.5</v>
      </c>
      <c r="F176" s="22">
        <v>8.8000000000000007</v>
      </c>
      <c r="G176" s="22">
        <v>3.6</v>
      </c>
      <c r="H176" s="22">
        <v>4</v>
      </c>
      <c r="I176" s="21">
        <v>0</v>
      </c>
      <c r="J176" s="24">
        <v>9</v>
      </c>
      <c r="K176" s="22"/>
      <c r="L176" s="22"/>
      <c r="Q176" s="26"/>
      <c r="T176" s="26"/>
      <c r="U176" s="26"/>
    </row>
    <row r="177" spans="1:21" x14ac:dyDescent="0.25">
      <c r="A177" s="20" t="s">
        <v>227</v>
      </c>
      <c r="B177" s="21">
        <v>9</v>
      </c>
      <c r="C177" s="22">
        <v>6.7</v>
      </c>
      <c r="D177" s="23">
        <v>4</v>
      </c>
      <c r="E177" s="22">
        <v>6.8</v>
      </c>
      <c r="F177" s="22">
        <v>8.4</v>
      </c>
      <c r="G177" s="22">
        <v>3.8</v>
      </c>
      <c r="H177" s="22">
        <v>4.3</v>
      </c>
      <c r="I177" s="21">
        <v>1</v>
      </c>
      <c r="J177" s="24">
        <v>11.100000000000001</v>
      </c>
      <c r="K177" s="22"/>
      <c r="L177" s="22"/>
      <c r="Q177" s="26"/>
      <c r="T177" s="26"/>
      <c r="U177" s="26"/>
    </row>
    <row r="178" spans="1:21" x14ac:dyDescent="0.25">
      <c r="A178" s="20" t="s">
        <v>144</v>
      </c>
      <c r="B178" s="21">
        <v>4</v>
      </c>
      <c r="C178" s="22">
        <v>5</v>
      </c>
      <c r="D178" s="23">
        <v>3.6</v>
      </c>
      <c r="E178" s="22">
        <v>4.9000000000000004</v>
      </c>
      <c r="F178" s="22">
        <v>8.1999999999999993</v>
      </c>
      <c r="G178" s="22">
        <v>2.4</v>
      </c>
      <c r="H178" s="22">
        <v>3</v>
      </c>
      <c r="I178" s="21">
        <v>0</v>
      </c>
      <c r="J178" s="24">
        <v>9</v>
      </c>
      <c r="K178" s="22"/>
      <c r="L178" s="22"/>
      <c r="Q178" s="26"/>
      <c r="T178" s="26"/>
      <c r="U178" s="26"/>
    </row>
    <row r="179" spans="1:21" x14ac:dyDescent="0.25">
      <c r="A179" s="20" t="s">
        <v>237</v>
      </c>
      <c r="B179" s="21">
        <v>5</v>
      </c>
      <c r="C179" s="22">
        <v>9.6</v>
      </c>
      <c r="D179" s="23">
        <v>7.2</v>
      </c>
      <c r="E179" s="22">
        <v>7.8</v>
      </c>
      <c r="F179" s="22">
        <v>4.5</v>
      </c>
      <c r="G179" s="22">
        <v>4</v>
      </c>
      <c r="H179" s="22">
        <v>6.1</v>
      </c>
      <c r="I179" s="21">
        <v>1</v>
      </c>
      <c r="J179" s="24">
        <v>12.299999999999999</v>
      </c>
      <c r="K179" s="22"/>
      <c r="L179" s="22"/>
      <c r="Q179" s="26"/>
      <c r="T179" s="26"/>
      <c r="U179" s="26"/>
    </row>
    <row r="180" spans="1:21" x14ac:dyDescent="0.25">
      <c r="A180" s="20" t="s">
        <v>112</v>
      </c>
      <c r="B180" s="21">
        <v>14</v>
      </c>
      <c r="C180" s="22">
        <v>8</v>
      </c>
      <c r="D180" s="23">
        <v>4.8</v>
      </c>
      <c r="E180" s="22">
        <v>4.7</v>
      </c>
      <c r="F180" s="22">
        <v>8.6999999999999993</v>
      </c>
      <c r="G180" s="22">
        <v>4.9000000000000004</v>
      </c>
      <c r="H180" s="22">
        <v>5.8</v>
      </c>
      <c r="I180" s="21">
        <v>1</v>
      </c>
      <c r="J180" s="24">
        <v>12.149999999999999</v>
      </c>
      <c r="K180" s="22"/>
      <c r="L180" s="22"/>
      <c r="Q180" s="26"/>
      <c r="T180" s="26"/>
      <c r="U180" s="26"/>
    </row>
    <row r="181" spans="1:21" x14ac:dyDescent="0.25">
      <c r="A181" s="20" t="s">
        <v>181</v>
      </c>
      <c r="B181" s="21">
        <v>5</v>
      </c>
      <c r="C181" s="22">
        <v>9.4</v>
      </c>
      <c r="D181" s="23">
        <v>4</v>
      </c>
      <c r="E181" s="22">
        <v>4.5999999999999996</v>
      </c>
      <c r="F181" s="22">
        <v>6.3</v>
      </c>
      <c r="G181" s="22">
        <v>5.8</v>
      </c>
      <c r="H181" s="22">
        <v>7</v>
      </c>
      <c r="I181" s="21">
        <v>1</v>
      </c>
      <c r="J181" s="24">
        <v>12.299999999999999</v>
      </c>
      <c r="K181" s="22"/>
      <c r="L181" s="22"/>
      <c r="Q181" s="26"/>
      <c r="T181" s="26"/>
      <c r="U181" s="26"/>
    </row>
    <row r="182" spans="1:21" x14ac:dyDescent="0.25">
      <c r="A182" s="20" t="s">
        <v>68</v>
      </c>
      <c r="B182" s="21">
        <v>10</v>
      </c>
      <c r="C182" s="22">
        <v>8.6999999999999993</v>
      </c>
      <c r="D182" s="23">
        <v>4.7</v>
      </c>
      <c r="E182" s="22">
        <v>4.5999999999999996</v>
      </c>
      <c r="F182" s="22">
        <v>6.8</v>
      </c>
      <c r="G182" s="22">
        <v>3.8</v>
      </c>
      <c r="H182" s="22">
        <v>4.8</v>
      </c>
      <c r="I182" s="21">
        <v>1</v>
      </c>
      <c r="J182" s="24">
        <v>12.600000000000001</v>
      </c>
      <c r="K182" s="22"/>
      <c r="L182" s="22"/>
      <c r="Q182" s="26"/>
      <c r="T182" s="26"/>
      <c r="U182" s="26"/>
    </row>
    <row r="183" spans="1:21" x14ac:dyDescent="0.25">
      <c r="A183" s="20" t="s">
        <v>72</v>
      </c>
      <c r="B183" s="21">
        <v>15</v>
      </c>
      <c r="C183" s="22">
        <v>6.3</v>
      </c>
      <c r="D183" s="23">
        <v>4.5</v>
      </c>
      <c r="E183" s="22">
        <v>5.9</v>
      </c>
      <c r="F183" s="22">
        <v>8.8000000000000007</v>
      </c>
      <c r="G183" s="22">
        <v>4.8</v>
      </c>
      <c r="H183" s="22">
        <v>6.9</v>
      </c>
      <c r="I183" s="21">
        <v>1</v>
      </c>
      <c r="J183" s="24">
        <v>11.399999999999999</v>
      </c>
      <c r="K183" s="22"/>
      <c r="L183" s="22"/>
      <c r="Q183" s="26"/>
      <c r="T183" s="26"/>
      <c r="U183" s="26"/>
    </row>
    <row r="184" spans="1:21" x14ac:dyDescent="0.25">
      <c r="A184" s="20" t="s">
        <v>177</v>
      </c>
      <c r="B184" s="21">
        <v>6</v>
      </c>
      <c r="C184" s="22">
        <v>8.1</v>
      </c>
      <c r="D184" s="23">
        <v>2.5</v>
      </c>
      <c r="E184" s="22">
        <v>3.8</v>
      </c>
      <c r="F184" s="22">
        <v>6.6</v>
      </c>
      <c r="G184" s="22">
        <v>2.6</v>
      </c>
      <c r="H184" s="22">
        <v>3.9</v>
      </c>
      <c r="I184" s="21">
        <v>0</v>
      </c>
      <c r="J184" s="24">
        <v>10.649999999999999</v>
      </c>
      <c r="K184" s="22"/>
      <c r="L184" s="22"/>
      <c r="Q184" s="26"/>
      <c r="T184" s="26"/>
      <c r="U184" s="26"/>
    </row>
    <row r="185" spans="1:21" x14ac:dyDescent="0.25">
      <c r="A185" s="20" t="s">
        <v>202</v>
      </c>
      <c r="B185" s="21">
        <v>7</v>
      </c>
      <c r="C185" s="22">
        <v>9.9</v>
      </c>
      <c r="D185" s="23">
        <v>5.7</v>
      </c>
      <c r="E185" s="22">
        <v>4.5</v>
      </c>
      <c r="F185" s="22">
        <v>3.8</v>
      </c>
      <c r="G185" s="22">
        <v>3.8</v>
      </c>
      <c r="H185" s="22">
        <v>5.4</v>
      </c>
      <c r="I185" s="21">
        <v>1</v>
      </c>
      <c r="J185" s="24">
        <v>13.200000000000001</v>
      </c>
      <c r="K185" s="22"/>
      <c r="L185" s="22"/>
      <c r="Q185" s="26"/>
      <c r="T185" s="26"/>
      <c r="U185" s="26"/>
    </row>
    <row r="186" spans="1:21" x14ac:dyDescent="0.25">
      <c r="A186" s="20" t="s">
        <v>195</v>
      </c>
      <c r="B186" s="21">
        <v>13</v>
      </c>
      <c r="C186" s="22">
        <v>7.8</v>
      </c>
      <c r="D186" s="23">
        <v>4.9000000000000004</v>
      </c>
      <c r="E186" s="22">
        <v>7.1</v>
      </c>
      <c r="F186" s="22">
        <v>7.9</v>
      </c>
      <c r="G186" s="22">
        <v>4.0999999999999996</v>
      </c>
      <c r="H186" s="22">
        <v>5.7</v>
      </c>
      <c r="I186" s="21">
        <v>0</v>
      </c>
      <c r="J186" s="24">
        <v>11.25</v>
      </c>
      <c r="K186" s="22"/>
      <c r="L186" s="22"/>
      <c r="Q186" s="26"/>
      <c r="T186" s="26"/>
      <c r="U186" s="26"/>
    </row>
    <row r="187" spans="1:21" x14ac:dyDescent="0.25">
      <c r="A187" s="20" t="s">
        <v>138</v>
      </c>
      <c r="B187" s="21">
        <v>8</v>
      </c>
      <c r="C187" s="22">
        <v>9.9</v>
      </c>
      <c r="D187" s="23">
        <v>4.5</v>
      </c>
      <c r="E187" s="22">
        <v>4.8</v>
      </c>
      <c r="F187" s="22">
        <v>4.9000000000000004</v>
      </c>
      <c r="G187" s="22">
        <v>3.2</v>
      </c>
      <c r="H187" s="22">
        <v>4.8</v>
      </c>
      <c r="I187" s="21">
        <v>1</v>
      </c>
      <c r="J187" s="24">
        <v>13.200000000000001</v>
      </c>
      <c r="K187" s="22"/>
      <c r="L187" s="22"/>
      <c r="Q187" s="26"/>
      <c r="T187" s="26"/>
      <c r="U187" s="26"/>
    </row>
    <row r="188" spans="1:21" x14ac:dyDescent="0.25">
      <c r="A188" s="20" t="s">
        <v>191</v>
      </c>
      <c r="B188" s="21">
        <v>10</v>
      </c>
      <c r="C188" s="22">
        <v>6.6</v>
      </c>
      <c r="D188" s="23">
        <v>3.8</v>
      </c>
      <c r="E188" s="22">
        <v>6.6</v>
      </c>
      <c r="F188" s="22">
        <v>8.1999999999999993</v>
      </c>
      <c r="G188" s="22">
        <v>4.3</v>
      </c>
      <c r="H188" s="22">
        <v>6.3</v>
      </c>
      <c r="I188" s="21">
        <v>0</v>
      </c>
      <c r="J188" s="24">
        <v>10.649999999999999</v>
      </c>
      <c r="K188" s="22"/>
      <c r="L188" s="22"/>
      <c r="Q188" s="26"/>
      <c r="T188" s="26"/>
      <c r="U188" s="26"/>
    </row>
    <row r="189" spans="1:21" x14ac:dyDescent="0.25">
      <c r="A189" s="20" t="s">
        <v>100</v>
      </c>
      <c r="B189" s="21">
        <v>10</v>
      </c>
      <c r="C189" s="22">
        <v>9.3000000000000007</v>
      </c>
      <c r="D189" s="23">
        <v>5.0999999999999996</v>
      </c>
      <c r="E189" s="22">
        <v>6.3</v>
      </c>
      <c r="F189" s="22">
        <v>7.4</v>
      </c>
      <c r="G189" s="22">
        <v>4.5999999999999996</v>
      </c>
      <c r="H189" s="22">
        <v>6.8</v>
      </c>
      <c r="I189" s="21">
        <v>1</v>
      </c>
      <c r="J189" s="24">
        <v>11.399999999999999</v>
      </c>
      <c r="K189" s="22"/>
      <c r="L189" s="22"/>
      <c r="Q189" s="26"/>
      <c r="T189" s="26"/>
      <c r="U189" s="26"/>
    </row>
    <row r="190" spans="1:21" x14ac:dyDescent="0.25">
      <c r="A190" s="20" t="s">
        <v>93</v>
      </c>
      <c r="B190" s="21">
        <v>3</v>
      </c>
      <c r="C190" s="22">
        <v>8.6999999999999993</v>
      </c>
      <c r="D190" s="23">
        <v>3.2</v>
      </c>
      <c r="E190" s="22">
        <v>2.9</v>
      </c>
      <c r="F190" s="22">
        <v>5.6</v>
      </c>
      <c r="G190" s="22">
        <v>3.1</v>
      </c>
      <c r="H190" s="22">
        <v>4.3</v>
      </c>
      <c r="I190" s="21">
        <v>0</v>
      </c>
      <c r="J190" s="24">
        <v>10.649999999999999</v>
      </c>
      <c r="K190" s="22"/>
      <c r="L190" s="22"/>
      <c r="Q190" s="26"/>
      <c r="T190" s="26"/>
      <c r="U190" s="26"/>
    </row>
    <row r="191" spans="1:21" x14ac:dyDescent="0.25">
      <c r="A191" s="20" t="s">
        <v>235</v>
      </c>
      <c r="B191" s="21">
        <v>12</v>
      </c>
      <c r="C191" s="22">
        <v>9.6999999999999993</v>
      </c>
      <c r="D191" s="23">
        <v>6.5</v>
      </c>
      <c r="E191" s="22">
        <v>6.1</v>
      </c>
      <c r="F191" s="22">
        <v>6.7</v>
      </c>
      <c r="G191" s="22">
        <v>4.9000000000000004</v>
      </c>
      <c r="H191" s="22">
        <v>5.8</v>
      </c>
      <c r="I191" s="21">
        <v>1</v>
      </c>
      <c r="J191" s="24">
        <v>12</v>
      </c>
      <c r="K191" s="22"/>
      <c r="L191" s="22"/>
      <c r="Q191" s="26"/>
      <c r="T191" s="26"/>
      <c r="U191" s="26"/>
    </row>
    <row r="192" spans="1:21" x14ac:dyDescent="0.25">
      <c r="A192" s="20" t="s">
        <v>63</v>
      </c>
      <c r="B192" s="21">
        <v>8</v>
      </c>
      <c r="C192" s="22">
        <v>6.5</v>
      </c>
      <c r="D192" s="23">
        <v>2.8</v>
      </c>
      <c r="E192" s="22">
        <v>3.7</v>
      </c>
      <c r="F192" s="22">
        <v>8.5</v>
      </c>
      <c r="G192" s="22">
        <v>3.6</v>
      </c>
      <c r="H192" s="22">
        <v>4.0999999999999996</v>
      </c>
      <c r="I192" s="21">
        <v>0</v>
      </c>
      <c r="J192" s="24">
        <v>9.1499999999999986</v>
      </c>
      <c r="K192" s="22"/>
      <c r="L192" s="22"/>
      <c r="Q192" s="26"/>
      <c r="T192" s="26"/>
      <c r="U192" s="26"/>
    </row>
    <row r="193" spans="1:21" x14ac:dyDescent="0.25">
      <c r="A193" s="20" t="s">
        <v>159</v>
      </c>
      <c r="B193" s="21">
        <v>14</v>
      </c>
      <c r="C193" s="22">
        <v>9.1999999999999993</v>
      </c>
      <c r="D193" s="23">
        <v>5</v>
      </c>
      <c r="E193" s="22">
        <v>6.2</v>
      </c>
      <c r="F193" s="22">
        <v>7.3</v>
      </c>
      <c r="G193" s="22">
        <v>5.0999999999999996</v>
      </c>
      <c r="H193" s="22">
        <v>5.2</v>
      </c>
      <c r="I193" s="21">
        <v>1</v>
      </c>
      <c r="J193" s="24">
        <v>10.649999999999999</v>
      </c>
      <c r="K193" s="22"/>
      <c r="L193" s="22"/>
      <c r="Q193" s="26"/>
      <c r="T193" s="26"/>
      <c r="U193" s="26"/>
    </row>
    <row r="194" spans="1:21" x14ac:dyDescent="0.25">
      <c r="A194" s="20" t="s">
        <v>135</v>
      </c>
      <c r="B194" s="21">
        <v>5</v>
      </c>
      <c r="C194" s="22">
        <v>9.4</v>
      </c>
      <c r="D194" s="23">
        <v>5.3</v>
      </c>
      <c r="E194" s="22">
        <v>4.9000000000000004</v>
      </c>
      <c r="F194" s="22">
        <v>8.5</v>
      </c>
      <c r="G194" s="22">
        <v>4.3</v>
      </c>
      <c r="H194" s="22">
        <v>6.2</v>
      </c>
      <c r="I194" s="21">
        <v>1</v>
      </c>
      <c r="J194" s="24">
        <v>12</v>
      </c>
      <c r="K194" s="22"/>
      <c r="L194" s="22"/>
      <c r="Q194" s="26"/>
      <c r="T194" s="26"/>
      <c r="U194" s="26"/>
    </row>
    <row r="195" spans="1:21" x14ac:dyDescent="0.25">
      <c r="A195" s="20" t="s">
        <v>108</v>
      </c>
      <c r="B195" s="21">
        <v>10</v>
      </c>
      <c r="C195" s="22">
        <v>6.7</v>
      </c>
      <c r="D195" s="23">
        <v>3.6</v>
      </c>
      <c r="E195" s="22">
        <v>4.8</v>
      </c>
      <c r="F195" s="22">
        <v>7.2</v>
      </c>
      <c r="G195" s="22">
        <v>4</v>
      </c>
      <c r="H195" s="22">
        <v>4.2</v>
      </c>
      <c r="I195" s="21">
        <v>1</v>
      </c>
      <c r="J195" s="24">
        <v>10.8</v>
      </c>
      <c r="K195" s="22"/>
      <c r="L195" s="22"/>
      <c r="Q195" s="26"/>
      <c r="T195" s="26"/>
      <c r="U195" s="26"/>
    </row>
    <row r="196" spans="1:21" x14ac:dyDescent="0.25">
      <c r="A196" s="20" t="s">
        <v>172</v>
      </c>
      <c r="B196" s="21">
        <v>14</v>
      </c>
      <c r="C196" s="22">
        <v>8.4</v>
      </c>
      <c r="D196" s="23">
        <v>5.3</v>
      </c>
      <c r="E196" s="22">
        <v>5.9</v>
      </c>
      <c r="F196" s="22">
        <v>6.7</v>
      </c>
      <c r="G196" s="22">
        <v>4</v>
      </c>
      <c r="H196" s="22">
        <v>4.9000000000000004</v>
      </c>
      <c r="I196" s="21">
        <v>1</v>
      </c>
      <c r="J196" s="24">
        <v>11.850000000000001</v>
      </c>
      <c r="K196" s="22"/>
      <c r="L196" s="22"/>
      <c r="Q196" s="26"/>
      <c r="T196" s="26"/>
      <c r="U196" s="26"/>
    </row>
    <row r="197" spans="1:21" x14ac:dyDescent="0.25">
      <c r="A197" s="20" t="s">
        <v>106</v>
      </c>
      <c r="B197" s="21">
        <v>13</v>
      </c>
      <c r="C197" s="22">
        <v>9.9</v>
      </c>
      <c r="D197" s="23">
        <v>5.2</v>
      </c>
      <c r="E197" s="22">
        <v>6.7</v>
      </c>
      <c r="F197" s="22">
        <v>6.8</v>
      </c>
      <c r="G197" s="22">
        <v>4.5</v>
      </c>
      <c r="H197" s="22">
        <v>6.1</v>
      </c>
      <c r="I197" s="21">
        <v>1</v>
      </c>
      <c r="J197" s="24">
        <v>12.75</v>
      </c>
      <c r="K197" s="22"/>
      <c r="L197" s="22"/>
      <c r="Q197" s="26"/>
      <c r="T197" s="26"/>
      <c r="U197" s="26"/>
    </row>
    <row r="198" spans="1:21" x14ac:dyDescent="0.25">
      <c r="A198" s="20" t="s">
        <v>119</v>
      </c>
      <c r="B198" s="21">
        <v>13</v>
      </c>
      <c r="C198" s="22">
        <v>8.4</v>
      </c>
      <c r="D198" s="23">
        <v>5.3</v>
      </c>
      <c r="E198" s="22">
        <v>5.9</v>
      </c>
      <c r="F198" s="22">
        <v>6.7</v>
      </c>
      <c r="G198" s="22">
        <v>2.7</v>
      </c>
      <c r="H198" s="22">
        <v>5</v>
      </c>
      <c r="I198" s="21">
        <v>1</v>
      </c>
      <c r="J198" s="24">
        <v>13.200000000000001</v>
      </c>
      <c r="K198" s="22"/>
      <c r="L198" s="22"/>
      <c r="Q198" s="26"/>
      <c r="T198" s="26"/>
      <c r="U198" s="26"/>
    </row>
    <row r="199" spans="1:21" x14ac:dyDescent="0.25">
      <c r="A199" s="20" t="s">
        <v>102</v>
      </c>
      <c r="B199" s="21">
        <v>6</v>
      </c>
      <c r="C199" s="22">
        <v>8</v>
      </c>
      <c r="D199" s="23">
        <v>2.5</v>
      </c>
      <c r="E199" s="22">
        <v>3</v>
      </c>
      <c r="F199" s="22">
        <v>5.2</v>
      </c>
      <c r="G199" s="22">
        <v>4.3</v>
      </c>
      <c r="H199" s="22">
        <v>6.5</v>
      </c>
      <c r="I199" s="21">
        <v>0</v>
      </c>
      <c r="J199" s="24">
        <v>9.75</v>
      </c>
      <c r="K199" s="22"/>
      <c r="L199" s="22"/>
      <c r="Q199" s="26"/>
      <c r="T199" s="26"/>
      <c r="U199" s="26"/>
    </row>
    <row r="200" spans="1:21" x14ac:dyDescent="0.25">
      <c r="A200" s="20" t="s">
        <v>203</v>
      </c>
      <c r="B200" s="21">
        <v>14</v>
      </c>
      <c r="C200" s="22">
        <v>9.9</v>
      </c>
      <c r="D200" s="23">
        <v>5.7</v>
      </c>
      <c r="E200" s="22">
        <v>4.5</v>
      </c>
      <c r="F200" s="22">
        <v>3.8</v>
      </c>
      <c r="G200" s="22">
        <v>4.0999999999999996</v>
      </c>
      <c r="H200" s="22">
        <v>4.0999999999999996</v>
      </c>
      <c r="I200" s="21">
        <v>1</v>
      </c>
      <c r="J200" s="24">
        <v>11.850000000000001</v>
      </c>
      <c r="K200" s="22"/>
      <c r="L200" s="22"/>
      <c r="Q200" s="26"/>
      <c r="T200" s="26"/>
      <c r="U200" s="26"/>
    </row>
    <row r="201" spans="1:21" x14ac:dyDescent="0.25">
      <c r="A201" s="20" t="s">
        <v>123</v>
      </c>
      <c r="B201" s="21">
        <v>12</v>
      </c>
      <c r="C201" s="22">
        <v>5.7</v>
      </c>
      <c r="D201" s="23">
        <v>5.3</v>
      </c>
      <c r="E201" s="22">
        <v>6</v>
      </c>
      <c r="F201" s="22">
        <v>8.1999999999999993</v>
      </c>
      <c r="G201" s="22">
        <v>4.7</v>
      </c>
      <c r="H201" s="22">
        <v>6.7</v>
      </c>
      <c r="I201" s="21">
        <v>0</v>
      </c>
      <c r="J201" s="24">
        <v>13.5</v>
      </c>
      <c r="K201" s="22"/>
      <c r="L201" s="22"/>
      <c r="Q201" s="26"/>
      <c r="T201" s="26"/>
      <c r="U201" s="26"/>
    </row>
    <row r="202" spans="1:21" x14ac:dyDescent="0.25">
      <c r="Q202" s="26"/>
      <c r="T202" s="26"/>
      <c r="U202" s="26"/>
    </row>
    <row r="203" spans="1:21" x14ac:dyDescent="0.25">
      <c r="Q203" s="26"/>
      <c r="T203" s="26"/>
      <c r="U203" s="26"/>
    </row>
    <row r="204" spans="1:21" x14ac:dyDescent="0.25">
      <c r="Q204" s="26"/>
      <c r="T204" s="26"/>
      <c r="U204" s="26"/>
    </row>
    <row r="205" spans="1:21" x14ac:dyDescent="0.25">
      <c r="Q205" s="26"/>
      <c r="T205" s="26"/>
      <c r="U205" s="26"/>
    </row>
    <row r="206" spans="1:21" x14ac:dyDescent="0.25">
      <c r="Q206" s="26"/>
      <c r="T206" s="26"/>
      <c r="U206" s="26"/>
    </row>
    <row r="207" spans="1:21" x14ac:dyDescent="0.25">
      <c r="Q207" s="26"/>
      <c r="T207" s="26"/>
      <c r="U207" s="26"/>
    </row>
    <row r="208" spans="1:21" x14ac:dyDescent="0.25">
      <c r="Q208" s="26"/>
      <c r="T208" s="26"/>
      <c r="U208" s="26"/>
    </row>
    <row r="209" spans="17:21" x14ac:dyDescent="0.25">
      <c r="Q209" s="26"/>
      <c r="T209" s="26"/>
      <c r="U209" s="26"/>
    </row>
    <row r="210" spans="17:21" x14ac:dyDescent="0.25">
      <c r="Q210" s="26"/>
      <c r="T210" s="26"/>
      <c r="U210" s="26"/>
    </row>
    <row r="211" spans="17:21" x14ac:dyDescent="0.25">
      <c r="Q211" s="26"/>
      <c r="T211" s="26"/>
      <c r="U211" s="26"/>
    </row>
    <row r="212" spans="17:21" x14ac:dyDescent="0.25">
      <c r="Q212" s="26"/>
      <c r="T212" s="26"/>
      <c r="U212" s="26"/>
    </row>
    <row r="213" spans="17:21" x14ac:dyDescent="0.25">
      <c r="Q213" s="26"/>
      <c r="T213" s="26"/>
      <c r="U213" s="26"/>
    </row>
    <row r="214" spans="17:21" x14ac:dyDescent="0.25">
      <c r="Q214" s="26"/>
      <c r="T214" s="26"/>
      <c r="U214" s="26"/>
    </row>
    <row r="215" spans="17:21" x14ac:dyDescent="0.25">
      <c r="Q215" s="26"/>
      <c r="T215" s="26"/>
      <c r="U215" s="26"/>
    </row>
    <row r="216" spans="17:21" x14ac:dyDescent="0.25">
      <c r="Q216" s="26"/>
      <c r="T216" s="26"/>
      <c r="U216" s="26"/>
    </row>
    <row r="217" spans="17:21" x14ac:dyDescent="0.25">
      <c r="Q217" s="26"/>
      <c r="T217" s="26"/>
      <c r="U217" s="26"/>
    </row>
    <row r="218" spans="17:21" x14ac:dyDescent="0.25">
      <c r="Q218" s="26"/>
      <c r="T218" s="26"/>
      <c r="U218" s="26"/>
    </row>
    <row r="219" spans="17:21" x14ac:dyDescent="0.25">
      <c r="Q219" s="26"/>
      <c r="T219" s="26"/>
      <c r="U219" s="26"/>
    </row>
    <row r="220" spans="17:21" x14ac:dyDescent="0.25">
      <c r="Q220" s="26"/>
      <c r="T220" s="26"/>
      <c r="U220" s="26"/>
    </row>
    <row r="221" spans="17:21" x14ac:dyDescent="0.25">
      <c r="Q221" s="26"/>
      <c r="T221" s="26"/>
      <c r="U221" s="26"/>
    </row>
    <row r="222" spans="17:21" x14ac:dyDescent="0.25">
      <c r="Q222" s="26"/>
      <c r="T222" s="26"/>
      <c r="U222" s="26"/>
    </row>
    <row r="223" spans="17:21" x14ac:dyDescent="0.25">
      <c r="Q223" s="26"/>
      <c r="T223" s="26"/>
      <c r="U223" s="26"/>
    </row>
    <row r="224" spans="17:21" x14ac:dyDescent="0.25">
      <c r="Q224" s="26"/>
      <c r="T224" s="26"/>
      <c r="U224" s="26"/>
    </row>
    <row r="225" spans="17:21" x14ac:dyDescent="0.25">
      <c r="Q225" s="26"/>
      <c r="T225" s="26"/>
      <c r="U225" s="26"/>
    </row>
    <row r="226" spans="17:21" x14ac:dyDescent="0.25">
      <c r="Q226" s="26"/>
      <c r="T226" s="26"/>
      <c r="U226" s="26"/>
    </row>
    <row r="227" spans="17:21" x14ac:dyDescent="0.25">
      <c r="Q227" s="26"/>
      <c r="T227" s="26"/>
      <c r="U227" s="26"/>
    </row>
    <row r="228" spans="17:21" x14ac:dyDescent="0.25">
      <c r="Q228" s="26"/>
      <c r="T228" s="26"/>
      <c r="U228" s="26"/>
    </row>
    <row r="229" spans="17:21" x14ac:dyDescent="0.25">
      <c r="Q229" s="26"/>
      <c r="T229" s="26"/>
      <c r="U229" s="26"/>
    </row>
    <row r="230" spans="17:21" x14ac:dyDescent="0.25">
      <c r="Q230" s="26"/>
      <c r="T230" s="26"/>
      <c r="U230" s="26"/>
    </row>
    <row r="231" spans="17:21" x14ac:dyDescent="0.25">
      <c r="Q231" s="26"/>
      <c r="T231" s="26"/>
      <c r="U231" s="26"/>
    </row>
    <row r="232" spans="17:21" x14ac:dyDescent="0.25">
      <c r="Q232" s="26"/>
      <c r="T232" s="26"/>
      <c r="U232" s="26"/>
    </row>
  </sheetData>
  <sortState xmlns:xlrd2="http://schemas.microsoft.com/office/spreadsheetml/2017/richdata2" ref="S33:S232">
    <sortCondition ref="S3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0D61-B2D3-41FC-9CB6-51D072AAEA9B}">
  <dimension ref="A1:Z232"/>
  <sheetViews>
    <sheetView showGridLines="0" workbookViewId="0">
      <selection activeCell="K28" sqref="K28:K30"/>
    </sheetView>
  </sheetViews>
  <sheetFormatPr defaultRowHeight="13.2" x14ac:dyDescent="0.25"/>
  <cols>
    <col min="1" max="1" width="8.88671875" style="36"/>
    <col min="2" max="2" width="5.88671875" style="36" bestFit="1" customWidth="1"/>
    <col min="3" max="3" width="6.44140625" style="36" customWidth="1"/>
    <col min="4" max="4" width="5.33203125" style="36" customWidth="1"/>
    <col min="5" max="5" width="6" style="36" customWidth="1"/>
    <col min="6" max="6" width="8.88671875" style="36"/>
    <col min="7" max="7" width="7.44140625" style="36" customWidth="1"/>
    <col min="8" max="8" width="6.109375" style="36" customWidth="1"/>
    <col min="9" max="9" width="8.88671875" style="36"/>
    <col min="10" max="10" width="4.77734375" style="36" customWidth="1"/>
    <col min="11" max="11" width="17.77734375" style="36" bestFit="1" customWidth="1"/>
    <col min="12" max="12" width="8.88671875" style="36" bestFit="1" customWidth="1"/>
    <col min="13" max="13" width="14" style="39" bestFit="1" customWidth="1"/>
    <col min="15" max="15" width="6" bestFit="1" customWidth="1"/>
    <col min="16" max="16" width="10.44140625" bestFit="1" customWidth="1"/>
    <col min="17" max="17" width="13.6640625" customWidth="1"/>
    <col min="20" max="20" width="13.44140625" bestFit="1" customWidth="1"/>
  </cols>
  <sheetData>
    <row r="1" spans="1:23" s="25" customFormat="1" ht="30.6" x14ac:dyDescent="0.25">
      <c r="A1" s="140" t="s">
        <v>0</v>
      </c>
      <c r="B1" s="140" t="s">
        <v>258</v>
      </c>
      <c r="C1" s="140" t="s">
        <v>46</v>
      </c>
      <c r="D1" s="140" t="s">
        <v>49</v>
      </c>
      <c r="E1" s="140" t="s">
        <v>54</v>
      </c>
      <c r="F1" s="140" t="s">
        <v>259</v>
      </c>
      <c r="G1" s="140" t="s">
        <v>264</v>
      </c>
      <c r="H1" s="140" t="s">
        <v>42</v>
      </c>
      <c r="I1" s="140" t="s">
        <v>269</v>
      </c>
      <c r="J1" s="38"/>
      <c r="K1" s="38"/>
      <c r="L1" s="38"/>
      <c r="M1" s="38"/>
      <c r="N1" s="38"/>
      <c r="O1" s="38"/>
    </row>
    <row r="2" spans="1:23" x14ac:dyDescent="0.25">
      <c r="A2" s="20" t="s">
        <v>84</v>
      </c>
      <c r="B2" s="21">
        <v>9</v>
      </c>
      <c r="C2" s="22">
        <v>8.5</v>
      </c>
      <c r="D2" s="23">
        <v>3</v>
      </c>
      <c r="E2" s="22">
        <v>4.8</v>
      </c>
      <c r="F2" s="22">
        <v>5.3</v>
      </c>
      <c r="G2" s="22">
        <v>5.8</v>
      </c>
      <c r="H2" s="21">
        <v>1</v>
      </c>
      <c r="I2" s="24">
        <v>10.5</v>
      </c>
      <c r="J2" s="22"/>
      <c r="K2" s="34"/>
      <c r="L2" s="34"/>
      <c r="M2" s="34"/>
      <c r="N2" s="34"/>
      <c r="O2" s="34"/>
      <c r="P2" s="34"/>
      <c r="Q2" s="34"/>
      <c r="R2" s="34"/>
      <c r="S2" s="34"/>
      <c r="T2" s="34"/>
      <c r="U2" s="19"/>
    </row>
    <row r="3" spans="1:23" x14ac:dyDescent="0.25">
      <c r="A3" s="20" t="s">
        <v>231</v>
      </c>
      <c r="B3" s="21">
        <v>1</v>
      </c>
      <c r="C3" s="22">
        <v>8.6</v>
      </c>
      <c r="D3" s="23">
        <v>6.3</v>
      </c>
      <c r="E3" s="22">
        <v>6.7</v>
      </c>
      <c r="F3" s="22">
        <v>4.8</v>
      </c>
      <c r="G3" s="22">
        <v>4.2</v>
      </c>
      <c r="H3" s="21">
        <v>0</v>
      </c>
      <c r="I3" s="24">
        <v>11.850000000000001</v>
      </c>
      <c r="J3" s="22"/>
      <c r="K3" s="36" t="s">
        <v>295</v>
      </c>
      <c r="M3" s="36"/>
      <c r="N3" s="36"/>
      <c r="O3" s="36"/>
      <c r="P3" s="36"/>
      <c r="Q3" s="36"/>
      <c r="R3" s="36"/>
      <c r="S3" s="36"/>
      <c r="T3" s="34"/>
      <c r="U3" s="34"/>
      <c r="V3" s="34"/>
      <c r="W3" s="34"/>
    </row>
    <row r="4" spans="1:23" ht="13.8" thickBot="1" x14ac:dyDescent="0.3">
      <c r="A4" s="20" t="s">
        <v>92</v>
      </c>
      <c r="B4" s="21">
        <v>6</v>
      </c>
      <c r="C4" s="22">
        <v>6.7</v>
      </c>
      <c r="D4" s="23">
        <v>4</v>
      </c>
      <c r="E4" s="22">
        <v>8.4</v>
      </c>
      <c r="F4" s="22">
        <v>2.5</v>
      </c>
      <c r="G4" s="22">
        <v>5</v>
      </c>
      <c r="H4" s="21">
        <v>0</v>
      </c>
      <c r="I4" s="24">
        <v>10.050000000000001</v>
      </c>
      <c r="J4" s="22"/>
      <c r="M4" s="36"/>
      <c r="N4" s="36"/>
      <c r="O4" s="36"/>
      <c r="P4" s="36"/>
      <c r="Q4" s="36"/>
      <c r="R4" s="36"/>
      <c r="S4" s="36"/>
      <c r="T4" s="34"/>
      <c r="U4" s="34"/>
      <c r="V4" s="34"/>
      <c r="W4" s="34"/>
    </row>
    <row r="5" spans="1:23" x14ac:dyDescent="0.25">
      <c r="A5" s="20" t="s">
        <v>245</v>
      </c>
      <c r="B5" s="21">
        <v>2</v>
      </c>
      <c r="C5" s="22">
        <v>6.6</v>
      </c>
      <c r="D5" s="23">
        <v>3.6</v>
      </c>
      <c r="E5" s="22">
        <v>7.2</v>
      </c>
      <c r="F5" s="22">
        <v>3.2</v>
      </c>
      <c r="G5" s="22">
        <v>4</v>
      </c>
      <c r="H5" s="21">
        <v>1</v>
      </c>
      <c r="I5" s="24">
        <v>9.8999999999999986</v>
      </c>
      <c r="J5" s="22"/>
      <c r="K5" s="158" t="s">
        <v>296</v>
      </c>
      <c r="L5" s="158"/>
      <c r="M5" s="159"/>
      <c r="N5" s="159"/>
      <c r="O5" s="159"/>
      <c r="P5" s="159"/>
      <c r="Q5" s="159"/>
      <c r="R5" s="159"/>
      <c r="S5" s="159"/>
      <c r="T5" s="34"/>
      <c r="U5" s="34"/>
      <c r="V5" s="34"/>
      <c r="W5" s="34"/>
    </row>
    <row r="6" spans="1:23" x14ac:dyDescent="0.25">
      <c r="A6" s="20" t="s">
        <v>105</v>
      </c>
      <c r="B6" s="21">
        <v>8</v>
      </c>
      <c r="C6" s="22">
        <v>5.7</v>
      </c>
      <c r="D6" s="23">
        <v>3.8</v>
      </c>
      <c r="E6" s="22">
        <v>8.1999999999999993</v>
      </c>
      <c r="F6" s="22">
        <v>6.5</v>
      </c>
      <c r="G6" s="22">
        <v>7.5</v>
      </c>
      <c r="H6" s="21">
        <v>1</v>
      </c>
      <c r="I6" s="24">
        <v>10.649999999999999</v>
      </c>
      <c r="J6" s="22"/>
      <c r="K6" s="159" t="s">
        <v>297</v>
      </c>
      <c r="L6" s="162">
        <v>0.805181780515416</v>
      </c>
      <c r="M6" s="159"/>
      <c r="N6" s="159"/>
      <c r="O6" s="159"/>
      <c r="P6" s="159"/>
      <c r="Q6" s="159"/>
      <c r="R6" s="159"/>
      <c r="S6" s="159"/>
      <c r="T6" s="34"/>
      <c r="U6" s="34"/>
      <c r="V6" s="34"/>
      <c r="W6" s="34"/>
    </row>
    <row r="7" spans="1:23" x14ac:dyDescent="0.25">
      <c r="A7" s="20" t="s">
        <v>183</v>
      </c>
      <c r="B7" s="21">
        <v>15</v>
      </c>
      <c r="C7" s="22">
        <v>8.3000000000000007</v>
      </c>
      <c r="D7" s="23">
        <v>5.2</v>
      </c>
      <c r="E7" s="22">
        <v>5.3</v>
      </c>
      <c r="F7" s="22">
        <v>4.0999999999999996</v>
      </c>
      <c r="G7" s="22">
        <v>4</v>
      </c>
      <c r="H7" s="21">
        <v>1</v>
      </c>
      <c r="I7" s="24">
        <v>12.149999999999999</v>
      </c>
      <c r="J7" s="22"/>
      <c r="K7" s="159" t="s">
        <v>298</v>
      </c>
      <c r="L7" s="162">
        <v>0.64831769967397557</v>
      </c>
      <c r="M7" s="159"/>
      <c r="N7" s="159"/>
      <c r="O7" s="159"/>
      <c r="P7" s="159"/>
      <c r="Q7" s="159"/>
      <c r="R7" s="159"/>
      <c r="S7" s="159"/>
      <c r="T7" s="34"/>
      <c r="U7" s="34"/>
      <c r="V7" s="34"/>
      <c r="W7" s="34"/>
    </row>
    <row r="8" spans="1:23" x14ac:dyDescent="0.25">
      <c r="A8" s="20" t="s">
        <v>101</v>
      </c>
      <c r="B8" s="21">
        <v>15</v>
      </c>
      <c r="C8" s="22">
        <v>5.0999999999999996</v>
      </c>
      <c r="D8" s="23">
        <v>6.6</v>
      </c>
      <c r="E8" s="22">
        <v>5.9</v>
      </c>
      <c r="F8" s="22">
        <v>4.9000000000000004</v>
      </c>
      <c r="G8" s="22">
        <v>6.9</v>
      </c>
      <c r="H8" s="21">
        <v>1</v>
      </c>
      <c r="I8" s="24">
        <v>12.600000000000001</v>
      </c>
      <c r="J8" s="22"/>
      <c r="K8" s="159" t="s">
        <v>299</v>
      </c>
      <c r="L8" s="162">
        <v>0.63549594914125596</v>
      </c>
      <c r="M8" s="159"/>
      <c r="N8" s="159"/>
      <c r="O8" s="159"/>
      <c r="P8" s="159"/>
      <c r="Q8" s="159"/>
      <c r="R8" s="159"/>
      <c r="S8" s="159"/>
      <c r="T8" s="34"/>
      <c r="U8" s="34"/>
      <c r="V8" s="34"/>
      <c r="W8" s="34"/>
    </row>
    <row r="9" spans="1:23" x14ac:dyDescent="0.25">
      <c r="A9" s="20" t="s">
        <v>86</v>
      </c>
      <c r="B9" s="21">
        <v>13</v>
      </c>
      <c r="C9" s="22">
        <v>8.5</v>
      </c>
      <c r="D9" s="23">
        <v>3</v>
      </c>
      <c r="E9" s="22">
        <v>4.8</v>
      </c>
      <c r="F9" s="22">
        <v>5.7</v>
      </c>
      <c r="G9" s="22">
        <v>6</v>
      </c>
      <c r="H9" s="21">
        <v>0</v>
      </c>
      <c r="I9" s="24">
        <v>10.8</v>
      </c>
      <c r="J9" s="22"/>
      <c r="K9" s="159" t="s">
        <v>300</v>
      </c>
      <c r="L9" s="162">
        <v>0.80892258519529436</v>
      </c>
      <c r="M9" s="159"/>
      <c r="N9" s="159"/>
      <c r="O9" s="159"/>
      <c r="P9" s="159"/>
      <c r="Q9" s="159"/>
      <c r="R9" s="159"/>
      <c r="S9" s="159"/>
      <c r="T9" s="34"/>
      <c r="U9" s="34"/>
      <c r="V9" s="34"/>
      <c r="W9" s="34"/>
    </row>
    <row r="10" spans="1:23" ht="13.8" thickBot="1" x14ac:dyDescent="0.3">
      <c r="A10" s="20" t="s">
        <v>85</v>
      </c>
      <c r="B10" s="21">
        <v>4</v>
      </c>
      <c r="C10" s="22">
        <v>7</v>
      </c>
      <c r="D10" s="23">
        <v>3.3</v>
      </c>
      <c r="E10" s="22">
        <v>9</v>
      </c>
      <c r="F10" s="22">
        <v>4.3</v>
      </c>
      <c r="G10" s="22">
        <v>5.5</v>
      </c>
      <c r="H10" s="21">
        <v>0</v>
      </c>
      <c r="I10" s="24">
        <v>8.3999999999999986</v>
      </c>
      <c r="J10" s="22"/>
      <c r="K10" s="160" t="s">
        <v>301</v>
      </c>
      <c r="L10" s="160">
        <v>200</v>
      </c>
      <c r="M10" s="159"/>
      <c r="N10" s="159"/>
      <c r="O10" s="159"/>
      <c r="P10" s="159"/>
      <c r="Q10" s="159"/>
      <c r="R10" s="159"/>
      <c r="S10" s="159"/>
      <c r="T10" s="34"/>
      <c r="U10" s="34"/>
      <c r="V10" s="34"/>
      <c r="W10" s="34"/>
    </row>
    <row r="11" spans="1:23" x14ac:dyDescent="0.25">
      <c r="A11" s="20" t="s">
        <v>185</v>
      </c>
      <c r="B11" s="21">
        <v>7</v>
      </c>
      <c r="C11" s="22">
        <v>7.3</v>
      </c>
      <c r="D11" s="23">
        <v>3.6</v>
      </c>
      <c r="E11" s="22">
        <v>8</v>
      </c>
      <c r="F11" s="22">
        <v>3.3</v>
      </c>
      <c r="G11" s="22">
        <v>4</v>
      </c>
      <c r="H11" s="21">
        <v>0</v>
      </c>
      <c r="I11" s="24">
        <v>10.350000000000001</v>
      </c>
      <c r="J11" s="22"/>
      <c r="K11" s="159"/>
      <c r="L11" s="159"/>
      <c r="M11" s="159"/>
      <c r="N11" s="159"/>
      <c r="O11" s="159"/>
      <c r="P11" s="159"/>
      <c r="Q11" s="159"/>
      <c r="R11" s="159"/>
      <c r="S11" s="159"/>
      <c r="T11" s="34"/>
      <c r="U11" s="34"/>
      <c r="V11" s="34"/>
      <c r="W11" s="34"/>
    </row>
    <row r="12" spans="1:23" ht="13.8" thickBot="1" x14ac:dyDescent="0.3">
      <c r="A12" s="20" t="s">
        <v>164</v>
      </c>
      <c r="B12" s="21">
        <v>15</v>
      </c>
      <c r="C12" s="22">
        <v>9.6</v>
      </c>
      <c r="D12" s="23">
        <v>5.6</v>
      </c>
      <c r="E12" s="22">
        <v>7.7</v>
      </c>
      <c r="F12" s="22">
        <v>4.4000000000000004</v>
      </c>
      <c r="G12" s="22">
        <v>6.5</v>
      </c>
      <c r="H12" s="21">
        <v>1</v>
      </c>
      <c r="I12" s="24">
        <v>13.950000000000001</v>
      </c>
      <c r="J12" s="22"/>
      <c r="K12" s="159" t="s">
        <v>302</v>
      </c>
      <c r="L12" s="159"/>
      <c r="M12" s="159"/>
      <c r="N12" s="159"/>
      <c r="O12" s="159"/>
      <c r="P12" s="159"/>
      <c r="Q12" s="159"/>
      <c r="R12" s="159"/>
      <c r="S12" s="159"/>
      <c r="T12" s="34"/>
      <c r="U12" s="34"/>
      <c r="V12" s="34"/>
      <c r="W12" s="34"/>
    </row>
    <row r="13" spans="1:23" x14ac:dyDescent="0.25">
      <c r="A13" s="20" t="s">
        <v>146</v>
      </c>
      <c r="B13" s="21">
        <v>8</v>
      </c>
      <c r="C13" s="22">
        <v>9.1</v>
      </c>
      <c r="D13" s="23">
        <v>3.6</v>
      </c>
      <c r="E13" s="22">
        <v>8.3000000000000007</v>
      </c>
      <c r="F13" s="22">
        <v>4.5999999999999996</v>
      </c>
      <c r="G13" s="22">
        <v>5.4</v>
      </c>
      <c r="H13" s="21">
        <v>0</v>
      </c>
      <c r="I13" s="24">
        <v>11.100000000000001</v>
      </c>
      <c r="J13" s="22"/>
      <c r="K13" s="161"/>
      <c r="L13" s="161" t="s">
        <v>307</v>
      </c>
      <c r="M13" s="161" t="s">
        <v>308</v>
      </c>
      <c r="N13" s="161" t="s">
        <v>309</v>
      </c>
      <c r="O13" s="161" t="s">
        <v>310</v>
      </c>
      <c r="P13" s="161" t="s">
        <v>311</v>
      </c>
      <c r="Q13" s="159"/>
      <c r="R13" s="159"/>
      <c r="S13" s="159"/>
      <c r="T13" s="34"/>
      <c r="U13" s="34"/>
      <c r="V13" s="34"/>
      <c r="W13" s="34"/>
    </row>
    <row r="14" spans="1:23" x14ac:dyDescent="0.25">
      <c r="A14" s="20" t="s">
        <v>91</v>
      </c>
      <c r="B14" s="21">
        <v>10</v>
      </c>
      <c r="C14" s="22">
        <v>8</v>
      </c>
      <c r="D14" s="23">
        <v>4.8</v>
      </c>
      <c r="E14" s="22">
        <v>8.6999999999999993</v>
      </c>
      <c r="F14" s="22">
        <v>4.7</v>
      </c>
      <c r="G14" s="22">
        <v>5.7</v>
      </c>
      <c r="H14" s="21">
        <v>1</v>
      </c>
      <c r="I14" s="24">
        <v>13.5</v>
      </c>
      <c r="J14" s="22"/>
      <c r="K14" s="159" t="s">
        <v>303</v>
      </c>
      <c r="L14" s="159">
        <v>7</v>
      </c>
      <c r="M14" s="159">
        <v>231.60744622290514</v>
      </c>
      <c r="N14" s="159">
        <v>33.086778031843593</v>
      </c>
      <c r="O14" s="159">
        <v>50.563899057273275</v>
      </c>
      <c r="P14" s="162">
        <v>2.6283863967106E-40</v>
      </c>
      <c r="Q14" s="159"/>
      <c r="R14" s="159"/>
      <c r="S14" s="159"/>
      <c r="T14" s="34"/>
      <c r="U14" s="34"/>
      <c r="V14" s="34"/>
      <c r="W14" s="34"/>
    </row>
    <row r="15" spans="1:23" x14ac:dyDescent="0.25">
      <c r="A15" s="20" t="s">
        <v>83</v>
      </c>
      <c r="B15" s="21">
        <v>3</v>
      </c>
      <c r="C15" s="22">
        <v>6.4</v>
      </c>
      <c r="D15" s="23">
        <v>3.6</v>
      </c>
      <c r="E15" s="22">
        <v>7.1</v>
      </c>
      <c r="F15" s="22">
        <v>5.6</v>
      </c>
      <c r="G15" s="22">
        <v>6.1</v>
      </c>
      <c r="H15" s="21">
        <v>0</v>
      </c>
      <c r="I15" s="24">
        <v>10.5</v>
      </c>
      <c r="J15" s="22"/>
      <c r="K15" s="159" t="s">
        <v>304</v>
      </c>
      <c r="L15" s="159">
        <v>192</v>
      </c>
      <c r="M15" s="159">
        <v>125.63630377709535</v>
      </c>
      <c r="N15" s="159">
        <v>0.65435574883903824</v>
      </c>
      <c r="O15" s="159"/>
      <c r="P15" s="159"/>
      <c r="Q15" s="159"/>
      <c r="R15" s="159"/>
      <c r="S15" s="159"/>
      <c r="T15" s="34"/>
      <c r="U15" s="34"/>
      <c r="V15" s="34"/>
      <c r="W15" s="34"/>
    </row>
    <row r="16" spans="1:23" ht="13.8" thickBot="1" x14ac:dyDescent="0.3">
      <c r="A16" s="20" t="s">
        <v>228</v>
      </c>
      <c r="B16" s="21">
        <v>8</v>
      </c>
      <c r="C16" s="22">
        <v>7</v>
      </c>
      <c r="D16" s="23">
        <v>3.3</v>
      </c>
      <c r="E16" s="22">
        <v>9</v>
      </c>
      <c r="F16" s="22">
        <v>3.3</v>
      </c>
      <c r="G16" s="22">
        <v>5.6</v>
      </c>
      <c r="H16" s="21">
        <v>1</v>
      </c>
      <c r="I16" s="24">
        <v>9.3000000000000007</v>
      </c>
      <c r="J16" s="22"/>
      <c r="K16" s="160" t="s">
        <v>305</v>
      </c>
      <c r="L16" s="160">
        <v>199</v>
      </c>
      <c r="M16" s="160">
        <v>357.24375000000049</v>
      </c>
      <c r="N16" s="160"/>
      <c r="O16" s="160"/>
      <c r="P16" s="160"/>
      <c r="Q16" s="159"/>
      <c r="R16" s="159"/>
      <c r="S16" s="159"/>
      <c r="T16" s="34"/>
      <c r="U16" s="34"/>
      <c r="V16" s="34"/>
      <c r="W16" s="34"/>
    </row>
    <row r="17" spans="1:26" ht="13.8" thickBot="1" x14ac:dyDescent="0.3">
      <c r="A17" s="20" t="s">
        <v>133</v>
      </c>
      <c r="B17" s="21">
        <v>7</v>
      </c>
      <c r="C17" s="22">
        <v>9.9</v>
      </c>
      <c r="D17" s="23">
        <v>4.5</v>
      </c>
      <c r="E17" s="22">
        <v>4.9000000000000004</v>
      </c>
      <c r="F17" s="22">
        <v>3.1</v>
      </c>
      <c r="G17" s="22">
        <v>5</v>
      </c>
      <c r="H17" s="21">
        <v>0</v>
      </c>
      <c r="I17" s="24">
        <v>13.350000000000001</v>
      </c>
      <c r="J17" s="22"/>
      <c r="K17" s="159"/>
      <c r="L17" s="159"/>
      <c r="M17" s="159"/>
      <c r="N17" s="159"/>
      <c r="O17" s="159"/>
      <c r="P17" s="159"/>
      <c r="Q17" s="159"/>
      <c r="R17" s="159"/>
      <c r="S17" s="159"/>
      <c r="T17" s="35"/>
      <c r="U17" s="34"/>
      <c r="V17" s="34"/>
      <c r="W17" s="34"/>
    </row>
    <row r="18" spans="1:26" x14ac:dyDescent="0.25">
      <c r="A18" s="20" t="s">
        <v>244</v>
      </c>
      <c r="B18" s="21">
        <v>2</v>
      </c>
      <c r="C18" s="22">
        <v>6.5</v>
      </c>
      <c r="D18" s="23">
        <v>2.8</v>
      </c>
      <c r="E18" s="22">
        <v>8.5</v>
      </c>
      <c r="F18" s="22">
        <v>4.3</v>
      </c>
      <c r="G18" s="22">
        <v>3.3</v>
      </c>
      <c r="H18" s="21">
        <v>0</v>
      </c>
      <c r="I18" s="24">
        <v>6.4499999999999993</v>
      </c>
      <c r="J18" s="22"/>
      <c r="K18" s="161"/>
      <c r="L18" s="161" t="s">
        <v>312</v>
      </c>
      <c r="M18" s="161" t="s">
        <v>300</v>
      </c>
      <c r="N18" s="161" t="s">
        <v>313</v>
      </c>
      <c r="O18" s="161" t="s">
        <v>314</v>
      </c>
      <c r="P18" s="161" t="s">
        <v>315</v>
      </c>
      <c r="Q18" s="161" t="s">
        <v>316</v>
      </c>
      <c r="R18" s="161" t="s">
        <v>317</v>
      </c>
      <c r="S18" s="161" t="s">
        <v>318</v>
      </c>
      <c r="T18" s="34"/>
      <c r="U18" s="35"/>
      <c r="V18" s="35"/>
      <c r="W18" s="35"/>
    </row>
    <row r="19" spans="1:26" x14ac:dyDescent="0.25">
      <c r="A19" s="20" t="s">
        <v>234</v>
      </c>
      <c r="B19" s="21">
        <v>7</v>
      </c>
      <c r="C19" s="22">
        <v>9.3000000000000007</v>
      </c>
      <c r="D19" s="23">
        <v>3.9</v>
      </c>
      <c r="E19" s="22">
        <v>6.2</v>
      </c>
      <c r="F19" s="22">
        <v>4</v>
      </c>
      <c r="G19" s="22">
        <v>5.8</v>
      </c>
      <c r="H19" s="21">
        <v>1</v>
      </c>
      <c r="I19" s="24">
        <v>12.899999999999999</v>
      </c>
      <c r="J19" s="22"/>
      <c r="K19" s="159" t="s">
        <v>306</v>
      </c>
      <c r="L19" s="159">
        <v>6.8168580997050228</v>
      </c>
      <c r="M19" s="159">
        <v>0.64300071019525828</v>
      </c>
      <c r="N19" s="159">
        <v>10.601633857659296</v>
      </c>
      <c r="O19" s="159">
        <v>5.7450144040586521E-21</v>
      </c>
      <c r="P19" s="159">
        <v>5.5486057550024679</v>
      </c>
      <c r="Q19" s="159">
        <v>8.0851104444075776</v>
      </c>
      <c r="R19" s="159">
        <v>5.5486057550024679</v>
      </c>
      <c r="S19" s="159">
        <v>8.0851104444075776</v>
      </c>
      <c r="T19" s="34"/>
      <c r="U19" s="34"/>
      <c r="V19" s="34"/>
      <c r="W19" s="34"/>
    </row>
    <row r="20" spans="1:26" x14ac:dyDescent="0.25">
      <c r="A20" s="20" t="s">
        <v>89</v>
      </c>
      <c r="B20" s="21">
        <v>2</v>
      </c>
      <c r="C20" s="22">
        <v>8.1</v>
      </c>
      <c r="D20" s="23">
        <v>2.5</v>
      </c>
      <c r="E20" s="22">
        <v>6.6</v>
      </c>
      <c r="F20" s="22">
        <v>3</v>
      </c>
      <c r="G20" s="22">
        <v>4.5</v>
      </c>
      <c r="H20" s="21">
        <v>0</v>
      </c>
      <c r="I20" s="24">
        <v>9.3000000000000007</v>
      </c>
      <c r="J20" s="22"/>
      <c r="K20" s="159" t="s">
        <v>258</v>
      </c>
      <c r="L20" s="162">
        <v>6.7182440102816446E-2</v>
      </c>
      <c r="M20" s="159">
        <v>1.4613941538075612E-2</v>
      </c>
      <c r="N20" s="159">
        <v>4.5971471781091537</v>
      </c>
      <c r="O20" s="162">
        <v>7.753005545400834E-6</v>
      </c>
      <c r="P20" s="159">
        <v>3.8357953088825059E-2</v>
      </c>
      <c r="Q20" s="159">
        <v>9.6006927116807833E-2</v>
      </c>
      <c r="R20" s="159">
        <v>3.8357953088825059E-2</v>
      </c>
      <c r="S20" s="159">
        <v>9.6006927116807833E-2</v>
      </c>
      <c r="T20" s="34"/>
      <c r="U20" s="34"/>
      <c r="V20" s="34"/>
      <c r="W20" s="34"/>
    </row>
    <row r="21" spans="1:26" x14ac:dyDescent="0.25">
      <c r="A21" s="20" t="s">
        <v>121</v>
      </c>
      <c r="B21" s="21">
        <v>11</v>
      </c>
      <c r="C21" s="22">
        <v>7.7</v>
      </c>
      <c r="D21" s="23">
        <v>3.7</v>
      </c>
      <c r="E21" s="22">
        <v>6.2</v>
      </c>
      <c r="F21" s="22">
        <v>3.3</v>
      </c>
      <c r="G21" s="22">
        <v>4.5</v>
      </c>
      <c r="H21" s="21">
        <v>0</v>
      </c>
      <c r="I21" s="24">
        <v>12.149999999999999</v>
      </c>
      <c r="J21" s="22"/>
      <c r="K21" s="159" t="s">
        <v>46</v>
      </c>
      <c r="L21" s="162">
        <v>0.18171912868794515</v>
      </c>
      <c r="M21" s="159">
        <v>4.9830235454440749E-2</v>
      </c>
      <c r="N21" s="159">
        <v>3.6467643997807118</v>
      </c>
      <c r="O21" s="162">
        <v>3.4196695415634532E-4</v>
      </c>
      <c r="P21" s="159">
        <v>8.3434147116176874E-2</v>
      </c>
      <c r="Q21" s="159">
        <v>0.28000411025971345</v>
      </c>
      <c r="R21" s="159">
        <v>8.3434147116176874E-2</v>
      </c>
      <c r="S21" s="159">
        <v>0.28000411025971345</v>
      </c>
      <c r="T21" s="34"/>
      <c r="U21" s="34"/>
      <c r="V21" s="34"/>
      <c r="W21" s="34"/>
    </row>
    <row r="22" spans="1:26" x14ac:dyDescent="0.25">
      <c r="A22" s="20" t="s">
        <v>62</v>
      </c>
      <c r="B22" s="21">
        <v>9</v>
      </c>
      <c r="C22" s="22">
        <v>9</v>
      </c>
      <c r="D22" s="23">
        <v>4.9000000000000004</v>
      </c>
      <c r="E22" s="22">
        <v>6.8</v>
      </c>
      <c r="F22" s="22">
        <v>4.5</v>
      </c>
      <c r="G22" s="22">
        <v>6.9</v>
      </c>
      <c r="H22" s="21">
        <v>0</v>
      </c>
      <c r="I22" s="24">
        <v>13.5</v>
      </c>
      <c r="J22" s="22"/>
      <c r="K22" s="159" t="s">
        <v>49</v>
      </c>
      <c r="L22" s="162">
        <v>0.49904081026224062</v>
      </c>
      <c r="M22" s="159">
        <v>6.1155935098408339E-2</v>
      </c>
      <c r="N22" s="159">
        <v>8.1601370244640208</v>
      </c>
      <c r="O22" s="162">
        <v>4.3115978377921583E-14</v>
      </c>
      <c r="P22" s="159">
        <v>0.37841705845101653</v>
      </c>
      <c r="Q22" s="159">
        <v>0.61966456207346465</v>
      </c>
      <c r="R22" s="159">
        <v>0.37841705845101653</v>
      </c>
      <c r="S22" s="159">
        <v>0.61966456207346465</v>
      </c>
      <c r="T22" s="34"/>
      <c r="U22" s="34"/>
      <c r="V22" s="34"/>
      <c r="W22" s="34"/>
    </row>
    <row r="23" spans="1:26" x14ac:dyDescent="0.25">
      <c r="A23" s="20" t="s">
        <v>226</v>
      </c>
      <c r="B23" s="21">
        <v>12</v>
      </c>
      <c r="C23" s="22">
        <v>8.6</v>
      </c>
      <c r="D23" s="23">
        <v>2.9</v>
      </c>
      <c r="E23" s="22">
        <v>6.3</v>
      </c>
      <c r="F23" s="22">
        <v>4</v>
      </c>
      <c r="G23" s="22">
        <v>4</v>
      </c>
      <c r="H23" s="21">
        <v>0</v>
      </c>
      <c r="I23" s="24">
        <v>10.050000000000001</v>
      </c>
      <c r="J23" s="22"/>
      <c r="K23" s="159" t="s">
        <v>54</v>
      </c>
      <c r="L23" s="162">
        <v>-9.7073762000648017E-2</v>
      </c>
      <c r="M23" s="159">
        <v>4.1294179511400429E-2</v>
      </c>
      <c r="N23" s="159">
        <v>-2.3507855864734655</v>
      </c>
      <c r="O23" s="162">
        <v>1.9748138467559292E-2</v>
      </c>
      <c r="P23" s="159">
        <v>-0.17852225678069006</v>
      </c>
      <c r="Q23" s="159">
        <v>-1.562526722060599E-2</v>
      </c>
      <c r="R23" s="159">
        <v>-0.17852225678069006</v>
      </c>
      <c r="S23" s="159">
        <v>-1.562526722060599E-2</v>
      </c>
      <c r="T23" s="34"/>
      <c r="U23" s="34"/>
      <c r="V23" s="34"/>
      <c r="W23" s="34"/>
    </row>
    <row r="24" spans="1:26" x14ac:dyDescent="0.25">
      <c r="A24" s="20" t="s">
        <v>97</v>
      </c>
      <c r="B24" s="21">
        <v>9</v>
      </c>
      <c r="C24" s="22">
        <v>6.1</v>
      </c>
      <c r="D24" s="23">
        <v>4.9000000000000004</v>
      </c>
      <c r="E24" s="22">
        <v>8.1999999999999993</v>
      </c>
      <c r="F24" s="22">
        <v>4.5</v>
      </c>
      <c r="G24" s="22">
        <v>4.8</v>
      </c>
      <c r="H24" s="21">
        <v>0</v>
      </c>
      <c r="I24" s="24">
        <v>8.6999999999999993</v>
      </c>
      <c r="J24" s="22"/>
      <c r="K24" s="159" t="s">
        <v>259</v>
      </c>
      <c r="L24" s="162">
        <v>-0.21229120856318068</v>
      </c>
      <c r="M24" s="159">
        <v>8.8405345618920869E-2</v>
      </c>
      <c r="N24" s="159">
        <v>-2.4013390488656747</v>
      </c>
      <c r="O24" s="162">
        <v>1.7289044823661722E-2</v>
      </c>
      <c r="P24" s="159">
        <v>-0.38666160207548161</v>
      </c>
      <c r="Q24" s="159">
        <v>-3.7920815050879741E-2</v>
      </c>
      <c r="R24" s="159">
        <v>-0.38666160207548161</v>
      </c>
      <c r="S24" s="159">
        <v>-3.7920815050879741E-2</v>
      </c>
      <c r="T24" s="34"/>
      <c r="U24" s="34"/>
      <c r="V24" s="34"/>
      <c r="W24" s="34"/>
    </row>
    <row r="25" spans="1:26" x14ac:dyDescent="0.25">
      <c r="A25" s="20" t="s">
        <v>246</v>
      </c>
      <c r="B25" s="21">
        <v>13</v>
      </c>
      <c r="C25" s="22">
        <v>5.8</v>
      </c>
      <c r="D25" s="23">
        <v>3.6</v>
      </c>
      <c r="E25" s="22">
        <v>9.3000000000000007</v>
      </c>
      <c r="F25" s="22">
        <v>5.9</v>
      </c>
      <c r="G25" s="22">
        <v>6.6</v>
      </c>
      <c r="H25" s="21">
        <v>0</v>
      </c>
      <c r="I25" s="24">
        <v>11.100000000000001</v>
      </c>
      <c r="J25" s="22"/>
      <c r="K25" s="159" t="s">
        <v>264</v>
      </c>
      <c r="L25" s="162">
        <v>0.34445251511778902</v>
      </c>
      <c r="M25" s="159">
        <v>7.0367400030248828E-2</v>
      </c>
      <c r="N25" s="159">
        <v>4.8950581514979845</v>
      </c>
      <c r="O25" s="162">
        <v>2.077450325890402E-6</v>
      </c>
      <c r="P25" s="159">
        <v>0.2056601021951262</v>
      </c>
      <c r="Q25" s="159">
        <v>0.48324492804045183</v>
      </c>
      <c r="R25" s="159">
        <v>0.2056601021951262</v>
      </c>
      <c r="S25" s="159">
        <v>0.48324492804045183</v>
      </c>
      <c r="T25" s="34"/>
      <c r="U25" s="34"/>
      <c r="V25" s="34"/>
      <c r="W25" s="34"/>
    </row>
    <row r="26" spans="1:26" ht="13.8" thickBot="1" x14ac:dyDescent="0.3">
      <c r="A26" s="20" t="s">
        <v>59</v>
      </c>
      <c r="B26" s="21">
        <v>13</v>
      </c>
      <c r="C26" s="22">
        <v>8.1999999999999993</v>
      </c>
      <c r="D26" s="23">
        <v>2.7</v>
      </c>
      <c r="E26" s="22">
        <v>5.3</v>
      </c>
      <c r="F26" s="22">
        <v>3.9</v>
      </c>
      <c r="G26" s="22">
        <v>7.2</v>
      </c>
      <c r="H26" s="21">
        <v>0</v>
      </c>
      <c r="I26" s="24">
        <v>11.25</v>
      </c>
      <c r="J26" s="22"/>
      <c r="K26" s="160" t="s">
        <v>42</v>
      </c>
      <c r="L26" s="163">
        <v>0.32940045669686496</v>
      </c>
      <c r="M26" s="160">
        <v>0.13695466150205349</v>
      </c>
      <c r="N26" s="160">
        <v>2.4051788605379159</v>
      </c>
      <c r="O26" s="163">
        <v>1.7113827779611401E-2</v>
      </c>
      <c r="P26" s="160">
        <v>5.9271562880901407E-2</v>
      </c>
      <c r="Q26" s="160">
        <v>0.59952935051282852</v>
      </c>
      <c r="R26" s="160">
        <v>5.9271562880901407E-2</v>
      </c>
      <c r="S26" s="160">
        <v>0.59952935051282852</v>
      </c>
      <c r="T26" s="34"/>
      <c r="U26" s="34"/>
      <c r="V26" s="34"/>
      <c r="W26" s="34"/>
    </row>
    <row r="27" spans="1:26" ht="13.8" thickBot="1" x14ac:dyDescent="0.3">
      <c r="A27" s="20" t="s">
        <v>131</v>
      </c>
      <c r="B27" s="21">
        <v>14</v>
      </c>
      <c r="C27" s="22">
        <v>9.9</v>
      </c>
      <c r="D27" s="23">
        <v>5.2</v>
      </c>
      <c r="E27" s="22">
        <v>6.8</v>
      </c>
      <c r="F27" s="22">
        <v>4.0999999999999996</v>
      </c>
      <c r="G27" s="22">
        <v>7.6</v>
      </c>
      <c r="H27" s="21">
        <v>1</v>
      </c>
      <c r="I27" s="24">
        <v>14.700000000000001</v>
      </c>
      <c r="J27" s="22"/>
      <c r="K27"/>
      <c r="L27"/>
      <c r="M27"/>
      <c r="T27" s="26"/>
      <c r="U27" s="34"/>
      <c r="V27" s="34"/>
      <c r="W27" s="34"/>
    </row>
    <row r="28" spans="1:26" x14ac:dyDescent="0.25">
      <c r="A28" s="20" t="s">
        <v>180</v>
      </c>
      <c r="B28" s="21">
        <v>10</v>
      </c>
      <c r="C28" s="22">
        <v>7.7</v>
      </c>
      <c r="D28" s="23">
        <v>2.2000000000000002</v>
      </c>
      <c r="E28" s="22">
        <v>6.2</v>
      </c>
      <c r="F28" s="22">
        <v>3.2</v>
      </c>
      <c r="G28" s="22">
        <v>3.4</v>
      </c>
      <c r="H28" s="21">
        <v>0</v>
      </c>
      <c r="I28" s="24">
        <v>11.55</v>
      </c>
      <c r="J28" s="22"/>
      <c r="K28" s="164" t="s">
        <v>439</v>
      </c>
      <c r="L28" s="149"/>
      <c r="M28" s="149"/>
      <c r="N28" s="149"/>
      <c r="O28" s="149"/>
      <c r="P28" s="149"/>
      <c r="Q28" s="149"/>
      <c r="R28" s="150"/>
      <c r="T28" s="26"/>
      <c r="U28" s="34"/>
      <c r="V28" s="34"/>
      <c r="W28" s="34"/>
    </row>
    <row r="29" spans="1:26" x14ac:dyDescent="0.25">
      <c r="A29" s="20" t="s">
        <v>194</v>
      </c>
      <c r="B29" s="21">
        <v>4</v>
      </c>
      <c r="C29" s="22">
        <v>8.3000000000000007</v>
      </c>
      <c r="D29" s="23">
        <v>2.8</v>
      </c>
      <c r="E29" s="22">
        <v>5.2</v>
      </c>
      <c r="F29" s="22">
        <v>1.8</v>
      </c>
      <c r="G29" s="22">
        <v>3.1</v>
      </c>
      <c r="H29" s="21">
        <v>0</v>
      </c>
      <c r="I29" s="24">
        <v>10.050000000000001</v>
      </c>
      <c r="J29" s="22"/>
      <c r="K29" s="165" t="s">
        <v>440</v>
      </c>
      <c r="L29" s="152"/>
      <c r="M29" s="152"/>
      <c r="N29" s="152"/>
      <c r="O29" s="152"/>
      <c r="P29" s="152"/>
      <c r="Q29" s="152"/>
      <c r="R29" s="153"/>
      <c r="T29" s="34"/>
      <c r="U29" s="34"/>
      <c r="V29" s="34"/>
      <c r="W29" s="34"/>
      <c r="X29" s="19"/>
      <c r="Y29" s="19"/>
      <c r="Z29" s="19"/>
    </row>
    <row r="30" spans="1:26" x14ac:dyDescent="0.25">
      <c r="A30" s="20" t="s">
        <v>208</v>
      </c>
      <c r="B30" s="21">
        <v>8</v>
      </c>
      <c r="C30" s="22">
        <v>8.9</v>
      </c>
      <c r="D30" s="23">
        <v>5.8</v>
      </c>
      <c r="E30" s="22">
        <v>8.1999999999999993</v>
      </c>
      <c r="F30" s="22">
        <v>5</v>
      </c>
      <c r="G30" s="22">
        <v>5.7</v>
      </c>
      <c r="H30" s="21">
        <v>0</v>
      </c>
      <c r="I30" s="24">
        <v>12</v>
      </c>
      <c r="J30" s="22"/>
      <c r="K30" s="166" t="s">
        <v>441</v>
      </c>
      <c r="L30" s="167"/>
      <c r="M30" s="167"/>
      <c r="N30" s="152"/>
      <c r="O30" s="152"/>
      <c r="P30" s="152"/>
      <c r="Q30" s="152"/>
      <c r="R30" s="153"/>
      <c r="T30" s="26"/>
      <c r="U30" s="34"/>
      <c r="V30" s="34"/>
      <c r="W30" s="34"/>
    </row>
    <row r="31" spans="1:26" ht="13.8" thickBot="1" x14ac:dyDescent="0.3">
      <c r="A31" s="20" t="s">
        <v>207</v>
      </c>
      <c r="B31" s="21">
        <v>13</v>
      </c>
      <c r="C31" s="22">
        <v>6</v>
      </c>
      <c r="D31" s="23">
        <v>4.0999999999999996</v>
      </c>
      <c r="E31" s="22">
        <v>8</v>
      </c>
      <c r="F31" s="22">
        <v>4.3</v>
      </c>
      <c r="G31" s="22">
        <v>5.8</v>
      </c>
      <c r="H31" s="21">
        <v>0</v>
      </c>
      <c r="I31" s="24">
        <v>11.100000000000001</v>
      </c>
      <c r="J31" s="22"/>
      <c r="K31" s="168"/>
      <c r="L31" s="169"/>
      <c r="M31" s="169"/>
      <c r="N31" s="156"/>
      <c r="O31" s="156"/>
      <c r="P31" s="156"/>
      <c r="Q31" s="156"/>
      <c r="R31" s="157"/>
      <c r="T31" s="26"/>
      <c r="U31" s="34"/>
      <c r="V31" s="34"/>
      <c r="W31" s="34"/>
    </row>
    <row r="32" spans="1:26" x14ac:dyDescent="0.25">
      <c r="A32" s="20" t="s">
        <v>173</v>
      </c>
      <c r="B32" s="21">
        <v>11</v>
      </c>
      <c r="C32" s="22">
        <v>7.7</v>
      </c>
      <c r="D32" s="23">
        <v>4.7</v>
      </c>
      <c r="E32" s="22">
        <v>7.7</v>
      </c>
      <c r="F32" s="22">
        <v>5.0999999999999996</v>
      </c>
      <c r="G32" s="22">
        <v>5.4</v>
      </c>
      <c r="H32" s="21">
        <v>0</v>
      </c>
      <c r="I32" s="24">
        <v>10.350000000000001</v>
      </c>
      <c r="J32" s="22"/>
      <c r="T32" s="26"/>
      <c r="U32" s="34"/>
      <c r="V32" s="34"/>
      <c r="W32" s="34"/>
    </row>
    <row r="33" spans="1:20" x14ac:dyDescent="0.25">
      <c r="A33" s="20" t="s">
        <v>132</v>
      </c>
      <c r="B33" s="21">
        <v>10</v>
      </c>
      <c r="C33" s="22">
        <v>8.5</v>
      </c>
      <c r="D33" s="23">
        <v>5.4</v>
      </c>
      <c r="E33" s="22">
        <v>6.8</v>
      </c>
      <c r="F33" s="22">
        <v>4.4000000000000004</v>
      </c>
      <c r="G33" s="22">
        <v>5.5</v>
      </c>
      <c r="H33" s="21">
        <v>1</v>
      </c>
      <c r="I33" s="24">
        <v>12.600000000000001</v>
      </c>
      <c r="J33" s="22"/>
      <c r="T33" s="26"/>
    </row>
    <row r="34" spans="1:20" x14ac:dyDescent="0.25">
      <c r="A34" s="20" t="s">
        <v>221</v>
      </c>
      <c r="B34" s="21">
        <v>12</v>
      </c>
      <c r="C34" s="22">
        <v>8.1999999999999993</v>
      </c>
      <c r="D34" s="23">
        <v>5.0999999999999996</v>
      </c>
      <c r="E34" s="22">
        <v>5.2</v>
      </c>
      <c r="F34" s="22">
        <v>4.7</v>
      </c>
      <c r="G34" s="22">
        <v>4</v>
      </c>
      <c r="H34" s="21">
        <v>1</v>
      </c>
      <c r="I34" s="24">
        <v>12.600000000000001</v>
      </c>
      <c r="J34" s="22"/>
      <c r="T34" s="26"/>
    </row>
    <row r="35" spans="1:20" x14ac:dyDescent="0.25">
      <c r="A35" s="20" t="s">
        <v>239</v>
      </c>
      <c r="B35" s="21">
        <v>7</v>
      </c>
      <c r="C35" s="22">
        <v>9.4</v>
      </c>
      <c r="D35" s="23">
        <v>5.6</v>
      </c>
      <c r="E35" s="22">
        <v>7.6</v>
      </c>
      <c r="F35" s="22">
        <v>4.7</v>
      </c>
      <c r="G35" s="22">
        <v>6.4</v>
      </c>
      <c r="H35" s="21">
        <v>1</v>
      </c>
      <c r="I35" s="24">
        <v>12.600000000000001</v>
      </c>
      <c r="J35" s="22"/>
      <c r="T35" s="26"/>
    </row>
    <row r="36" spans="1:20" x14ac:dyDescent="0.25">
      <c r="A36" s="20" t="s">
        <v>74</v>
      </c>
      <c r="B36" s="21">
        <v>4</v>
      </c>
      <c r="C36" s="22">
        <v>5.7</v>
      </c>
      <c r="D36" s="23">
        <v>4</v>
      </c>
      <c r="E36" s="22">
        <v>6.2</v>
      </c>
      <c r="F36" s="22">
        <v>4.2</v>
      </c>
      <c r="G36" s="22">
        <v>6</v>
      </c>
      <c r="H36" s="21">
        <v>1</v>
      </c>
      <c r="I36" s="24">
        <v>10.8</v>
      </c>
      <c r="J36" s="22"/>
      <c r="T36" s="26"/>
    </row>
    <row r="37" spans="1:20" x14ac:dyDescent="0.25">
      <c r="A37" s="20" t="s">
        <v>213</v>
      </c>
      <c r="B37" s="21">
        <v>2</v>
      </c>
      <c r="C37" s="22">
        <v>9.6999999999999993</v>
      </c>
      <c r="D37" s="23">
        <v>4.3</v>
      </c>
      <c r="E37" s="22">
        <v>4.8</v>
      </c>
      <c r="F37" s="22">
        <v>4</v>
      </c>
      <c r="G37" s="22">
        <v>5.8</v>
      </c>
      <c r="H37" s="21">
        <v>0</v>
      </c>
      <c r="I37" s="24">
        <v>11.850000000000001</v>
      </c>
      <c r="J37" s="22"/>
      <c r="T37" s="26"/>
    </row>
    <row r="38" spans="1:20" x14ac:dyDescent="0.25">
      <c r="A38" s="20" t="s">
        <v>70</v>
      </c>
      <c r="B38" s="21">
        <v>13</v>
      </c>
      <c r="C38" s="22">
        <v>9.5</v>
      </c>
      <c r="D38" s="23">
        <v>7.1</v>
      </c>
      <c r="E38" s="22">
        <v>7.6</v>
      </c>
      <c r="F38" s="22">
        <v>5.0999999999999996</v>
      </c>
      <c r="G38" s="22">
        <v>6.9</v>
      </c>
      <c r="H38" s="21">
        <v>1</v>
      </c>
      <c r="I38" s="24">
        <v>11.850000000000001</v>
      </c>
      <c r="J38" s="22"/>
      <c r="T38" s="26"/>
    </row>
    <row r="39" spans="1:20" x14ac:dyDescent="0.25">
      <c r="A39" s="20" t="s">
        <v>200</v>
      </c>
      <c r="B39" s="21">
        <v>3</v>
      </c>
      <c r="C39" s="22">
        <v>9.1999999999999993</v>
      </c>
      <c r="D39" s="23">
        <v>4.9000000000000004</v>
      </c>
      <c r="E39" s="22">
        <v>4.5</v>
      </c>
      <c r="F39" s="22">
        <v>4.2</v>
      </c>
      <c r="G39" s="22">
        <v>6.9</v>
      </c>
      <c r="H39" s="21">
        <v>1</v>
      </c>
      <c r="I39" s="24">
        <v>12</v>
      </c>
      <c r="J39" s="22"/>
      <c r="T39" s="26"/>
    </row>
    <row r="40" spans="1:20" x14ac:dyDescent="0.25">
      <c r="A40" s="20" t="s">
        <v>60</v>
      </c>
      <c r="B40" s="21">
        <v>12</v>
      </c>
      <c r="C40" s="22">
        <v>9.1999999999999993</v>
      </c>
      <c r="D40" s="23">
        <v>4.9000000000000004</v>
      </c>
      <c r="E40" s="22">
        <v>4.5</v>
      </c>
      <c r="F40" s="22">
        <v>5.4</v>
      </c>
      <c r="G40" s="22">
        <v>5.6</v>
      </c>
      <c r="H40" s="21">
        <v>1</v>
      </c>
      <c r="I40" s="24">
        <v>13.5</v>
      </c>
      <c r="J40" s="22"/>
      <c r="T40" s="26"/>
    </row>
    <row r="41" spans="1:20" x14ac:dyDescent="0.25">
      <c r="A41" s="20" t="s">
        <v>157</v>
      </c>
      <c r="B41" s="21">
        <v>6</v>
      </c>
      <c r="C41" s="22">
        <v>7.9</v>
      </c>
      <c r="D41" s="23">
        <v>3</v>
      </c>
      <c r="E41" s="22">
        <v>9.6999999999999993</v>
      </c>
      <c r="F41" s="22">
        <v>3.4</v>
      </c>
      <c r="G41" s="22">
        <v>5.0999999999999996</v>
      </c>
      <c r="H41" s="21">
        <v>1</v>
      </c>
      <c r="I41" s="24">
        <v>10.5</v>
      </c>
      <c r="J41" s="22"/>
      <c r="T41" s="26"/>
    </row>
    <row r="42" spans="1:20" x14ac:dyDescent="0.25">
      <c r="A42" s="20" t="s">
        <v>238</v>
      </c>
      <c r="B42" s="21">
        <v>10</v>
      </c>
      <c r="C42" s="22">
        <v>7.6</v>
      </c>
      <c r="D42" s="23">
        <v>2.5</v>
      </c>
      <c r="E42" s="22">
        <v>5.8</v>
      </c>
      <c r="F42" s="22">
        <v>4.4000000000000004</v>
      </c>
      <c r="G42" s="22">
        <v>6.3</v>
      </c>
      <c r="H42" s="21">
        <v>1</v>
      </c>
      <c r="I42" s="24">
        <v>10.8</v>
      </c>
      <c r="J42" s="22"/>
      <c r="T42" s="26"/>
    </row>
    <row r="43" spans="1:20" x14ac:dyDescent="0.25">
      <c r="A43" s="20" t="s">
        <v>161</v>
      </c>
      <c r="B43" s="21">
        <v>12</v>
      </c>
      <c r="C43" s="22">
        <v>9.5</v>
      </c>
      <c r="D43" s="23">
        <v>7.1</v>
      </c>
      <c r="E43" s="22">
        <v>7.6</v>
      </c>
      <c r="F43" s="22">
        <v>5.6</v>
      </c>
      <c r="G43" s="22">
        <v>5.5</v>
      </c>
      <c r="H43" s="21">
        <v>1</v>
      </c>
      <c r="I43" s="24">
        <v>13.5</v>
      </c>
      <c r="J43" s="22"/>
      <c r="T43" s="26"/>
    </row>
    <row r="44" spans="1:20" x14ac:dyDescent="0.25">
      <c r="A44" s="20" t="s">
        <v>169</v>
      </c>
      <c r="B44" s="21">
        <v>12</v>
      </c>
      <c r="C44" s="22">
        <v>8.8000000000000007</v>
      </c>
      <c r="D44" s="23">
        <v>5</v>
      </c>
      <c r="E44" s="22">
        <v>6.7</v>
      </c>
      <c r="F44" s="22">
        <v>4</v>
      </c>
      <c r="G44" s="22">
        <v>6.6</v>
      </c>
      <c r="H44" s="21">
        <v>0</v>
      </c>
      <c r="I44" s="24">
        <v>11.850000000000001</v>
      </c>
      <c r="J44" s="22"/>
      <c r="T44" s="26"/>
    </row>
    <row r="45" spans="1:20" x14ac:dyDescent="0.25">
      <c r="A45" s="20" t="s">
        <v>182</v>
      </c>
      <c r="B45" s="21">
        <v>7</v>
      </c>
      <c r="C45" s="22">
        <v>7.2</v>
      </c>
      <c r="D45" s="23">
        <v>4.3</v>
      </c>
      <c r="E45" s="22">
        <v>10</v>
      </c>
      <c r="F45" s="22">
        <v>3.2</v>
      </c>
      <c r="G45" s="22">
        <v>4.2</v>
      </c>
      <c r="H45" s="21">
        <v>0</v>
      </c>
      <c r="I45" s="24">
        <v>9.75</v>
      </c>
      <c r="J45" s="22"/>
      <c r="T45" s="26"/>
    </row>
    <row r="46" spans="1:20" x14ac:dyDescent="0.25">
      <c r="A46" s="20" t="s">
        <v>214</v>
      </c>
      <c r="B46" s="21">
        <v>1</v>
      </c>
      <c r="C46" s="22">
        <v>5</v>
      </c>
      <c r="D46" s="23">
        <v>3.6</v>
      </c>
      <c r="E46" s="22">
        <v>8.1999999999999993</v>
      </c>
      <c r="F46" s="22">
        <v>3.7</v>
      </c>
      <c r="G46" s="22">
        <v>4.4000000000000004</v>
      </c>
      <c r="H46" s="21">
        <v>0</v>
      </c>
      <c r="I46" s="24">
        <v>11.399999999999999</v>
      </c>
      <c r="J46" s="22"/>
      <c r="T46" s="26"/>
    </row>
    <row r="47" spans="1:20" x14ac:dyDescent="0.25">
      <c r="A47" s="20" t="s">
        <v>122</v>
      </c>
      <c r="B47" s="21">
        <v>7</v>
      </c>
      <c r="C47" s="22">
        <v>6.6</v>
      </c>
      <c r="D47" s="23">
        <v>3.6</v>
      </c>
      <c r="E47" s="22">
        <v>7.2</v>
      </c>
      <c r="F47" s="22">
        <v>3.5</v>
      </c>
      <c r="G47" s="22">
        <v>4.0999999999999996</v>
      </c>
      <c r="H47" s="21">
        <v>0</v>
      </c>
      <c r="I47" s="24">
        <v>10.649999999999999</v>
      </c>
      <c r="J47" s="22"/>
      <c r="T47" s="26"/>
    </row>
    <row r="48" spans="1:20" x14ac:dyDescent="0.25">
      <c r="A48" s="20" t="s">
        <v>158</v>
      </c>
      <c r="B48" s="21">
        <v>8</v>
      </c>
      <c r="C48" s="22">
        <v>7.6</v>
      </c>
      <c r="D48" s="23">
        <v>3.6</v>
      </c>
      <c r="E48" s="22">
        <v>7.7</v>
      </c>
      <c r="F48" s="22">
        <v>3.1</v>
      </c>
      <c r="G48" s="22">
        <v>4.9000000000000004</v>
      </c>
      <c r="H48" s="21">
        <v>0</v>
      </c>
      <c r="I48" s="24">
        <v>9.1499999999999986</v>
      </c>
      <c r="J48" s="22"/>
      <c r="T48" s="26"/>
    </row>
    <row r="49" spans="1:20" x14ac:dyDescent="0.25">
      <c r="A49" s="20" t="s">
        <v>216</v>
      </c>
      <c r="B49" s="21">
        <v>5</v>
      </c>
      <c r="C49" s="22">
        <v>5.5</v>
      </c>
      <c r="D49" s="23">
        <v>3.7</v>
      </c>
      <c r="E49" s="22">
        <v>6</v>
      </c>
      <c r="F49" s="22">
        <v>4.3</v>
      </c>
      <c r="G49" s="22">
        <v>5.7</v>
      </c>
      <c r="H49" s="21">
        <v>0</v>
      </c>
      <c r="I49" s="24">
        <v>11.399999999999999</v>
      </c>
      <c r="J49" s="22"/>
      <c r="T49" s="26"/>
    </row>
    <row r="50" spans="1:20" x14ac:dyDescent="0.25">
      <c r="A50" s="20" t="s">
        <v>58</v>
      </c>
      <c r="B50" s="21">
        <v>3</v>
      </c>
      <c r="C50" s="22">
        <v>8.5</v>
      </c>
      <c r="D50" s="23">
        <v>5.4</v>
      </c>
      <c r="E50" s="22">
        <v>6.8</v>
      </c>
      <c r="F50" s="22">
        <v>5</v>
      </c>
      <c r="G50" s="22">
        <v>5.9</v>
      </c>
      <c r="H50" s="21">
        <v>1</v>
      </c>
      <c r="I50" s="24">
        <v>12.600000000000001</v>
      </c>
      <c r="J50" s="22"/>
      <c r="T50" s="26"/>
    </row>
    <row r="51" spans="1:20" x14ac:dyDescent="0.25">
      <c r="A51" s="20" t="s">
        <v>211</v>
      </c>
      <c r="B51" s="21">
        <v>6</v>
      </c>
      <c r="C51" s="22">
        <v>8.8000000000000007</v>
      </c>
      <c r="D51" s="23">
        <v>3.5</v>
      </c>
      <c r="E51" s="22">
        <v>6.7</v>
      </c>
      <c r="F51" s="22">
        <v>4.0999999999999996</v>
      </c>
      <c r="G51" s="22">
        <v>5.4</v>
      </c>
      <c r="H51" s="21">
        <v>0</v>
      </c>
      <c r="I51" s="24">
        <v>11.25</v>
      </c>
      <c r="J51" s="22"/>
      <c r="T51" s="26"/>
    </row>
    <row r="52" spans="1:20" x14ac:dyDescent="0.25">
      <c r="A52" s="20" t="s">
        <v>165</v>
      </c>
      <c r="B52" s="21">
        <v>1</v>
      </c>
      <c r="C52" s="22">
        <v>5.9</v>
      </c>
      <c r="D52" s="23">
        <v>5.5</v>
      </c>
      <c r="E52" s="22">
        <v>8.4</v>
      </c>
      <c r="F52" s="22">
        <v>5.8</v>
      </c>
      <c r="G52" s="22">
        <v>8.6999999999999993</v>
      </c>
      <c r="H52" s="21">
        <v>1</v>
      </c>
      <c r="I52" s="24">
        <v>12</v>
      </c>
      <c r="J52" s="22"/>
      <c r="T52" s="26"/>
    </row>
    <row r="53" spans="1:20" x14ac:dyDescent="0.25">
      <c r="A53" s="20" t="s">
        <v>222</v>
      </c>
      <c r="B53" s="21">
        <v>11</v>
      </c>
      <c r="C53" s="22">
        <v>8.1999999999999993</v>
      </c>
      <c r="D53" s="23">
        <v>3.6</v>
      </c>
      <c r="E53" s="22">
        <v>5.2</v>
      </c>
      <c r="F53" s="22">
        <v>4</v>
      </c>
      <c r="G53" s="22">
        <v>4</v>
      </c>
      <c r="H53" s="21">
        <v>0</v>
      </c>
      <c r="I53" s="24">
        <v>11.100000000000001</v>
      </c>
      <c r="J53" s="22"/>
      <c r="T53" s="26"/>
    </row>
    <row r="54" spans="1:20" x14ac:dyDescent="0.25">
      <c r="A54" s="20" t="s">
        <v>255</v>
      </c>
      <c r="B54" s="21">
        <v>9</v>
      </c>
      <c r="C54" s="22">
        <v>9.6999999999999993</v>
      </c>
      <c r="D54" s="23">
        <v>6.5</v>
      </c>
      <c r="E54" s="22">
        <v>6.8</v>
      </c>
      <c r="F54" s="22">
        <v>4.4000000000000004</v>
      </c>
      <c r="G54" s="22">
        <v>6.3</v>
      </c>
      <c r="H54" s="21">
        <v>1</v>
      </c>
      <c r="I54" s="24">
        <v>11.850000000000001</v>
      </c>
      <c r="J54" s="22"/>
      <c r="T54" s="26"/>
    </row>
    <row r="55" spans="1:20" x14ac:dyDescent="0.25">
      <c r="A55" s="20" t="s">
        <v>147</v>
      </c>
      <c r="B55" s="21">
        <v>14</v>
      </c>
      <c r="C55" s="22">
        <v>5.5</v>
      </c>
      <c r="D55" s="23">
        <v>7</v>
      </c>
      <c r="E55" s="22">
        <v>6.3</v>
      </c>
      <c r="F55" s="22">
        <v>5.5</v>
      </c>
      <c r="G55" s="22">
        <v>7</v>
      </c>
      <c r="H55" s="21">
        <v>1</v>
      </c>
      <c r="I55" s="24">
        <v>13.950000000000001</v>
      </c>
      <c r="J55" s="22"/>
      <c r="T55" s="26"/>
    </row>
    <row r="56" spans="1:20" x14ac:dyDescent="0.25">
      <c r="A56" s="20" t="s">
        <v>233</v>
      </c>
      <c r="B56" s="21">
        <v>11</v>
      </c>
      <c r="C56" s="22">
        <v>9.9</v>
      </c>
      <c r="D56" s="23">
        <v>5.2</v>
      </c>
      <c r="E56" s="22">
        <v>6.8</v>
      </c>
      <c r="F56" s="22">
        <v>4.3</v>
      </c>
      <c r="G56" s="22">
        <v>4.2</v>
      </c>
      <c r="H56" s="21">
        <v>1</v>
      </c>
      <c r="I56" s="24">
        <v>12.899999999999999</v>
      </c>
      <c r="J56" s="22"/>
      <c r="T56" s="26"/>
    </row>
    <row r="57" spans="1:20" x14ac:dyDescent="0.25">
      <c r="A57" s="20" t="s">
        <v>78</v>
      </c>
      <c r="B57" s="21">
        <v>8</v>
      </c>
      <c r="C57" s="22">
        <v>5.2</v>
      </c>
      <c r="D57" s="23">
        <v>3.8</v>
      </c>
      <c r="E57" s="22">
        <v>8.4</v>
      </c>
      <c r="F57" s="22">
        <v>3.3</v>
      </c>
      <c r="G57" s="22">
        <v>5.2</v>
      </c>
      <c r="H57" s="21">
        <v>0</v>
      </c>
      <c r="I57" s="24">
        <v>10.5</v>
      </c>
      <c r="J57" s="22"/>
      <c r="T57" s="26"/>
    </row>
    <row r="58" spans="1:20" x14ac:dyDescent="0.25">
      <c r="A58" s="20" t="s">
        <v>192</v>
      </c>
      <c r="B58" s="21">
        <v>14</v>
      </c>
      <c r="C58" s="22">
        <v>7.6</v>
      </c>
      <c r="D58" s="23">
        <v>4</v>
      </c>
      <c r="E58" s="22">
        <v>5.8</v>
      </c>
      <c r="F58" s="22">
        <v>3.6</v>
      </c>
      <c r="G58" s="22">
        <v>6</v>
      </c>
      <c r="H58" s="21">
        <v>1</v>
      </c>
      <c r="I58" s="24">
        <v>12.299999999999999</v>
      </c>
      <c r="J58" s="22"/>
      <c r="T58" s="26"/>
    </row>
    <row r="59" spans="1:20" x14ac:dyDescent="0.25">
      <c r="A59" s="20" t="s">
        <v>253</v>
      </c>
      <c r="B59" s="21">
        <v>10</v>
      </c>
      <c r="C59" s="22">
        <v>7.6</v>
      </c>
      <c r="D59" s="23">
        <v>5.0999999999999996</v>
      </c>
      <c r="E59" s="22">
        <v>4.4000000000000004</v>
      </c>
      <c r="F59" s="22">
        <v>4.4000000000000004</v>
      </c>
      <c r="G59" s="22">
        <v>5.2</v>
      </c>
      <c r="H59" s="21">
        <v>0</v>
      </c>
      <c r="I59" s="24">
        <v>12.600000000000001</v>
      </c>
      <c r="J59" s="22"/>
      <c r="T59" s="26"/>
    </row>
    <row r="60" spans="1:20" x14ac:dyDescent="0.25">
      <c r="A60" s="20" t="s">
        <v>162</v>
      </c>
      <c r="B60" s="21">
        <v>15</v>
      </c>
      <c r="C60" s="22">
        <v>6.5</v>
      </c>
      <c r="D60" s="23">
        <v>5.8</v>
      </c>
      <c r="E60" s="22">
        <v>8.6999999999999993</v>
      </c>
      <c r="F60" s="22">
        <v>5</v>
      </c>
      <c r="G60" s="22">
        <v>6.8</v>
      </c>
      <c r="H60" s="21">
        <v>1</v>
      </c>
      <c r="I60" s="24">
        <v>13.350000000000001</v>
      </c>
      <c r="J60" s="22"/>
      <c r="T60" s="26"/>
    </row>
    <row r="61" spans="1:20" x14ac:dyDescent="0.25">
      <c r="A61" s="20" t="s">
        <v>73</v>
      </c>
      <c r="B61" s="21">
        <v>1</v>
      </c>
      <c r="C61" s="22">
        <v>8.6999999999999993</v>
      </c>
      <c r="D61" s="23">
        <v>3.2</v>
      </c>
      <c r="E61" s="22">
        <v>4.9000000000000004</v>
      </c>
      <c r="F61" s="22">
        <v>4.3</v>
      </c>
      <c r="G61" s="22">
        <v>6.8</v>
      </c>
      <c r="H61" s="21">
        <v>0</v>
      </c>
      <c r="I61" s="24">
        <v>10.649999999999999</v>
      </c>
      <c r="J61" s="22"/>
      <c r="T61" s="26"/>
    </row>
    <row r="62" spans="1:20" x14ac:dyDescent="0.25">
      <c r="A62" s="20" t="s">
        <v>175</v>
      </c>
      <c r="B62" s="21">
        <v>5</v>
      </c>
      <c r="C62" s="22">
        <v>7.3</v>
      </c>
      <c r="D62" s="23">
        <v>3.6</v>
      </c>
      <c r="E62" s="22">
        <v>8</v>
      </c>
      <c r="F62" s="22">
        <v>2.8</v>
      </c>
      <c r="G62" s="22">
        <v>4.0999999999999996</v>
      </c>
      <c r="H62" s="21">
        <v>0</v>
      </c>
      <c r="I62" s="24">
        <v>11.25</v>
      </c>
      <c r="J62" s="22"/>
      <c r="T62" s="26"/>
    </row>
    <row r="63" spans="1:20" x14ac:dyDescent="0.25">
      <c r="A63" s="20" t="s">
        <v>168</v>
      </c>
      <c r="B63" s="21">
        <v>7</v>
      </c>
      <c r="C63" s="22">
        <v>9.6999999999999993</v>
      </c>
      <c r="D63" s="23">
        <v>6.5</v>
      </c>
      <c r="E63" s="22">
        <v>6.7</v>
      </c>
      <c r="F63" s="22">
        <v>3.7</v>
      </c>
      <c r="G63" s="22">
        <v>7.1</v>
      </c>
      <c r="H63" s="21">
        <v>1</v>
      </c>
      <c r="I63" s="24">
        <v>12.149999999999999</v>
      </c>
      <c r="J63" s="22"/>
      <c r="T63" s="26"/>
    </row>
    <row r="64" spans="1:20" x14ac:dyDescent="0.25">
      <c r="A64" s="20" t="s">
        <v>94</v>
      </c>
      <c r="B64" s="21">
        <v>9</v>
      </c>
      <c r="C64" s="22">
        <v>9</v>
      </c>
      <c r="D64" s="23">
        <v>3.4</v>
      </c>
      <c r="E64" s="22">
        <v>6.8</v>
      </c>
      <c r="F64" s="22">
        <v>3.9</v>
      </c>
      <c r="G64" s="22">
        <v>4.5999999999999996</v>
      </c>
      <c r="H64" s="21">
        <v>1</v>
      </c>
      <c r="I64" s="24">
        <v>10.8</v>
      </c>
      <c r="J64" s="22"/>
      <c r="T64" s="26"/>
    </row>
    <row r="65" spans="1:20" x14ac:dyDescent="0.25">
      <c r="A65" s="20" t="s">
        <v>115</v>
      </c>
      <c r="B65" s="21">
        <v>1</v>
      </c>
      <c r="C65" s="22">
        <v>7.6</v>
      </c>
      <c r="D65" s="23">
        <v>3.6</v>
      </c>
      <c r="E65" s="22">
        <v>4.4000000000000004</v>
      </c>
      <c r="F65" s="22">
        <v>4.5999999999999996</v>
      </c>
      <c r="G65" s="22">
        <v>5.8</v>
      </c>
      <c r="H65" s="21">
        <v>1</v>
      </c>
      <c r="I65" s="24">
        <v>11.25</v>
      </c>
      <c r="J65" s="22"/>
      <c r="T65" s="26"/>
    </row>
    <row r="66" spans="1:20" x14ac:dyDescent="0.25">
      <c r="A66" s="20" t="s">
        <v>186</v>
      </c>
      <c r="B66" s="21">
        <v>11</v>
      </c>
      <c r="C66" s="22">
        <v>9.6</v>
      </c>
      <c r="D66" s="23">
        <v>7.2</v>
      </c>
      <c r="E66" s="22">
        <v>4.5</v>
      </c>
      <c r="F66" s="22">
        <v>4.4000000000000004</v>
      </c>
      <c r="G66" s="22">
        <v>6.2</v>
      </c>
      <c r="H66" s="21">
        <v>1</v>
      </c>
      <c r="I66" s="24">
        <v>13.950000000000001</v>
      </c>
      <c r="J66" s="22"/>
      <c r="T66" s="26"/>
    </row>
    <row r="67" spans="1:20" x14ac:dyDescent="0.25">
      <c r="A67" s="20" t="s">
        <v>206</v>
      </c>
      <c r="B67" s="21">
        <v>7</v>
      </c>
      <c r="C67" s="22">
        <v>5.0999999999999996</v>
      </c>
      <c r="D67" s="23">
        <v>6.6</v>
      </c>
      <c r="E67" s="22">
        <v>5.9</v>
      </c>
      <c r="F67" s="22">
        <v>5.0999999999999996</v>
      </c>
      <c r="G67" s="22">
        <v>6.2</v>
      </c>
      <c r="H67" s="21">
        <v>1</v>
      </c>
      <c r="I67" s="24">
        <v>12.600000000000001</v>
      </c>
      <c r="J67" s="22"/>
      <c r="T67" s="26"/>
    </row>
    <row r="68" spans="1:20" x14ac:dyDescent="0.25">
      <c r="A68" s="20" t="s">
        <v>75</v>
      </c>
      <c r="B68" s="21">
        <v>8</v>
      </c>
      <c r="C68" s="22">
        <v>5.9</v>
      </c>
      <c r="D68" s="23">
        <v>5.6</v>
      </c>
      <c r="E68" s="22">
        <v>8.4</v>
      </c>
      <c r="F68" s="22">
        <v>5.7</v>
      </c>
      <c r="G68" s="22">
        <v>7.2</v>
      </c>
      <c r="H68" s="21">
        <v>0</v>
      </c>
      <c r="I68" s="24">
        <v>12.299999999999999</v>
      </c>
      <c r="J68" s="22"/>
      <c r="T68" s="26"/>
    </row>
    <row r="69" spans="1:20" x14ac:dyDescent="0.25">
      <c r="A69" s="20" t="s">
        <v>87</v>
      </c>
      <c r="B69" s="21">
        <v>4</v>
      </c>
      <c r="C69" s="22">
        <v>7.6</v>
      </c>
      <c r="D69" s="23">
        <v>3.6</v>
      </c>
      <c r="E69" s="22">
        <v>7.7</v>
      </c>
      <c r="F69" s="22">
        <v>4.7</v>
      </c>
      <c r="G69" s="22">
        <v>4</v>
      </c>
      <c r="H69" s="21">
        <v>0</v>
      </c>
      <c r="I69" s="24">
        <v>9.3000000000000007</v>
      </c>
      <c r="J69" s="22"/>
      <c r="T69" s="26"/>
    </row>
    <row r="70" spans="1:20" x14ac:dyDescent="0.25">
      <c r="A70" s="20" t="s">
        <v>230</v>
      </c>
      <c r="B70" s="21">
        <v>4</v>
      </c>
      <c r="C70" s="22">
        <v>9.9</v>
      </c>
      <c r="D70" s="23">
        <v>3.7</v>
      </c>
      <c r="E70" s="22">
        <v>6.8</v>
      </c>
      <c r="F70" s="22">
        <v>5</v>
      </c>
      <c r="G70" s="22">
        <v>5.3</v>
      </c>
      <c r="H70" s="21">
        <v>1</v>
      </c>
      <c r="I70" s="24">
        <v>11.100000000000001</v>
      </c>
      <c r="J70" s="22"/>
      <c r="T70" s="26"/>
    </row>
    <row r="71" spans="1:20" x14ac:dyDescent="0.25">
      <c r="A71" s="20" t="s">
        <v>109</v>
      </c>
      <c r="B71" s="21">
        <v>7</v>
      </c>
      <c r="C71" s="22">
        <v>8.1999999999999993</v>
      </c>
      <c r="D71" s="23">
        <v>4.2</v>
      </c>
      <c r="E71" s="22">
        <v>5.3</v>
      </c>
      <c r="F71" s="22">
        <v>4.5</v>
      </c>
      <c r="G71" s="22">
        <v>7.4</v>
      </c>
      <c r="H71" s="21">
        <v>1</v>
      </c>
      <c r="I71" s="24">
        <v>12.299999999999999</v>
      </c>
      <c r="J71" s="22"/>
      <c r="T71" s="26"/>
    </row>
    <row r="72" spans="1:20" x14ac:dyDescent="0.25">
      <c r="A72" s="20" t="s">
        <v>171</v>
      </c>
      <c r="B72" s="21">
        <v>14</v>
      </c>
      <c r="C72" s="22">
        <v>8.9</v>
      </c>
      <c r="D72" s="23">
        <v>5.8</v>
      </c>
      <c r="E72" s="22">
        <v>8.1999999999999993</v>
      </c>
      <c r="F72" s="22">
        <v>4.2</v>
      </c>
      <c r="G72" s="22">
        <v>5.6</v>
      </c>
      <c r="H72" s="21">
        <v>1</v>
      </c>
      <c r="I72" s="24">
        <v>11.55</v>
      </c>
      <c r="J72" s="22"/>
      <c r="T72" s="26"/>
    </row>
    <row r="73" spans="1:20" x14ac:dyDescent="0.25">
      <c r="A73" s="20" t="s">
        <v>196</v>
      </c>
      <c r="B73" s="21">
        <v>13</v>
      </c>
      <c r="C73" s="22">
        <v>7.1</v>
      </c>
      <c r="D73" s="23">
        <v>4.2</v>
      </c>
      <c r="E73" s="22">
        <v>9.9</v>
      </c>
      <c r="F73" s="22">
        <v>2.8</v>
      </c>
      <c r="G73" s="22">
        <v>3.3</v>
      </c>
      <c r="H73" s="21">
        <v>0</v>
      </c>
      <c r="I73" s="24">
        <v>11.100000000000001</v>
      </c>
      <c r="J73" s="22"/>
      <c r="T73" s="26"/>
    </row>
    <row r="74" spans="1:20" x14ac:dyDescent="0.25">
      <c r="A74" s="20" t="s">
        <v>104</v>
      </c>
      <c r="B74" s="21">
        <v>4</v>
      </c>
      <c r="C74" s="22">
        <v>10</v>
      </c>
      <c r="D74" s="23">
        <v>5.8</v>
      </c>
      <c r="E74" s="22">
        <v>3.8</v>
      </c>
      <c r="F74" s="22">
        <v>5</v>
      </c>
      <c r="G74" s="22">
        <v>6.3</v>
      </c>
      <c r="H74" s="21">
        <v>1</v>
      </c>
      <c r="I74" s="24">
        <v>12</v>
      </c>
      <c r="J74" s="22"/>
      <c r="T74" s="26"/>
    </row>
    <row r="75" spans="1:20" x14ac:dyDescent="0.25">
      <c r="A75" s="20" t="s">
        <v>242</v>
      </c>
      <c r="B75" s="21">
        <v>4</v>
      </c>
      <c r="C75" s="22">
        <v>9.6999999999999993</v>
      </c>
      <c r="D75" s="23">
        <v>2.8</v>
      </c>
      <c r="E75" s="22">
        <v>4.8</v>
      </c>
      <c r="F75" s="22">
        <v>4.7</v>
      </c>
      <c r="G75" s="22">
        <v>5.0999999999999996</v>
      </c>
      <c r="H75" s="21">
        <v>0</v>
      </c>
      <c r="I75" s="24">
        <v>11.25</v>
      </c>
      <c r="J75" s="22"/>
      <c r="T75" s="26"/>
    </row>
    <row r="76" spans="1:20" x14ac:dyDescent="0.25">
      <c r="A76" s="20" t="s">
        <v>201</v>
      </c>
      <c r="B76" s="21">
        <v>7</v>
      </c>
      <c r="C76" s="22">
        <v>9.1</v>
      </c>
      <c r="D76" s="23">
        <v>5.3</v>
      </c>
      <c r="E76" s="22">
        <v>7.3</v>
      </c>
      <c r="F76" s="22">
        <v>4.5</v>
      </c>
      <c r="G76" s="22">
        <v>5.0999999999999996</v>
      </c>
      <c r="H76" s="21">
        <v>0</v>
      </c>
      <c r="I76" s="24">
        <v>12.600000000000001</v>
      </c>
      <c r="J76" s="22"/>
      <c r="T76" s="26"/>
    </row>
    <row r="77" spans="1:20" x14ac:dyDescent="0.25">
      <c r="A77" s="20" t="s">
        <v>90</v>
      </c>
      <c r="B77" s="21">
        <v>15</v>
      </c>
      <c r="C77" s="22">
        <v>6.7</v>
      </c>
      <c r="D77" s="23">
        <v>3.7</v>
      </c>
      <c r="E77" s="22">
        <v>9.1999999999999993</v>
      </c>
      <c r="F77" s="22">
        <v>3.5</v>
      </c>
      <c r="G77" s="22">
        <v>5.3</v>
      </c>
      <c r="H77" s="21">
        <v>0</v>
      </c>
      <c r="I77" s="24">
        <v>11.399999999999999</v>
      </c>
      <c r="J77" s="22"/>
      <c r="T77" s="26"/>
    </row>
    <row r="78" spans="1:20" x14ac:dyDescent="0.25">
      <c r="A78" s="20" t="s">
        <v>125</v>
      </c>
      <c r="B78" s="21">
        <v>7</v>
      </c>
      <c r="C78" s="22">
        <v>5.5</v>
      </c>
      <c r="D78" s="23">
        <v>5.2</v>
      </c>
      <c r="E78" s="22">
        <v>6</v>
      </c>
      <c r="F78" s="22">
        <v>4.5</v>
      </c>
      <c r="G78" s="22">
        <v>5.4</v>
      </c>
      <c r="H78" s="21">
        <v>0</v>
      </c>
      <c r="I78" s="24">
        <v>12.299999999999999</v>
      </c>
      <c r="J78" s="22"/>
      <c r="T78" s="26"/>
    </row>
    <row r="79" spans="1:20" x14ac:dyDescent="0.25">
      <c r="A79" s="20" t="s">
        <v>136</v>
      </c>
      <c r="B79" s="21">
        <v>10</v>
      </c>
      <c r="C79" s="22">
        <v>9.3000000000000007</v>
      </c>
      <c r="D79" s="23">
        <v>5</v>
      </c>
      <c r="E79" s="22">
        <v>4.5999999999999996</v>
      </c>
      <c r="F79" s="22">
        <v>5.2</v>
      </c>
      <c r="G79" s="22">
        <v>7.6</v>
      </c>
      <c r="H79" s="21">
        <v>1</v>
      </c>
      <c r="I79" s="24">
        <v>12.149999999999999</v>
      </c>
      <c r="J79" s="22"/>
      <c r="T79" s="26"/>
    </row>
    <row r="80" spans="1:20" x14ac:dyDescent="0.25">
      <c r="A80" s="20" t="s">
        <v>116</v>
      </c>
      <c r="B80" s="21">
        <v>1</v>
      </c>
      <c r="C80" s="22">
        <v>10</v>
      </c>
      <c r="D80" s="23">
        <v>4.3</v>
      </c>
      <c r="E80" s="22">
        <v>3.8</v>
      </c>
      <c r="F80" s="22">
        <v>3.7</v>
      </c>
      <c r="G80" s="22">
        <v>3.7</v>
      </c>
      <c r="H80" s="21">
        <v>0</v>
      </c>
      <c r="I80" s="24">
        <v>10.5</v>
      </c>
      <c r="J80" s="22"/>
      <c r="T80" s="26"/>
    </row>
    <row r="81" spans="1:20" x14ac:dyDescent="0.25">
      <c r="A81" s="20" t="s">
        <v>243</v>
      </c>
      <c r="B81" s="21">
        <v>1</v>
      </c>
      <c r="C81" s="22">
        <v>9.1</v>
      </c>
      <c r="D81" s="23">
        <v>3.8</v>
      </c>
      <c r="E81" s="22">
        <v>7.3</v>
      </c>
      <c r="F81" s="22">
        <v>6</v>
      </c>
      <c r="G81" s="22">
        <v>6.3</v>
      </c>
      <c r="H81" s="21">
        <v>0</v>
      </c>
      <c r="I81" s="24">
        <v>9.8999999999999986</v>
      </c>
      <c r="J81" s="22"/>
      <c r="T81" s="26"/>
    </row>
    <row r="82" spans="1:20" x14ac:dyDescent="0.25">
      <c r="A82" s="20" t="s">
        <v>215</v>
      </c>
      <c r="B82" s="21">
        <v>10</v>
      </c>
      <c r="C82" s="22">
        <v>7.4</v>
      </c>
      <c r="D82" s="23">
        <v>3.4</v>
      </c>
      <c r="E82" s="22">
        <v>7.2</v>
      </c>
      <c r="F82" s="22">
        <v>4</v>
      </c>
      <c r="G82" s="22">
        <v>4.3</v>
      </c>
      <c r="H82" s="21">
        <v>0</v>
      </c>
      <c r="I82" s="24">
        <v>10.649999999999999</v>
      </c>
      <c r="J82" s="22"/>
      <c r="T82" s="26"/>
    </row>
    <row r="83" spans="1:20" x14ac:dyDescent="0.25">
      <c r="A83" s="20" t="s">
        <v>140</v>
      </c>
      <c r="B83" s="21">
        <v>6</v>
      </c>
      <c r="C83" s="22">
        <v>8.6</v>
      </c>
      <c r="D83" s="23">
        <v>4.4000000000000004</v>
      </c>
      <c r="E83" s="22">
        <v>6.3</v>
      </c>
      <c r="F83" s="22">
        <v>2.7</v>
      </c>
      <c r="G83" s="22">
        <v>3.9</v>
      </c>
      <c r="H83" s="21">
        <v>0</v>
      </c>
      <c r="I83" s="24">
        <v>12.75</v>
      </c>
      <c r="J83" s="22"/>
      <c r="T83" s="26"/>
    </row>
    <row r="84" spans="1:20" x14ac:dyDescent="0.25">
      <c r="A84" s="20" t="s">
        <v>204</v>
      </c>
      <c r="B84" s="21">
        <v>5</v>
      </c>
      <c r="C84" s="22">
        <v>6.6</v>
      </c>
      <c r="D84" s="23">
        <v>3.8</v>
      </c>
      <c r="E84" s="22">
        <v>8.1999999999999993</v>
      </c>
      <c r="F84" s="22">
        <v>4.5999999999999996</v>
      </c>
      <c r="G84" s="22">
        <v>4.7</v>
      </c>
      <c r="H84" s="21">
        <v>0</v>
      </c>
      <c r="I84" s="24">
        <v>9</v>
      </c>
      <c r="J84" s="22"/>
      <c r="T84" s="26"/>
    </row>
    <row r="85" spans="1:20" x14ac:dyDescent="0.25">
      <c r="A85" s="20" t="s">
        <v>190</v>
      </c>
      <c r="B85" s="21">
        <v>2</v>
      </c>
      <c r="C85" s="22">
        <v>6.4</v>
      </c>
      <c r="D85" s="23">
        <v>3.2</v>
      </c>
      <c r="E85" s="22">
        <v>8.4</v>
      </c>
      <c r="F85" s="22">
        <v>2.4</v>
      </c>
      <c r="G85" s="22">
        <v>3.6</v>
      </c>
      <c r="H85" s="21">
        <v>0</v>
      </c>
      <c r="I85" s="24">
        <v>9.75</v>
      </c>
      <c r="J85" s="22"/>
      <c r="T85" s="26"/>
    </row>
    <row r="86" spans="1:20" x14ac:dyDescent="0.25">
      <c r="A86" s="20" t="s">
        <v>248</v>
      </c>
      <c r="B86" s="21">
        <v>2</v>
      </c>
      <c r="C86" s="22">
        <v>8.8000000000000007</v>
      </c>
      <c r="D86" s="23">
        <v>3.9</v>
      </c>
      <c r="E86" s="22">
        <v>5.8</v>
      </c>
      <c r="F86" s="22">
        <v>3.8</v>
      </c>
      <c r="G86" s="22">
        <v>4.2</v>
      </c>
      <c r="H86" s="21">
        <v>1</v>
      </c>
      <c r="I86" s="24">
        <v>10.050000000000001</v>
      </c>
      <c r="J86" s="22"/>
      <c r="T86" s="26"/>
    </row>
    <row r="87" spans="1:20" x14ac:dyDescent="0.25">
      <c r="A87" s="20" t="s">
        <v>205</v>
      </c>
      <c r="B87" s="21">
        <v>15</v>
      </c>
      <c r="C87" s="22">
        <v>9.1</v>
      </c>
      <c r="D87" s="23">
        <v>5.2</v>
      </c>
      <c r="E87" s="22">
        <v>7.3</v>
      </c>
      <c r="F87" s="22">
        <v>3.7</v>
      </c>
      <c r="G87" s="22">
        <v>4.7</v>
      </c>
      <c r="H87" s="21">
        <v>0</v>
      </c>
      <c r="I87" s="24">
        <v>12.299999999999999</v>
      </c>
      <c r="J87" s="22"/>
      <c r="T87" s="26"/>
    </row>
    <row r="88" spans="1:20" x14ac:dyDescent="0.25">
      <c r="A88" s="20" t="s">
        <v>139</v>
      </c>
      <c r="B88" s="21">
        <v>2</v>
      </c>
      <c r="C88" s="22">
        <v>8.6999999999999993</v>
      </c>
      <c r="D88" s="23">
        <v>4.7</v>
      </c>
      <c r="E88" s="22">
        <v>6.8</v>
      </c>
      <c r="F88" s="22">
        <v>4.3</v>
      </c>
      <c r="G88" s="22">
        <v>4.9000000000000004</v>
      </c>
      <c r="H88" s="21">
        <v>1</v>
      </c>
      <c r="I88" s="24">
        <v>12</v>
      </c>
      <c r="J88" s="22"/>
      <c r="T88" s="26"/>
    </row>
    <row r="89" spans="1:20" x14ac:dyDescent="0.25">
      <c r="A89" s="20" t="s">
        <v>236</v>
      </c>
      <c r="B89" s="21">
        <v>14</v>
      </c>
      <c r="C89" s="22">
        <v>9.6999999999999993</v>
      </c>
      <c r="D89" s="23">
        <v>4.0999999999999996</v>
      </c>
      <c r="E89" s="22">
        <v>5.2</v>
      </c>
      <c r="F89" s="22">
        <v>4.5999999999999996</v>
      </c>
      <c r="G89" s="22">
        <v>5.3</v>
      </c>
      <c r="H89" s="21">
        <v>0</v>
      </c>
      <c r="I89" s="24">
        <v>12.149999999999999</v>
      </c>
      <c r="J89" s="22"/>
      <c r="T89" s="26"/>
    </row>
    <row r="90" spans="1:20" x14ac:dyDescent="0.25">
      <c r="A90" s="20" t="s">
        <v>128</v>
      </c>
      <c r="B90" s="21">
        <v>13</v>
      </c>
      <c r="C90" s="22">
        <v>9.1</v>
      </c>
      <c r="D90" s="23">
        <v>6</v>
      </c>
      <c r="E90" s="22">
        <v>8.4</v>
      </c>
      <c r="F90" s="22">
        <v>5.4</v>
      </c>
      <c r="G90" s="22">
        <v>5.9</v>
      </c>
      <c r="H90" s="21">
        <v>1</v>
      </c>
      <c r="I90" s="24">
        <v>11.55</v>
      </c>
      <c r="J90" s="22"/>
      <c r="T90" s="26"/>
    </row>
    <row r="91" spans="1:20" x14ac:dyDescent="0.25">
      <c r="A91" s="20" t="s">
        <v>71</v>
      </c>
      <c r="B91" s="21">
        <v>7</v>
      </c>
      <c r="C91" s="22">
        <v>9.1999999999999993</v>
      </c>
      <c r="D91" s="23">
        <v>5.4</v>
      </c>
      <c r="E91" s="22">
        <v>7.1</v>
      </c>
      <c r="F91" s="22">
        <v>4.5</v>
      </c>
      <c r="G91" s="22">
        <v>5.5</v>
      </c>
      <c r="H91" s="21">
        <v>0</v>
      </c>
      <c r="I91" s="24">
        <v>12.299999999999999</v>
      </c>
      <c r="J91" s="22"/>
      <c r="T91" s="26"/>
    </row>
    <row r="92" spans="1:20" x14ac:dyDescent="0.25">
      <c r="A92" s="20" t="s">
        <v>67</v>
      </c>
      <c r="B92" s="21">
        <v>9</v>
      </c>
      <c r="C92" s="22">
        <v>6.4</v>
      </c>
      <c r="D92" s="23">
        <v>4.5</v>
      </c>
      <c r="E92" s="22">
        <v>8.4</v>
      </c>
      <c r="F92" s="22">
        <v>4.0999999999999996</v>
      </c>
      <c r="G92" s="22">
        <v>6.1</v>
      </c>
      <c r="H92" s="21">
        <v>0</v>
      </c>
      <c r="I92" s="24">
        <v>10.050000000000001</v>
      </c>
      <c r="J92" s="22"/>
      <c r="T92" s="26"/>
    </row>
    <row r="93" spans="1:20" x14ac:dyDescent="0.25">
      <c r="A93" s="20" t="s">
        <v>170</v>
      </c>
      <c r="B93" s="21">
        <v>7</v>
      </c>
      <c r="C93" s="22">
        <v>8.1999999999999993</v>
      </c>
      <c r="D93" s="23">
        <v>3.6</v>
      </c>
      <c r="E93" s="22">
        <v>9</v>
      </c>
      <c r="F93" s="22">
        <v>4.5</v>
      </c>
      <c r="G93" s="22">
        <v>5.2</v>
      </c>
      <c r="H93" s="21">
        <v>1</v>
      </c>
      <c r="I93" s="24">
        <v>10.8</v>
      </c>
      <c r="J93" s="22"/>
      <c r="T93" s="26"/>
    </row>
    <row r="94" spans="1:20" x14ac:dyDescent="0.25">
      <c r="A94" s="20" t="s">
        <v>188</v>
      </c>
      <c r="B94" s="21">
        <v>9</v>
      </c>
      <c r="C94" s="22">
        <v>8.6</v>
      </c>
      <c r="D94" s="23">
        <v>5.0999999999999996</v>
      </c>
      <c r="E94" s="22">
        <v>3.7</v>
      </c>
      <c r="F94" s="22">
        <v>5</v>
      </c>
      <c r="G94" s="22">
        <v>6.1</v>
      </c>
      <c r="H94" s="21">
        <v>0</v>
      </c>
      <c r="I94" s="24">
        <v>12</v>
      </c>
      <c r="J94" s="22"/>
      <c r="T94" s="26"/>
    </row>
    <row r="95" spans="1:20" x14ac:dyDescent="0.25">
      <c r="A95" s="20" t="s">
        <v>81</v>
      </c>
      <c r="B95" s="21">
        <v>10</v>
      </c>
      <c r="C95" s="22">
        <v>9.3000000000000007</v>
      </c>
      <c r="D95" s="23">
        <v>3.9</v>
      </c>
      <c r="E95" s="22">
        <v>6.2</v>
      </c>
      <c r="F95" s="22">
        <v>6.7</v>
      </c>
      <c r="G95" s="22">
        <v>7.2</v>
      </c>
      <c r="H95" s="21">
        <v>1</v>
      </c>
      <c r="I95" s="24">
        <v>12</v>
      </c>
      <c r="J95" s="22"/>
      <c r="T95" s="26"/>
    </row>
    <row r="96" spans="1:20" x14ac:dyDescent="0.25">
      <c r="A96" s="20" t="s">
        <v>124</v>
      </c>
      <c r="B96" s="21">
        <v>5</v>
      </c>
      <c r="C96" s="22">
        <v>5.7</v>
      </c>
      <c r="D96" s="23">
        <v>4</v>
      </c>
      <c r="E96" s="22">
        <v>6.2</v>
      </c>
      <c r="F96" s="22">
        <v>5</v>
      </c>
      <c r="G96" s="22">
        <v>5.5</v>
      </c>
      <c r="H96" s="21">
        <v>0</v>
      </c>
      <c r="I96" s="24">
        <v>9.3000000000000007</v>
      </c>
      <c r="J96" s="22"/>
      <c r="T96" s="26"/>
    </row>
    <row r="97" spans="1:20" x14ac:dyDescent="0.25">
      <c r="A97" s="20" t="s">
        <v>217</v>
      </c>
      <c r="B97" s="21">
        <v>13</v>
      </c>
      <c r="C97" s="22">
        <v>9.1</v>
      </c>
      <c r="D97" s="23">
        <v>5.0999999999999996</v>
      </c>
      <c r="E97" s="22">
        <v>8.3000000000000007</v>
      </c>
      <c r="F97" s="22">
        <v>4.5999999999999996</v>
      </c>
      <c r="G97" s="22">
        <v>4.8</v>
      </c>
      <c r="H97" s="21">
        <v>1</v>
      </c>
      <c r="I97" s="24">
        <v>12.299999999999999</v>
      </c>
      <c r="J97" s="22"/>
      <c r="T97" s="26"/>
    </row>
    <row r="98" spans="1:20" x14ac:dyDescent="0.25">
      <c r="A98" s="20" t="s">
        <v>150</v>
      </c>
      <c r="B98" s="21">
        <v>14</v>
      </c>
      <c r="C98" s="22">
        <v>9.1999999999999993</v>
      </c>
      <c r="D98" s="23">
        <v>5.4</v>
      </c>
      <c r="E98" s="22">
        <v>7.1</v>
      </c>
      <c r="F98" s="22">
        <v>4.4000000000000004</v>
      </c>
      <c r="G98" s="22">
        <v>5.3</v>
      </c>
      <c r="H98" s="21">
        <v>1</v>
      </c>
      <c r="I98" s="24">
        <v>12.899999999999999</v>
      </c>
      <c r="J98" s="22"/>
      <c r="T98" s="26"/>
    </row>
    <row r="99" spans="1:20" x14ac:dyDescent="0.25">
      <c r="A99" s="20" t="s">
        <v>232</v>
      </c>
      <c r="B99" s="21">
        <v>8</v>
      </c>
      <c r="C99" s="22">
        <v>6.3</v>
      </c>
      <c r="D99" s="23">
        <v>5.0999999999999996</v>
      </c>
      <c r="E99" s="22">
        <v>8.4</v>
      </c>
      <c r="F99" s="22">
        <v>2.8</v>
      </c>
      <c r="G99" s="22">
        <v>4.7</v>
      </c>
      <c r="H99" s="21">
        <v>0</v>
      </c>
      <c r="I99" s="24">
        <v>9.75</v>
      </c>
      <c r="J99" s="22"/>
      <c r="T99" s="26"/>
    </row>
    <row r="100" spans="1:20" x14ac:dyDescent="0.25">
      <c r="A100" s="20" t="s">
        <v>199</v>
      </c>
      <c r="B100" s="21">
        <v>3</v>
      </c>
      <c r="C100" s="22">
        <v>9.9</v>
      </c>
      <c r="D100" s="23">
        <v>4.3</v>
      </c>
      <c r="E100" s="22">
        <v>5.4</v>
      </c>
      <c r="F100" s="22">
        <v>4</v>
      </c>
      <c r="G100" s="22">
        <v>5.8</v>
      </c>
      <c r="H100" s="21">
        <v>1</v>
      </c>
      <c r="I100" s="24">
        <v>12</v>
      </c>
      <c r="J100" s="22"/>
      <c r="T100" s="26"/>
    </row>
    <row r="101" spans="1:20" x14ac:dyDescent="0.25">
      <c r="A101" s="20" t="s">
        <v>110</v>
      </c>
      <c r="B101" s="21">
        <v>8</v>
      </c>
      <c r="C101" s="22">
        <v>9.4</v>
      </c>
      <c r="D101" s="23">
        <v>4</v>
      </c>
      <c r="E101" s="22">
        <v>6.3</v>
      </c>
      <c r="F101" s="22">
        <v>4.7</v>
      </c>
      <c r="G101" s="22">
        <v>6.1</v>
      </c>
      <c r="H101" s="21">
        <v>1</v>
      </c>
      <c r="I101" s="24">
        <v>13.5</v>
      </c>
      <c r="J101" s="22"/>
      <c r="T101" s="26"/>
    </row>
    <row r="102" spans="1:20" x14ac:dyDescent="0.25">
      <c r="A102" s="20" t="s">
        <v>198</v>
      </c>
      <c r="B102" s="21">
        <v>12</v>
      </c>
      <c r="C102" s="22">
        <v>5.6</v>
      </c>
      <c r="D102" s="23">
        <v>4.9000000000000004</v>
      </c>
      <c r="E102" s="22">
        <v>9.1</v>
      </c>
      <c r="F102" s="22">
        <v>4.5</v>
      </c>
      <c r="G102" s="22">
        <v>6.3</v>
      </c>
      <c r="H102" s="21">
        <v>0</v>
      </c>
      <c r="I102" s="24">
        <v>11.850000000000001</v>
      </c>
      <c r="J102" s="22"/>
      <c r="T102" s="26"/>
    </row>
    <row r="103" spans="1:20" x14ac:dyDescent="0.25">
      <c r="A103" s="20" t="s">
        <v>251</v>
      </c>
      <c r="B103" s="21">
        <v>1</v>
      </c>
      <c r="C103" s="22">
        <v>5.2</v>
      </c>
      <c r="D103" s="23">
        <v>3.8</v>
      </c>
      <c r="E103" s="22">
        <v>8.4</v>
      </c>
      <c r="F103" s="22">
        <v>4.3</v>
      </c>
      <c r="G103" s="22">
        <v>4.7</v>
      </c>
      <c r="H103" s="21">
        <v>0</v>
      </c>
      <c r="I103" s="24">
        <v>10.649999999999999</v>
      </c>
      <c r="J103" s="22"/>
      <c r="T103" s="26"/>
    </row>
    <row r="104" spans="1:20" x14ac:dyDescent="0.25">
      <c r="A104" s="20" t="s">
        <v>113</v>
      </c>
      <c r="B104" s="21">
        <v>11</v>
      </c>
      <c r="C104" s="22">
        <v>9.3000000000000007</v>
      </c>
      <c r="D104" s="23">
        <v>5.3</v>
      </c>
      <c r="E104" s="22">
        <v>7.4</v>
      </c>
      <c r="F104" s="22">
        <v>4.0999999999999996</v>
      </c>
      <c r="G104" s="22">
        <v>5.7</v>
      </c>
      <c r="H104" s="21">
        <v>1</v>
      </c>
      <c r="I104" s="24">
        <v>13.350000000000001</v>
      </c>
      <c r="J104" s="22"/>
      <c r="T104" s="26"/>
    </row>
    <row r="105" spans="1:20" x14ac:dyDescent="0.25">
      <c r="A105" s="20" t="s">
        <v>120</v>
      </c>
      <c r="B105" s="21">
        <v>2</v>
      </c>
      <c r="C105" s="22">
        <v>8.8000000000000007</v>
      </c>
      <c r="D105" s="23">
        <v>5.4</v>
      </c>
      <c r="E105" s="22">
        <v>5.8</v>
      </c>
      <c r="F105" s="22">
        <v>4.4000000000000004</v>
      </c>
      <c r="G105" s="22">
        <v>5.0999999999999996</v>
      </c>
      <c r="H105" s="21">
        <v>0</v>
      </c>
      <c r="I105" s="24">
        <v>12</v>
      </c>
      <c r="J105" s="22"/>
      <c r="T105" s="26"/>
    </row>
    <row r="106" spans="1:20" x14ac:dyDescent="0.25">
      <c r="A106" s="20" t="s">
        <v>82</v>
      </c>
      <c r="B106" s="21">
        <v>5</v>
      </c>
      <c r="C106" s="22">
        <v>6</v>
      </c>
      <c r="D106" s="23">
        <v>4.0999999999999996</v>
      </c>
      <c r="E106" s="22">
        <v>8</v>
      </c>
      <c r="F106" s="22">
        <v>4.7</v>
      </c>
      <c r="G106" s="22">
        <v>4.7</v>
      </c>
      <c r="H106" s="21">
        <v>0</v>
      </c>
      <c r="I106" s="24">
        <v>8.25</v>
      </c>
      <c r="J106" s="22"/>
      <c r="T106" s="26"/>
    </row>
    <row r="107" spans="1:20" x14ac:dyDescent="0.25">
      <c r="A107" s="20" t="s">
        <v>134</v>
      </c>
      <c r="B107" s="21">
        <v>3</v>
      </c>
      <c r="C107" s="22">
        <v>7.6</v>
      </c>
      <c r="D107" s="23">
        <v>3.6</v>
      </c>
      <c r="E107" s="22">
        <v>7.4</v>
      </c>
      <c r="F107" s="22">
        <v>4.5</v>
      </c>
      <c r="G107" s="22">
        <v>4.5999999999999996</v>
      </c>
      <c r="H107" s="21">
        <v>0</v>
      </c>
      <c r="I107" s="24">
        <v>11.25</v>
      </c>
      <c r="J107" s="22"/>
      <c r="T107" s="26"/>
    </row>
    <row r="108" spans="1:20" x14ac:dyDescent="0.25">
      <c r="A108" s="20" t="s">
        <v>126</v>
      </c>
      <c r="B108" s="21">
        <v>5</v>
      </c>
      <c r="C108" s="22">
        <v>7.5</v>
      </c>
      <c r="D108" s="23">
        <v>3.5</v>
      </c>
      <c r="E108" s="22">
        <v>7.6</v>
      </c>
      <c r="F108" s="22">
        <v>4</v>
      </c>
      <c r="G108" s="22">
        <v>3.5</v>
      </c>
      <c r="H108" s="21">
        <v>0</v>
      </c>
      <c r="I108" s="24">
        <v>8.6999999999999993</v>
      </c>
      <c r="J108" s="22"/>
      <c r="T108" s="26"/>
    </row>
    <row r="109" spans="1:20" x14ac:dyDescent="0.25">
      <c r="A109" s="20" t="s">
        <v>107</v>
      </c>
      <c r="B109" s="21">
        <v>3</v>
      </c>
      <c r="C109" s="22">
        <v>7.9</v>
      </c>
      <c r="D109" s="23">
        <v>3.9</v>
      </c>
      <c r="E109" s="22">
        <v>4.7</v>
      </c>
      <c r="F109" s="22">
        <v>4.0999999999999996</v>
      </c>
      <c r="G109" s="22">
        <v>5.8</v>
      </c>
      <c r="H109" s="21">
        <v>1</v>
      </c>
      <c r="I109" s="24">
        <v>11.399999999999999</v>
      </c>
      <c r="J109" s="22"/>
      <c r="T109" s="26"/>
    </row>
    <row r="110" spans="1:20" x14ac:dyDescent="0.25">
      <c r="A110" s="20" t="s">
        <v>197</v>
      </c>
      <c r="B110" s="21">
        <v>15</v>
      </c>
      <c r="C110" s="22">
        <v>7.6</v>
      </c>
      <c r="D110" s="23">
        <v>3.6</v>
      </c>
      <c r="E110" s="22">
        <v>7.4</v>
      </c>
      <c r="F110" s="22">
        <v>4.4000000000000004</v>
      </c>
      <c r="G110" s="22">
        <v>4.8</v>
      </c>
      <c r="H110" s="21">
        <v>0</v>
      </c>
      <c r="I110" s="24">
        <v>11.100000000000001</v>
      </c>
      <c r="J110" s="22"/>
      <c r="T110" s="26"/>
    </row>
    <row r="111" spans="1:20" x14ac:dyDescent="0.25">
      <c r="A111" s="20" t="s">
        <v>152</v>
      </c>
      <c r="B111" s="21">
        <v>8</v>
      </c>
      <c r="C111" s="22">
        <v>9.3000000000000007</v>
      </c>
      <c r="D111" s="23">
        <v>5.3</v>
      </c>
      <c r="E111" s="22">
        <v>7.4</v>
      </c>
      <c r="F111" s="22">
        <v>3.6</v>
      </c>
      <c r="G111" s="22">
        <v>4.5999999999999996</v>
      </c>
      <c r="H111" s="21">
        <v>1</v>
      </c>
      <c r="I111" s="24">
        <v>12.600000000000001</v>
      </c>
      <c r="J111" s="22"/>
      <c r="T111" s="26"/>
    </row>
    <row r="112" spans="1:20" x14ac:dyDescent="0.25">
      <c r="A112" s="20" t="s">
        <v>225</v>
      </c>
      <c r="B112" s="21">
        <v>10</v>
      </c>
      <c r="C112" s="22">
        <v>6.9</v>
      </c>
      <c r="D112" s="23">
        <v>3.7</v>
      </c>
      <c r="E112" s="22">
        <v>8.9</v>
      </c>
      <c r="F112" s="22">
        <v>2.7</v>
      </c>
      <c r="G112" s="22">
        <v>3.4</v>
      </c>
      <c r="H112" s="21">
        <v>0</v>
      </c>
      <c r="I112" s="24">
        <v>11.399999999999999</v>
      </c>
      <c r="J112" s="22"/>
      <c r="T112" s="26"/>
    </row>
    <row r="113" spans="1:20" x14ac:dyDescent="0.25">
      <c r="A113" s="20" t="s">
        <v>118</v>
      </c>
      <c r="B113" s="21">
        <v>5</v>
      </c>
      <c r="C113" s="22">
        <v>8.6999999999999993</v>
      </c>
      <c r="D113" s="23">
        <v>3.2</v>
      </c>
      <c r="E113" s="22">
        <v>4.9000000000000004</v>
      </c>
      <c r="F113" s="22">
        <v>5.4</v>
      </c>
      <c r="G113" s="22">
        <v>6.1</v>
      </c>
      <c r="H113" s="21">
        <v>0</v>
      </c>
      <c r="I113" s="24">
        <v>10.8</v>
      </c>
      <c r="J113" s="22"/>
      <c r="T113" s="26"/>
    </row>
    <row r="114" spans="1:20" x14ac:dyDescent="0.25">
      <c r="A114" s="20" t="s">
        <v>154</v>
      </c>
      <c r="B114" s="21">
        <v>10</v>
      </c>
      <c r="C114" s="22">
        <v>7.4</v>
      </c>
      <c r="D114" s="23">
        <v>3.4</v>
      </c>
      <c r="E114" s="22">
        <v>7.2</v>
      </c>
      <c r="F114" s="22">
        <v>4.2</v>
      </c>
      <c r="G114" s="22">
        <v>5</v>
      </c>
      <c r="H114" s="21">
        <v>0</v>
      </c>
      <c r="I114" s="24">
        <v>10.8</v>
      </c>
      <c r="J114" s="22"/>
      <c r="T114" s="26"/>
    </row>
    <row r="115" spans="1:20" x14ac:dyDescent="0.25">
      <c r="A115" s="20" t="s">
        <v>210</v>
      </c>
      <c r="B115" s="21">
        <v>9</v>
      </c>
      <c r="C115" s="22">
        <v>7.2</v>
      </c>
      <c r="D115" s="23">
        <v>4.3</v>
      </c>
      <c r="E115" s="22">
        <v>10</v>
      </c>
      <c r="F115" s="22">
        <v>3</v>
      </c>
      <c r="G115" s="22">
        <v>3.8</v>
      </c>
      <c r="H115" s="21">
        <v>0</v>
      </c>
      <c r="I115" s="24">
        <v>11.399999999999999</v>
      </c>
      <c r="J115" s="22"/>
      <c r="T115" s="26"/>
    </row>
    <row r="116" spans="1:20" x14ac:dyDescent="0.25">
      <c r="A116" s="20" t="s">
        <v>240</v>
      </c>
      <c r="B116" s="21">
        <v>15</v>
      </c>
      <c r="C116" s="22">
        <v>9.6</v>
      </c>
      <c r="D116" s="23">
        <v>7.2</v>
      </c>
      <c r="E116" s="22">
        <v>4.5</v>
      </c>
      <c r="F116" s="22">
        <v>4.5999999999999996</v>
      </c>
      <c r="G116" s="22">
        <v>6.7</v>
      </c>
      <c r="H116" s="21">
        <v>1</v>
      </c>
      <c r="I116" s="24">
        <v>14.100000000000001</v>
      </c>
      <c r="J116" s="22"/>
      <c r="T116" s="26"/>
    </row>
    <row r="117" spans="1:20" x14ac:dyDescent="0.25">
      <c r="A117" s="20" t="s">
        <v>66</v>
      </c>
      <c r="B117" s="21">
        <v>7</v>
      </c>
      <c r="C117" s="22">
        <v>5.8</v>
      </c>
      <c r="D117" s="23">
        <v>5.0999999999999996</v>
      </c>
      <c r="E117" s="22">
        <v>9.3000000000000007</v>
      </c>
      <c r="F117" s="22">
        <v>4.4000000000000004</v>
      </c>
      <c r="G117" s="22">
        <v>6.7</v>
      </c>
      <c r="H117" s="21">
        <v>1</v>
      </c>
      <c r="I117" s="24">
        <v>12.299999999999999</v>
      </c>
      <c r="J117" s="22"/>
      <c r="T117" s="26"/>
    </row>
    <row r="118" spans="1:20" x14ac:dyDescent="0.25">
      <c r="A118" s="20" t="s">
        <v>219</v>
      </c>
      <c r="B118" s="21">
        <v>11</v>
      </c>
      <c r="C118" s="22">
        <v>6.3</v>
      </c>
      <c r="D118" s="23">
        <v>6</v>
      </c>
      <c r="E118" s="22">
        <v>8.8000000000000007</v>
      </c>
      <c r="F118" s="22">
        <v>6.4</v>
      </c>
      <c r="G118" s="22">
        <v>6.4</v>
      </c>
      <c r="H118" s="21">
        <v>1</v>
      </c>
      <c r="I118" s="24">
        <v>12.149999999999999</v>
      </c>
      <c r="J118" s="22"/>
      <c r="T118" s="26"/>
    </row>
    <row r="119" spans="1:20" x14ac:dyDescent="0.25">
      <c r="A119" s="20" t="s">
        <v>193</v>
      </c>
      <c r="B119" s="21">
        <v>1</v>
      </c>
      <c r="C119" s="22">
        <v>9.4</v>
      </c>
      <c r="D119" s="23">
        <v>4.0999999999999996</v>
      </c>
      <c r="E119" s="22">
        <v>7.6</v>
      </c>
      <c r="F119" s="22">
        <v>5.0999999999999996</v>
      </c>
      <c r="G119" s="22">
        <v>5.6</v>
      </c>
      <c r="H119" s="21">
        <v>1</v>
      </c>
      <c r="I119" s="24">
        <v>10.5</v>
      </c>
      <c r="J119" s="22"/>
      <c r="T119" s="26"/>
    </row>
    <row r="120" spans="1:20" x14ac:dyDescent="0.25">
      <c r="A120" s="20" t="s">
        <v>151</v>
      </c>
      <c r="B120" s="21">
        <v>11</v>
      </c>
      <c r="C120" s="22">
        <v>9.3000000000000007</v>
      </c>
      <c r="D120" s="23">
        <v>5</v>
      </c>
      <c r="E120" s="22">
        <v>4.5999999999999996</v>
      </c>
      <c r="F120" s="22">
        <v>4.8</v>
      </c>
      <c r="G120" s="22">
        <v>7</v>
      </c>
      <c r="H120" s="21">
        <v>1</v>
      </c>
      <c r="I120" s="24">
        <v>13.350000000000001</v>
      </c>
      <c r="J120" s="22"/>
      <c r="T120" s="26"/>
    </row>
    <row r="121" spans="1:20" x14ac:dyDescent="0.25">
      <c r="A121" s="20" t="s">
        <v>64</v>
      </c>
      <c r="B121" s="21">
        <v>2</v>
      </c>
      <c r="C121" s="22">
        <v>6.9</v>
      </c>
      <c r="D121" s="23">
        <v>3.7</v>
      </c>
      <c r="E121" s="22">
        <v>8.9</v>
      </c>
      <c r="F121" s="22">
        <v>2.1</v>
      </c>
      <c r="G121" s="22">
        <v>2.6</v>
      </c>
      <c r="H121" s="21">
        <v>1</v>
      </c>
      <c r="I121" s="24">
        <v>10.8</v>
      </c>
      <c r="J121" s="22"/>
      <c r="T121" s="26"/>
    </row>
    <row r="122" spans="1:20" x14ac:dyDescent="0.25">
      <c r="A122" s="20" t="s">
        <v>79</v>
      </c>
      <c r="B122" s="21">
        <v>12</v>
      </c>
      <c r="C122" s="22">
        <v>9.6</v>
      </c>
      <c r="D122" s="23">
        <v>7.2</v>
      </c>
      <c r="E122" s="22">
        <v>4.5</v>
      </c>
      <c r="F122" s="22">
        <v>4.3</v>
      </c>
      <c r="G122" s="22">
        <v>7.7</v>
      </c>
      <c r="H122" s="21">
        <v>1</v>
      </c>
      <c r="I122" s="24">
        <v>14.850000000000001</v>
      </c>
      <c r="J122" s="22"/>
      <c r="T122" s="26"/>
    </row>
    <row r="123" spans="1:20" x14ac:dyDescent="0.25">
      <c r="A123" s="20" t="s">
        <v>137</v>
      </c>
      <c r="B123" s="21">
        <v>10</v>
      </c>
      <c r="C123" s="22">
        <v>7.1</v>
      </c>
      <c r="D123" s="23">
        <v>3.4</v>
      </c>
      <c r="E123" s="22">
        <v>7.8</v>
      </c>
      <c r="F123" s="22">
        <v>2.6</v>
      </c>
      <c r="G123" s="22">
        <v>4.0999999999999996</v>
      </c>
      <c r="H123" s="21">
        <v>0</v>
      </c>
      <c r="I123" s="24">
        <v>11.399999999999999</v>
      </c>
      <c r="J123" s="22"/>
      <c r="T123" s="26"/>
    </row>
    <row r="124" spans="1:20" x14ac:dyDescent="0.25">
      <c r="A124" s="20" t="s">
        <v>229</v>
      </c>
      <c r="B124" s="21">
        <v>1</v>
      </c>
      <c r="C124" s="22">
        <v>9.6999999999999993</v>
      </c>
      <c r="D124" s="23">
        <v>2.6</v>
      </c>
      <c r="E124" s="22">
        <v>5.2</v>
      </c>
      <c r="F124" s="22">
        <v>4.5</v>
      </c>
      <c r="G124" s="22">
        <v>5.8</v>
      </c>
      <c r="H124" s="21">
        <v>1</v>
      </c>
      <c r="I124" s="24">
        <v>11.25</v>
      </c>
      <c r="J124" s="22"/>
      <c r="T124" s="26"/>
    </row>
    <row r="125" spans="1:20" x14ac:dyDescent="0.25">
      <c r="A125" s="20" t="s">
        <v>241</v>
      </c>
      <c r="B125" s="21">
        <v>14</v>
      </c>
      <c r="C125" s="22">
        <v>9.3000000000000007</v>
      </c>
      <c r="D125" s="23">
        <v>6.6</v>
      </c>
      <c r="E125" s="22">
        <v>7.4</v>
      </c>
      <c r="F125" s="22">
        <v>4.4000000000000004</v>
      </c>
      <c r="G125" s="22">
        <v>5.8</v>
      </c>
      <c r="H125" s="21">
        <v>1</v>
      </c>
      <c r="I125" s="24">
        <v>14.100000000000001</v>
      </c>
      <c r="J125" s="22"/>
      <c r="T125" s="26"/>
    </row>
    <row r="126" spans="1:20" x14ac:dyDescent="0.25">
      <c r="A126" s="20" t="s">
        <v>61</v>
      </c>
      <c r="B126" s="21">
        <v>14</v>
      </c>
      <c r="C126" s="22">
        <v>6.4</v>
      </c>
      <c r="D126" s="23">
        <v>3.3</v>
      </c>
      <c r="E126" s="22">
        <v>8.8000000000000007</v>
      </c>
      <c r="F126" s="22">
        <v>4.3</v>
      </c>
      <c r="G126" s="22">
        <v>3.7</v>
      </c>
      <c r="H126" s="21">
        <v>0</v>
      </c>
      <c r="I126" s="24">
        <v>10.8</v>
      </c>
      <c r="J126" s="22"/>
      <c r="T126" s="26"/>
    </row>
    <row r="127" spans="1:20" x14ac:dyDescent="0.25">
      <c r="A127" s="20" t="s">
        <v>209</v>
      </c>
      <c r="B127" s="21">
        <v>5</v>
      </c>
      <c r="C127" s="22">
        <v>6.2</v>
      </c>
      <c r="D127" s="23">
        <v>3.3</v>
      </c>
      <c r="E127" s="22">
        <v>6.9</v>
      </c>
      <c r="F127" s="22">
        <v>4</v>
      </c>
      <c r="G127" s="22">
        <v>5.4</v>
      </c>
      <c r="H127" s="21">
        <v>0</v>
      </c>
      <c r="I127" s="24">
        <v>9.8999999999999986</v>
      </c>
      <c r="J127" s="22"/>
      <c r="T127" s="26"/>
    </row>
    <row r="128" spans="1:20" x14ac:dyDescent="0.25">
      <c r="A128" s="20" t="s">
        <v>256</v>
      </c>
      <c r="B128" s="21">
        <v>6</v>
      </c>
      <c r="C128" s="22">
        <v>5.5</v>
      </c>
      <c r="D128" s="23">
        <v>5.5</v>
      </c>
      <c r="E128" s="22">
        <v>6.3</v>
      </c>
      <c r="F128" s="22">
        <v>5.9</v>
      </c>
      <c r="G128" s="22">
        <v>6.6</v>
      </c>
      <c r="H128" s="21">
        <v>1</v>
      </c>
      <c r="I128" s="24">
        <v>11.399999999999999</v>
      </c>
      <c r="J128" s="22"/>
      <c r="T128" s="26"/>
    </row>
    <row r="129" spans="1:20" x14ac:dyDescent="0.25">
      <c r="A129" s="20" t="s">
        <v>212</v>
      </c>
      <c r="B129" s="21">
        <v>3</v>
      </c>
      <c r="C129" s="22">
        <v>6.3</v>
      </c>
      <c r="D129" s="23">
        <v>5.0999999999999996</v>
      </c>
      <c r="E129" s="22">
        <v>8.4</v>
      </c>
      <c r="F129" s="22">
        <v>4.4000000000000004</v>
      </c>
      <c r="G129" s="22">
        <v>5.3</v>
      </c>
      <c r="H129" s="21">
        <v>0</v>
      </c>
      <c r="I129" s="24">
        <v>10.649999999999999</v>
      </c>
      <c r="J129" s="22"/>
      <c r="T129" s="26"/>
    </row>
    <row r="130" spans="1:20" x14ac:dyDescent="0.25">
      <c r="A130" s="20" t="s">
        <v>163</v>
      </c>
      <c r="B130" s="21">
        <v>13</v>
      </c>
      <c r="C130" s="22">
        <v>8.3000000000000007</v>
      </c>
      <c r="D130" s="23">
        <v>3.4</v>
      </c>
      <c r="E130" s="22">
        <v>9.1</v>
      </c>
      <c r="F130" s="22">
        <v>4.2</v>
      </c>
      <c r="G130" s="22">
        <v>5.9</v>
      </c>
      <c r="H130" s="21">
        <v>1</v>
      </c>
      <c r="I130" s="24">
        <v>11.25</v>
      </c>
      <c r="J130" s="22"/>
      <c r="T130" s="26"/>
    </row>
    <row r="131" spans="1:20" x14ac:dyDescent="0.25">
      <c r="A131" s="20" t="s">
        <v>88</v>
      </c>
      <c r="B131" s="21">
        <v>13</v>
      </c>
      <c r="C131" s="22">
        <v>6.9</v>
      </c>
      <c r="D131" s="23">
        <v>3.4</v>
      </c>
      <c r="E131" s="22">
        <v>5.2</v>
      </c>
      <c r="F131" s="22">
        <v>3.7</v>
      </c>
      <c r="G131" s="22">
        <v>4.3</v>
      </c>
      <c r="H131" s="21">
        <v>0</v>
      </c>
      <c r="I131" s="24">
        <v>10.649999999999999</v>
      </c>
      <c r="J131" s="22"/>
      <c r="T131" s="26"/>
    </row>
    <row r="132" spans="1:20" x14ac:dyDescent="0.25">
      <c r="A132" s="20" t="s">
        <v>187</v>
      </c>
      <c r="B132" s="21">
        <v>4</v>
      </c>
      <c r="C132" s="22">
        <v>8.3000000000000007</v>
      </c>
      <c r="D132" s="23">
        <v>2.8</v>
      </c>
      <c r="E132" s="22">
        <v>5.2</v>
      </c>
      <c r="F132" s="22">
        <v>1.2</v>
      </c>
      <c r="G132" s="22">
        <v>2.6</v>
      </c>
      <c r="H132" s="21">
        <v>0</v>
      </c>
      <c r="I132" s="24">
        <v>9.3000000000000007</v>
      </c>
      <c r="J132" s="22"/>
      <c r="T132" s="26"/>
    </row>
    <row r="133" spans="1:20" x14ac:dyDescent="0.25">
      <c r="A133" s="20" t="s">
        <v>223</v>
      </c>
      <c r="B133" s="21">
        <v>10</v>
      </c>
      <c r="C133" s="22">
        <v>9</v>
      </c>
      <c r="D133" s="23">
        <v>5.6</v>
      </c>
      <c r="E133" s="22">
        <v>6</v>
      </c>
      <c r="F133" s="22">
        <v>4.3</v>
      </c>
      <c r="G133" s="22">
        <v>4.4000000000000004</v>
      </c>
      <c r="H133" s="21">
        <v>0</v>
      </c>
      <c r="I133" s="24">
        <v>11.850000000000001</v>
      </c>
      <c r="J133" s="22"/>
      <c r="T133" s="26"/>
    </row>
    <row r="134" spans="1:20" x14ac:dyDescent="0.25">
      <c r="A134" s="20" t="s">
        <v>179</v>
      </c>
      <c r="B134" s="21">
        <v>9</v>
      </c>
      <c r="C134" s="22">
        <v>7.9</v>
      </c>
      <c r="D134" s="23">
        <v>4.5</v>
      </c>
      <c r="E134" s="22">
        <v>9.6999999999999993</v>
      </c>
      <c r="F134" s="22">
        <v>4.8</v>
      </c>
      <c r="G134" s="22">
        <v>6.2</v>
      </c>
      <c r="H134" s="21">
        <v>0</v>
      </c>
      <c r="I134" s="24">
        <v>12</v>
      </c>
      <c r="J134" s="22"/>
      <c r="T134" s="26"/>
    </row>
    <row r="135" spans="1:20" x14ac:dyDescent="0.25">
      <c r="A135" s="20" t="s">
        <v>224</v>
      </c>
      <c r="B135" s="21">
        <v>1</v>
      </c>
      <c r="C135" s="22">
        <v>7.1</v>
      </c>
      <c r="D135" s="23">
        <v>3.4</v>
      </c>
      <c r="E135" s="22">
        <v>7.8</v>
      </c>
      <c r="F135" s="22">
        <v>3.6</v>
      </c>
      <c r="G135" s="22">
        <v>3.7</v>
      </c>
      <c r="H135" s="21">
        <v>0</v>
      </c>
      <c r="I135" s="24">
        <v>10.8</v>
      </c>
      <c r="J135" s="22"/>
      <c r="T135" s="26"/>
    </row>
    <row r="136" spans="1:20" x14ac:dyDescent="0.25">
      <c r="A136" s="20" t="s">
        <v>156</v>
      </c>
      <c r="B136" s="21">
        <v>1</v>
      </c>
      <c r="C136" s="22">
        <v>7.8</v>
      </c>
      <c r="D136" s="23">
        <v>4.9000000000000004</v>
      </c>
      <c r="E136" s="22">
        <v>7.9</v>
      </c>
      <c r="F136" s="22">
        <v>4.3</v>
      </c>
      <c r="G136" s="22">
        <v>5.3</v>
      </c>
      <c r="H136" s="21">
        <v>1</v>
      </c>
      <c r="I136" s="24">
        <v>11.100000000000001</v>
      </c>
      <c r="J136" s="22"/>
      <c r="T136" s="26"/>
    </row>
    <row r="137" spans="1:20" x14ac:dyDescent="0.25">
      <c r="A137" s="20" t="s">
        <v>80</v>
      </c>
      <c r="B137" s="21">
        <v>3</v>
      </c>
      <c r="C137" s="22">
        <v>8.6</v>
      </c>
      <c r="D137" s="23">
        <v>5.0999999999999996</v>
      </c>
      <c r="E137" s="22">
        <v>3.7</v>
      </c>
      <c r="F137" s="22">
        <v>4.8</v>
      </c>
      <c r="G137" s="22">
        <v>5.0999999999999996</v>
      </c>
      <c r="H137" s="21">
        <v>1</v>
      </c>
      <c r="I137" s="24">
        <v>12.149999999999999</v>
      </c>
      <c r="J137" s="22"/>
      <c r="T137" s="26"/>
    </row>
    <row r="138" spans="1:20" x14ac:dyDescent="0.25">
      <c r="A138" s="20" t="s">
        <v>142</v>
      </c>
      <c r="B138" s="21">
        <v>4</v>
      </c>
      <c r="C138" s="22">
        <v>7.7</v>
      </c>
      <c r="D138" s="23">
        <v>4.0999999999999996</v>
      </c>
      <c r="E138" s="22">
        <v>5.9</v>
      </c>
      <c r="F138" s="22">
        <v>4.7</v>
      </c>
      <c r="G138" s="22">
        <v>6.6</v>
      </c>
      <c r="H138" s="21">
        <v>1</v>
      </c>
      <c r="I138" s="24">
        <v>11.55</v>
      </c>
      <c r="J138" s="22"/>
      <c r="T138" s="26"/>
    </row>
    <row r="139" spans="1:20" x14ac:dyDescent="0.25">
      <c r="A139" s="20" t="s">
        <v>220</v>
      </c>
      <c r="B139" s="21">
        <v>13</v>
      </c>
      <c r="C139" s="22">
        <v>8.3000000000000007</v>
      </c>
      <c r="D139" s="23">
        <v>3.7</v>
      </c>
      <c r="E139" s="22">
        <v>5.3</v>
      </c>
      <c r="F139" s="22">
        <v>3.6</v>
      </c>
      <c r="G139" s="22">
        <v>4.9000000000000004</v>
      </c>
      <c r="H139" s="21">
        <v>1</v>
      </c>
      <c r="I139" s="24">
        <v>11.399999999999999</v>
      </c>
      <c r="J139" s="22"/>
      <c r="T139" s="26"/>
    </row>
    <row r="140" spans="1:20" x14ac:dyDescent="0.25">
      <c r="A140" s="20" t="s">
        <v>184</v>
      </c>
      <c r="B140" s="21">
        <v>12</v>
      </c>
      <c r="C140" s="22">
        <v>7.9</v>
      </c>
      <c r="D140" s="23">
        <v>5.4</v>
      </c>
      <c r="E140" s="22">
        <v>4.7</v>
      </c>
      <c r="F140" s="22">
        <v>4.5999999999999996</v>
      </c>
      <c r="G140" s="22">
        <v>6.6</v>
      </c>
      <c r="H140" s="21">
        <v>0</v>
      </c>
      <c r="I140" s="24">
        <v>12.149999999999999</v>
      </c>
      <c r="J140" s="22"/>
      <c r="T140" s="26"/>
    </row>
    <row r="141" spans="1:20" x14ac:dyDescent="0.25">
      <c r="A141" s="20" t="s">
        <v>69</v>
      </c>
      <c r="B141" s="21">
        <v>4</v>
      </c>
      <c r="C141" s="22">
        <v>6.1</v>
      </c>
      <c r="D141" s="23">
        <v>4.9000000000000004</v>
      </c>
      <c r="E141" s="22">
        <v>8.1999999999999993</v>
      </c>
      <c r="F141" s="22">
        <v>3</v>
      </c>
      <c r="G141" s="22">
        <v>3.9</v>
      </c>
      <c r="H141" s="21">
        <v>0</v>
      </c>
      <c r="I141" s="24">
        <v>9.8999999999999986</v>
      </c>
      <c r="J141" s="22"/>
      <c r="T141" s="26"/>
    </row>
    <row r="142" spans="1:20" x14ac:dyDescent="0.25">
      <c r="A142" s="20" t="s">
        <v>76</v>
      </c>
      <c r="B142" s="21">
        <v>12</v>
      </c>
      <c r="C142" s="22">
        <v>5.6</v>
      </c>
      <c r="D142" s="23">
        <v>4.9000000000000004</v>
      </c>
      <c r="E142" s="22">
        <v>9.1</v>
      </c>
      <c r="F142" s="22">
        <v>5</v>
      </c>
      <c r="G142" s="22">
        <v>6.4</v>
      </c>
      <c r="H142" s="21">
        <v>1</v>
      </c>
      <c r="I142" s="24">
        <v>11.850000000000001</v>
      </c>
      <c r="J142" s="22"/>
      <c r="T142" s="26"/>
    </row>
    <row r="143" spans="1:20" x14ac:dyDescent="0.25">
      <c r="A143" s="20" t="s">
        <v>174</v>
      </c>
      <c r="B143" s="21">
        <v>10</v>
      </c>
      <c r="C143" s="22">
        <v>9.1999999999999993</v>
      </c>
      <c r="D143" s="23">
        <v>6.5</v>
      </c>
      <c r="E143" s="22">
        <v>7.3</v>
      </c>
      <c r="F143" s="22">
        <v>4.2</v>
      </c>
      <c r="G143" s="22">
        <v>7.7</v>
      </c>
      <c r="H143" s="21">
        <v>1</v>
      </c>
      <c r="I143" s="24">
        <v>14.25</v>
      </c>
      <c r="J143" s="22"/>
      <c r="T143" s="26"/>
    </row>
    <row r="144" spans="1:20" x14ac:dyDescent="0.25">
      <c r="A144" s="20" t="s">
        <v>99</v>
      </c>
      <c r="B144" s="21">
        <v>2</v>
      </c>
      <c r="C144" s="22">
        <v>9.4</v>
      </c>
      <c r="D144" s="23">
        <v>5.3</v>
      </c>
      <c r="E144" s="22">
        <v>8.5</v>
      </c>
      <c r="F144" s="22">
        <v>4.0999999999999996</v>
      </c>
      <c r="G144" s="22">
        <v>5.4</v>
      </c>
      <c r="H144" s="21">
        <v>1</v>
      </c>
      <c r="I144" s="24">
        <v>11.850000000000001</v>
      </c>
      <c r="J144" s="22"/>
      <c r="T144" s="26"/>
    </row>
    <row r="145" spans="1:20" x14ac:dyDescent="0.25">
      <c r="A145" s="20" t="s">
        <v>111</v>
      </c>
      <c r="B145" s="21">
        <v>11</v>
      </c>
      <c r="C145" s="22">
        <v>6.9</v>
      </c>
      <c r="D145" s="23">
        <v>3.4</v>
      </c>
      <c r="E145" s="22">
        <v>5.2</v>
      </c>
      <c r="F145" s="22">
        <v>3.2</v>
      </c>
      <c r="G145" s="22">
        <v>4.4000000000000004</v>
      </c>
      <c r="H145" s="21">
        <v>1</v>
      </c>
      <c r="I145" s="24">
        <v>10.8</v>
      </c>
      <c r="J145" s="22"/>
      <c r="T145" s="26"/>
    </row>
    <row r="146" spans="1:20" x14ac:dyDescent="0.25">
      <c r="A146" s="20" t="s">
        <v>117</v>
      </c>
      <c r="B146" s="21">
        <v>6</v>
      </c>
      <c r="C146" s="22">
        <v>9.9</v>
      </c>
      <c r="D146" s="23">
        <v>4.3</v>
      </c>
      <c r="E146" s="22">
        <v>5.4</v>
      </c>
      <c r="F146" s="22">
        <v>5.6</v>
      </c>
      <c r="G146" s="22">
        <v>6.9</v>
      </c>
      <c r="H146" s="21">
        <v>1</v>
      </c>
      <c r="I146" s="24">
        <v>12.75</v>
      </c>
      <c r="J146" s="22"/>
      <c r="T146" s="26"/>
    </row>
    <row r="147" spans="1:20" x14ac:dyDescent="0.25">
      <c r="A147" s="20" t="s">
        <v>145</v>
      </c>
      <c r="B147" s="21">
        <v>11</v>
      </c>
      <c r="C147" s="22">
        <v>7.7</v>
      </c>
      <c r="D147" s="23">
        <v>4.0999999999999996</v>
      </c>
      <c r="E147" s="22">
        <v>5.9</v>
      </c>
      <c r="F147" s="22">
        <v>5.0999999999999996</v>
      </c>
      <c r="G147" s="22">
        <v>6.7</v>
      </c>
      <c r="H147" s="21">
        <v>1</v>
      </c>
      <c r="I147" s="24">
        <v>12.299999999999999</v>
      </c>
      <c r="J147" s="22"/>
      <c r="T147" s="26"/>
    </row>
    <row r="148" spans="1:20" x14ac:dyDescent="0.25">
      <c r="A148" s="20" t="s">
        <v>155</v>
      </c>
      <c r="B148" s="21">
        <v>11</v>
      </c>
      <c r="C148" s="22">
        <v>8.6999999999999993</v>
      </c>
      <c r="D148" s="23">
        <v>4.7</v>
      </c>
      <c r="E148" s="22">
        <v>5.6</v>
      </c>
      <c r="F148" s="22">
        <v>3.1</v>
      </c>
      <c r="G148" s="22">
        <v>3.2</v>
      </c>
      <c r="H148" s="21">
        <v>1</v>
      </c>
      <c r="I148" s="24">
        <v>11.55</v>
      </c>
      <c r="J148" s="22"/>
      <c r="T148" s="26"/>
    </row>
    <row r="149" spans="1:20" x14ac:dyDescent="0.25">
      <c r="A149" s="20" t="s">
        <v>153</v>
      </c>
      <c r="B149" s="21">
        <v>12</v>
      </c>
      <c r="C149" s="22">
        <v>8.6</v>
      </c>
      <c r="D149" s="23">
        <v>6.3</v>
      </c>
      <c r="E149" s="22">
        <v>6.7</v>
      </c>
      <c r="F149" s="22">
        <v>4.9000000000000004</v>
      </c>
      <c r="G149" s="22">
        <v>5.3</v>
      </c>
      <c r="H149" s="21">
        <v>1</v>
      </c>
      <c r="I149" s="24">
        <v>12.149999999999999</v>
      </c>
      <c r="J149" s="22"/>
      <c r="T149" s="26"/>
    </row>
    <row r="150" spans="1:20" x14ac:dyDescent="0.25">
      <c r="A150" s="20" t="s">
        <v>129</v>
      </c>
      <c r="B150" s="21">
        <v>8</v>
      </c>
      <c r="C150" s="22">
        <v>6.7</v>
      </c>
      <c r="D150" s="23">
        <v>3.2</v>
      </c>
      <c r="E150" s="22">
        <v>5</v>
      </c>
      <c r="F150" s="22">
        <v>2.9</v>
      </c>
      <c r="G150" s="22">
        <v>3.7</v>
      </c>
      <c r="H150" s="21">
        <v>0</v>
      </c>
      <c r="I150" s="24">
        <v>10.5</v>
      </c>
      <c r="J150" s="22"/>
      <c r="T150" s="26"/>
    </row>
    <row r="151" spans="1:20" x14ac:dyDescent="0.25">
      <c r="A151" s="20" t="s">
        <v>166</v>
      </c>
      <c r="B151" s="21">
        <v>7</v>
      </c>
      <c r="C151" s="22">
        <v>8.6999999999999993</v>
      </c>
      <c r="D151" s="23">
        <v>3.7</v>
      </c>
      <c r="E151" s="22">
        <v>3.8</v>
      </c>
      <c r="F151" s="22">
        <v>4.5999999999999996</v>
      </c>
      <c r="G151" s="22">
        <v>5.5</v>
      </c>
      <c r="H151" s="21">
        <v>1</v>
      </c>
      <c r="I151" s="24">
        <v>11.399999999999999</v>
      </c>
      <c r="J151" s="22"/>
      <c r="T151" s="26"/>
    </row>
    <row r="152" spans="1:20" x14ac:dyDescent="0.25">
      <c r="A152" s="20" t="s">
        <v>148</v>
      </c>
      <c r="B152" s="21">
        <v>15</v>
      </c>
      <c r="C152" s="22">
        <v>9.1</v>
      </c>
      <c r="D152" s="23">
        <v>5.2</v>
      </c>
      <c r="E152" s="22">
        <v>7.3</v>
      </c>
      <c r="F152" s="22">
        <v>4.4000000000000004</v>
      </c>
      <c r="G152" s="22">
        <v>4.0999999999999996</v>
      </c>
      <c r="H152" s="21">
        <v>1</v>
      </c>
      <c r="I152" s="24">
        <v>11.850000000000001</v>
      </c>
      <c r="J152" s="22"/>
      <c r="T152" s="26"/>
    </row>
    <row r="153" spans="1:20" x14ac:dyDescent="0.25">
      <c r="A153" s="20" t="s">
        <v>114</v>
      </c>
      <c r="B153" s="21">
        <v>14</v>
      </c>
      <c r="C153" s="22">
        <v>7.4</v>
      </c>
      <c r="D153" s="23">
        <v>6.6</v>
      </c>
      <c r="E153" s="22">
        <v>9.6</v>
      </c>
      <c r="F153" s="22">
        <v>5.7</v>
      </c>
      <c r="G153" s="22">
        <v>7.7</v>
      </c>
      <c r="H153" s="21">
        <v>1</v>
      </c>
      <c r="I153" s="24">
        <v>13.200000000000001</v>
      </c>
      <c r="J153" s="22"/>
      <c r="T153" s="26"/>
    </row>
    <row r="154" spans="1:20" x14ac:dyDescent="0.25">
      <c r="A154" s="20" t="s">
        <v>98</v>
      </c>
      <c r="B154" s="21">
        <v>6</v>
      </c>
      <c r="C154" s="22">
        <v>8.3000000000000007</v>
      </c>
      <c r="D154" s="23">
        <v>4.9000000000000004</v>
      </c>
      <c r="E154" s="22">
        <v>9.1</v>
      </c>
      <c r="F154" s="22">
        <v>4.5999999999999996</v>
      </c>
      <c r="G154" s="22">
        <v>5.5</v>
      </c>
      <c r="H154" s="21">
        <v>1</v>
      </c>
      <c r="I154" s="24">
        <v>12.600000000000001</v>
      </c>
      <c r="J154" s="22"/>
      <c r="T154" s="26"/>
    </row>
    <row r="155" spans="1:20" x14ac:dyDescent="0.25">
      <c r="A155" s="20" t="s">
        <v>141</v>
      </c>
      <c r="B155" s="21">
        <v>5</v>
      </c>
      <c r="C155" s="22">
        <v>6.4</v>
      </c>
      <c r="D155" s="23">
        <v>3.2</v>
      </c>
      <c r="E155" s="22">
        <v>8.4</v>
      </c>
      <c r="F155" s="22">
        <v>2</v>
      </c>
      <c r="G155" s="22">
        <v>3.6</v>
      </c>
      <c r="H155" s="21">
        <v>0</v>
      </c>
      <c r="I155" s="24">
        <v>9.75</v>
      </c>
      <c r="J155" s="22"/>
      <c r="T155" s="26"/>
    </row>
    <row r="156" spans="1:20" x14ac:dyDescent="0.25">
      <c r="A156" s="20" t="s">
        <v>95</v>
      </c>
      <c r="B156" s="21">
        <v>10</v>
      </c>
      <c r="C156" s="22">
        <v>9.6</v>
      </c>
      <c r="D156" s="23">
        <v>5.6</v>
      </c>
      <c r="E156" s="22">
        <v>7.7</v>
      </c>
      <c r="F156" s="22">
        <v>5.2</v>
      </c>
      <c r="G156" s="22">
        <v>8.1</v>
      </c>
      <c r="H156" s="21">
        <v>1</v>
      </c>
      <c r="I156" s="24">
        <v>14.850000000000001</v>
      </c>
      <c r="J156" s="22"/>
      <c r="T156" s="26"/>
    </row>
    <row r="157" spans="1:20" x14ac:dyDescent="0.25">
      <c r="A157" s="20" t="s">
        <v>178</v>
      </c>
      <c r="B157" s="21">
        <v>9</v>
      </c>
      <c r="C157" s="22">
        <v>7.4</v>
      </c>
      <c r="D157" s="23">
        <v>6.6</v>
      </c>
      <c r="E157" s="22">
        <v>9.6</v>
      </c>
      <c r="F157" s="22">
        <v>5.7</v>
      </c>
      <c r="G157" s="22">
        <v>7</v>
      </c>
      <c r="H157" s="21">
        <v>1</v>
      </c>
      <c r="I157" s="24">
        <v>13.200000000000001</v>
      </c>
      <c r="J157" s="22"/>
      <c r="T157" s="26"/>
    </row>
    <row r="158" spans="1:20" x14ac:dyDescent="0.25">
      <c r="A158" s="20" t="s">
        <v>250</v>
      </c>
      <c r="B158" s="21">
        <v>13</v>
      </c>
      <c r="C158" s="22">
        <v>6.7</v>
      </c>
      <c r="D158" s="23">
        <v>3.6</v>
      </c>
      <c r="E158" s="22">
        <v>7.2</v>
      </c>
      <c r="F158" s="22">
        <v>2.9</v>
      </c>
      <c r="G158" s="22">
        <v>3.2</v>
      </c>
      <c r="H158" s="21">
        <v>0</v>
      </c>
      <c r="I158" s="24">
        <v>10.8</v>
      </c>
      <c r="J158" s="22"/>
      <c r="T158" s="26"/>
    </row>
    <row r="159" spans="1:20" x14ac:dyDescent="0.25">
      <c r="A159" s="20" t="s">
        <v>257</v>
      </c>
      <c r="B159" s="21">
        <v>4</v>
      </c>
      <c r="C159" s="22">
        <v>9.6999999999999993</v>
      </c>
      <c r="D159" s="23">
        <v>6.5</v>
      </c>
      <c r="E159" s="22">
        <v>6.8</v>
      </c>
      <c r="F159" s="22">
        <v>4.3</v>
      </c>
      <c r="G159" s="22">
        <v>5.9</v>
      </c>
      <c r="H159" s="21">
        <v>0</v>
      </c>
      <c r="I159" s="24">
        <v>12.75</v>
      </c>
      <c r="J159" s="22"/>
      <c r="T159" s="26"/>
    </row>
    <row r="160" spans="1:20" x14ac:dyDescent="0.25">
      <c r="A160" s="20" t="s">
        <v>218</v>
      </c>
      <c r="B160" s="21">
        <v>5</v>
      </c>
      <c r="C160" s="22">
        <v>6.7</v>
      </c>
      <c r="D160" s="23">
        <v>3.7</v>
      </c>
      <c r="E160" s="22">
        <v>9.1999999999999993</v>
      </c>
      <c r="F160" s="22">
        <v>3.7</v>
      </c>
      <c r="G160" s="22">
        <v>4.9000000000000004</v>
      </c>
      <c r="H160" s="21">
        <v>0</v>
      </c>
      <c r="I160" s="24">
        <v>10.350000000000001</v>
      </c>
      <c r="J160" s="22"/>
      <c r="T160" s="26"/>
    </row>
    <row r="161" spans="1:20" x14ac:dyDescent="0.25">
      <c r="A161" s="20" t="s">
        <v>143</v>
      </c>
      <c r="B161" s="21">
        <v>13</v>
      </c>
      <c r="C161" s="22">
        <v>7.5</v>
      </c>
      <c r="D161" s="23">
        <v>3.5</v>
      </c>
      <c r="E161" s="22">
        <v>7.6</v>
      </c>
      <c r="F161" s="22">
        <v>3.4</v>
      </c>
      <c r="G161" s="22">
        <v>4.5</v>
      </c>
      <c r="H161" s="21">
        <v>0</v>
      </c>
      <c r="I161" s="24">
        <v>10.8</v>
      </c>
      <c r="J161" s="22"/>
      <c r="T161" s="26"/>
    </row>
    <row r="162" spans="1:20" x14ac:dyDescent="0.25">
      <c r="A162" s="20" t="s">
        <v>249</v>
      </c>
      <c r="B162" s="21">
        <v>8</v>
      </c>
      <c r="C162" s="22">
        <v>6.4</v>
      </c>
      <c r="D162" s="23">
        <v>4.5</v>
      </c>
      <c r="E162" s="22">
        <v>8.4</v>
      </c>
      <c r="F162" s="22">
        <v>4</v>
      </c>
      <c r="G162" s="22">
        <v>5.8</v>
      </c>
      <c r="H162" s="21">
        <v>0</v>
      </c>
      <c r="I162" s="24">
        <v>10.050000000000001</v>
      </c>
      <c r="J162" s="22"/>
      <c r="T162" s="26"/>
    </row>
    <row r="163" spans="1:20" x14ac:dyDescent="0.25">
      <c r="A163" s="20" t="s">
        <v>247</v>
      </c>
      <c r="B163" s="21">
        <v>11</v>
      </c>
      <c r="C163" s="22">
        <v>8.6999999999999993</v>
      </c>
      <c r="D163" s="23">
        <v>3.7</v>
      </c>
      <c r="E163" s="22">
        <v>3.8</v>
      </c>
      <c r="F163" s="22">
        <v>5.5</v>
      </c>
      <c r="G163" s="22">
        <v>5.6</v>
      </c>
      <c r="H163" s="21">
        <v>0</v>
      </c>
      <c r="I163" s="24">
        <v>10.649999999999999</v>
      </c>
      <c r="J163" s="22"/>
      <c r="T163" s="26"/>
    </row>
    <row r="164" spans="1:20" x14ac:dyDescent="0.25">
      <c r="A164" s="20" t="s">
        <v>77</v>
      </c>
      <c r="B164" s="21">
        <v>13</v>
      </c>
      <c r="C164" s="22">
        <v>9.1</v>
      </c>
      <c r="D164" s="23">
        <v>6</v>
      </c>
      <c r="E164" s="22">
        <v>8.4</v>
      </c>
      <c r="F164" s="22">
        <v>4.5</v>
      </c>
      <c r="G164" s="22">
        <v>6</v>
      </c>
      <c r="H164" s="21">
        <v>1</v>
      </c>
      <c r="I164" s="24">
        <v>13.200000000000001</v>
      </c>
      <c r="J164" s="22"/>
      <c r="T164" s="26"/>
    </row>
    <row r="165" spans="1:20" x14ac:dyDescent="0.25">
      <c r="A165" s="20" t="s">
        <v>189</v>
      </c>
      <c r="B165" s="21">
        <v>9</v>
      </c>
      <c r="C165" s="22">
        <v>8</v>
      </c>
      <c r="D165" s="23">
        <v>2.5</v>
      </c>
      <c r="E165" s="22">
        <v>5.2</v>
      </c>
      <c r="F165" s="22">
        <v>4.5999999999999996</v>
      </c>
      <c r="G165" s="22">
        <v>6.9</v>
      </c>
      <c r="H165" s="21">
        <v>0</v>
      </c>
      <c r="I165" s="24">
        <v>10.649999999999999</v>
      </c>
      <c r="J165" s="22"/>
      <c r="T165" s="26"/>
    </row>
    <row r="166" spans="1:20" x14ac:dyDescent="0.25">
      <c r="A166" s="20" t="s">
        <v>65</v>
      </c>
      <c r="B166" s="21">
        <v>9</v>
      </c>
      <c r="C166" s="22">
        <v>6.2</v>
      </c>
      <c r="D166" s="23">
        <v>4.8</v>
      </c>
      <c r="E166" s="22">
        <v>6.9</v>
      </c>
      <c r="F166" s="22">
        <v>4.3</v>
      </c>
      <c r="G166" s="22">
        <v>4.8</v>
      </c>
      <c r="H166" s="21">
        <v>0</v>
      </c>
      <c r="I166" s="24">
        <v>11.55</v>
      </c>
      <c r="J166" s="22"/>
      <c r="T166" s="26"/>
    </row>
    <row r="167" spans="1:20" x14ac:dyDescent="0.25">
      <c r="A167" s="20" t="s">
        <v>176</v>
      </c>
      <c r="B167" s="21">
        <v>11</v>
      </c>
      <c r="C167" s="22">
        <v>9</v>
      </c>
      <c r="D167" s="23">
        <v>5.6</v>
      </c>
      <c r="E167" s="22">
        <v>6</v>
      </c>
      <c r="F167" s="22">
        <v>3.3</v>
      </c>
      <c r="G167" s="22">
        <v>4.2</v>
      </c>
      <c r="H167" s="21">
        <v>1</v>
      </c>
      <c r="I167" s="24">
        <v>12</v>
      </c>
      <c r="J167" s="22"/>
      <c r="T167" s="26"/>
    </row>
    <row r="168" spans="1:20" x14ac:dyDescent="0.25">
      <c r="A168" s="20" t="s">
        <v>160</v>
      </c>
      <c r="B168" s="21">
        <v>14</v>
      </c>
      <c r="C168" s="22">
        <v>7.7</v>
      </c>
      <c r="D168" s="23">
        <v>4.7</v>
      </c>
      <c r="E168" s="22">
        <v>7.7</v>
      </c>
      <c r="F168" s="22">
        <v>4</v>
      </c>
      <c r="G168" s="22">
        <v>4.7</v>
      </c>
      <c r="H168" s="21">
        <v>1</v>
      </c>
      <c r="I168" s="24">
        <v>11.399999999999999</v>
      </c>
      <c r="J168" s="22"/>
      <c r="T168" s="26"/>
    </row>
    <row r="169" spans="1:20" x14ac:dyDescent="0.25">
      <c r="A169" s="20" t="s">
        <v>130</v>
      </c>
      <c r="B169" s="21">
        <v>13</v>
      </c>
      <c r="C169" s="22">
        <v>6.5</v>
      </c>
      <c r="D169" s="23">
        <v>5.8</v>
      </c>
      <c r="E169" s="22">
        <v>8.6999999999999993</v>
      </c>
      <c r="F169" s="22">
        <v>4.5999999999999996</v>
      </c>
      <c r="G169" s="22">
        <v>6.6</v>
      </c>
      <c r="H169" s="21">
        <v>0</v>
      </c>
      <c r="I169" s="24">
        <v>11.850000000000001</v>
      </c>
      <c r="J169" s="22"/>
      <c r="T169" s="26"/>
    </row>
    <row r="170" spans="1:20" x14ac:dyDescent="0.25">
      <c r="A170" s="20" t="s">
        <v>149</v>
      </c>
      <c r="B170" s="21">
        <v>7</v>
      </c>
      <c r="C170" s="22">
        <v>7.1</v>
      </c>
      <c r="D170" s="23">
        <v>4.2</v>
      </c>
      <c r="E170" s="22">
        <v>9.9</v>
      </c>
      <c r="F170" s="22">
        <v>2</v>
      </c>
      <c r="G170" s="22">
        <v>2.6</v>
      </c>
      <c r="H170" s="21">
        <v>0</v>
      </c>
      <c r="I170" s="24">
        <v>9.75</v>
      </c>
      <c r="J170" s="22"/>
      <c r="T170" s="26"/>
    </row>
    <row r="171" spans="1:20" x14ac:dyDescent="0.25">
      <c r="A171" s="20" t="s">
        <v>167</v>
      </c>
      <c r="B171" s="21">
        <v>2</v>
      </c>
      <c r="C171" s="22">
        <v>6.7</v>
      </c>
      <c r="D171" s="23">
        <v>3.2</v>
      </c>
      <c r="E171" s="22">
        <v>5</v>
      </c>
      <c r="F171" s="22">
        <v>3.8</v>
      </c>
      <c r="G171" s="22">
        <v>5.5</v>
      </c>
      <c r="H171" s="21">
        <v>0</v>
      </c>
      <c r="I171" s="24">
        <v>10.649999999999999</v>
      </c>
      <c r="J171" s="22"/>
      <c r="T171" s="26"/>
    </row>
    <row r="172" spans="1:20" x14ac:dyDescent="0.25">
      <c r="A172" s="20" t="s">
        <v>127</v>
      </c>
      <c r="B172" s="21">
        <v>9</v>
      </c>
      <c r="C172" s="22">
        <v>6.4</v>
      </c>
      <c r="D172" s="23">
        <v>5.0999999999999996</v>
      </c>
      <c r="E172" s="22">
        <v>7.1</v>
      </c>
      <c r="F172" s="22">
        <v>4.7</v>
      </c>
      <c r="G172" s="22">
        <v>5.3</v>
      </c>
      <c r="H172" s="21">
        <v>0</v>
      </c>
      <c r="I172" s="24">
        <v>12</v>
      </c>
      <c r="J172" s="22"/>
      <c r="T172" s="26"/>
    </row>
    <row r="173" spans="1:20" x14ac:dyDescent="0.25">
      <c r="A173" s="20" t="s">
        <v>96</v>
      </c>
      <c r="B173" s="21">
        <v>12</v>
      </c>
      <c r="C173" s="22">
        <v>8.1999999999999993</v>
      </c>
      <c r="D173" s="23">
        <v>3.6</v>
      </c>
      <c r="E173" s="22">
        <v>9</v>
      </c>
      <c r="F173" s="22">
        <v>4.7</v>
      </c>
      <c r="G173" s="22">
        <v>6.2</v>
      </c>
      <c r="H173" s="21">
        <v>0</v>
      </c>
      <c r="I173" s="24">
        <v>11.399999999999999</v>
      </c>
      <c r="J173" s="22"/>
      <c r="T173" s="26"/>
    </row>
    <row r="174" spans="1:20" x14ac:dyDescent="0.25">
      <c r="A174" s="20" t="s">
        <v>103</v>
      </c>
      <c r="B174" s="21">
        <v>5</v>
      </c>
      <c r="C174" s="22">
        <v>5.9</v>
      </c>
      <c r="D174" s="23">
        <v>5.6</v>
      </c>
      <c r="E174" s="22">
        <v>8.4</v>
      </c>
      <c r="F174" s="22">
        <v>5.2</v>
      </c>
      <c r="G174" s="22">
        <v>5.9</v>
      </c>
      <c r="H174" s="21">
        <v>1</v>
      </c>
      <c r="I174" s="24">
        <v>11.55</v>
      </c>
      <c r="J174" s="22"/>
      <c r="T174" s="26"/>
    </row>
    <row r="175" spans="1:20" x14ac:dyDescent="0.25">
      <c r="A175" s="20" t="s">
        <v>254</v>
      </c>
      <c r="B175" s="21">
        <v>8</v>
      </c>
      <c r="C175" s="22">
        <v>5.9</v>
      </c>
      <c r="D175" s="23">
        <v>5.5</v>
      </c>
      <c r="E175" s="22">
        <v>8.4</v>
      </c>
      <c r="F175" s="22">
        <v>6</v>
      </c>
      <c r="G175" s="22">
        <v>6</v>
      </c>
      <c r="H175" s="21">
        <v>1</v>
      </c>
      <c r="I175" s="24">
        <v>12.899999999999999</v>
      </c>
      <c r="J175" s="22"/>
      <c r="T175" s="26"/>
    </row>
    <row r="176" spans="1:20" x14ac:dyDescent="0.25">
      <c r="A176" s="20" t="s">
        <v>252</v>
      </c>
      <c r="B176" s="21">
        <v>3</v>
      </c>
      <c r="C176" s="22">
        <v>6.4</v>
      </c>
      <c r="D176" s="23">
        <v>3.3</v>
      </c>
      <c r="E176" s="22">
        <v>8.8000000000000007</v>
      </c>
      <c r="F176" s="22">
        <v>3.6</v>
      </c>
      <c r="G176" s="22">
        <v>4</v>
      </c>
      <c r="H176" s="21">
        <v>0</v>
      </c>
      <c r="I176" s="24">
        <v>9</v>
      </c>
      <c r="J176" s="22"/>
      <c r="T176" s="26"/>
    </row>
    <row r="177" spans="1:20" x14ac:dyDescent="0.25">
      <c r="A177" s="20" t="s">
        <v>227</v>
      </c>
      <c r="B177" s="21">
        <v>9</v>
      </c>
      <c r="C177" s="22">
        <v>6.7</v>
      </c>
      <c r="D177" s="23">
        <v>4</v>
      </c>
      <c r="E177" s="22">
        <v>8.4</v>
      </c>
      <c r="F177" s="22">
        <v>3.8</v>
      </c>
      <c r="G177" s="22">
        <v>4.3</v>
      </c>
      <c r="H177" s="21">
        <v>1</v>
      </c>
      <c r="I177" s="24">
        <v>11.100000000000001</v>
      </c>
      <c r="J177" s="22"/>
      <c r="T177" s="26"/>
    </row>
    <row r="178" spans="1:20" x14ac:dyDescent="0.25">
      <c r="A178" s="20" t="s">
        <v>144</v>
      </c>
      <c r="B178" s="21">
        <v>4</v>
      </c>
      <c r="C178" s="22">
        <v>5</v>
      </c>
      <c r="D178" s="23">
        <v>3.6</v>
      </c>
      <c r="E178" s="22">
        <v>8.1999999999999993</v>
      </c>
      <c r="F178" s="22">
        <v>2.4</v>
      </c>
      <c r="G178" s="22">
        <v>3</v>
      </c>
      <c r="H178" s="21">
        <v>0</v>
      </c>
      <c r="I178" s="24">
        <v>9</v>
      </c>
      <c r="J178" s="22"/>
      <c r="T178" s="26"/>
    </row>
    <row r="179" spans="1:20" x14ac:dyDescent="0.25">
      <c r="A179" s="20" t="s">
        <v>237</v>
      </c>
      <c r="B179" s="21">
        <v>5</v>
      </c>
      <c r="C179" s="22">
        <v>9.6</v>
      </c>
      <c r="D179" s="23">
        <v>7.2</v>
      </c>
      <c r="E179" s="22">
        <v>4.5</v>
      </c>
      <c r="F179" s="22">
        <v>4</v>
      </c>
      <c r="G179" s="22">
        <v>6.1</v>
      </c>
      <c r="H179" s="21">
        <v>1</v>
      </c>
      <c r="I179" s="24">
        <v>12.299999999999999</v>
      </c>
      <c r="J179" s="22"/>
      <c r="T179" s="26"/>
    </row>
    <row r="180" spans="1:20" x14ac:dyDescent="0.25">
      <c r="A180" s="20" t="s">
        <v>112</v>
      </c>
      <c r="B180" s="21">
        <v>14</v>
      </c>
      <c r="C180" s="22">
        <v>8</v>
      </c>
      <c r="D180" s="23">
        <v>4.8</v>
      </c>
      <c r="E180" s="22">
        <v>8.6999999999999993</v>
      </c>
      <c r="F180" s="22">
        <v>4.9000000000000004</v>
      </c>
      <c r="G180" s="22">
        <v>5.8</v>
      </c>
      <c r="H180" s="21">
        <v>1</v>
      </c>
      <c r="I180" s="24">
        <v>12.149999999999999</v>
      </c>
      <c r="J180" s="22"/>
      <c r="T180" s="26"/>
    </row>
    <row r="181" spans="1:20" x14ac:dyDescent="0.25">
      <c r="A181" s="20" t="s">
        <v>181</v>
      </c>
      <c r="B181" s="21">
        <v>5</v>
      </c>
      <c r="C181" s="22">
        <v>9.4</v>
      </c>
      <c r="D181" s="23">
        <v>4</v>
      </c>
      <c r="E181" s="22">
        <v>6.3</v>
      </c>
      <c r="F181" s="22">
        <v>5.8</v>
      </c>
      <c r="G181" s="22">
        <v>7</v>
      </c>
      <c r="H181" s="21">
        <v>1</v>
      </c>
      <c r="I181" s="24">
        <v>12.299999999999999</v>
      </c>
      <c r="J181" s="22"/>
      <c r="T181" s="26"/>
    </row>
    <row r="182" spans="1:20" x14ac:dyDescent="0.25">
      <c r="A182" s="20" t="s">
        <v>68</v>
      </c>
      <c r="B182" s="21">
        <v>10</v>
      </c>
      <c r="C182" s="22">
        <v>8.6999999999999993</v>
      </c>
      <c r="D182" s="23">
        <v>4.7</v>
      </c>
      <c r="E182" s="22">
        <v>6.8</v>
      </c>
      <c r="F182" s="22">
        <v>3.8</v>
      </c>
      <c r="G182" s="22">
        <v>4.8</v>
      </c>
      <c r="H182" s="21">
        <v>1</v>
      </c>
      <c r="I182" s="24">
        <v>12.600000000000001</v>
      </c>
      <c r="J182" s="22"/>
      <c r="T182" s="26"/>
    </row>
    <row r="183" spans="1:20" x14ac:dyDescent="0.25">
      <c r="A183" s="20" t="s">
        <v>72</v>
      </c>
      <c r="B183" s="21">
        <v>15</v>
      </c>
      <c r="C183" s="22">
        <v>6.3</v>
      </c>
      <c r="D183" s="23">
        <v>4.5</v>
      </c>
      <c r="E183" s="22">
        <v>8.8000000000000007</v>
      </c>
      <c r="F183" s="22">
        <v>4.8</v>
      </c>
      <c r="G183" s="22">
        <v>6.9</v>
      </c>
      <c r="H183" s="21">
        <v>1</v>
      </c>
      <c r="I183" s="24">
        <v>11.399999999999999</v>
      </c>
      <c r="J183" s="22"/>
      <c r="T183" s="26"/>
    </row>
    <row r="184" spans="1:20" x14ac:dyDescent="0.25">
      <c r="A184" s="20" t="s">
        <v>177</v>
      </c>
      <c r="B184" s="21">
        <v>6</v>
      </c>
      <c r="C184" s="22">
        <v>8.1</v>
      </c>
      <c r="D184" s="23">
        <v>2.5</v>
      </c>
      <c r="E184" s="22">
        <v>6.6</v>
      </c>
      <c r="F184" s="22">
        <v>2.6</v>
      </c>
      <c r="G184" s="22">
        <v>3.9</v>
      </c>
      <c r="H184" s="21">
        <v>0</v>
      </c>
      <c r="I184" s="24">
        <v>10.649999999999999</v>
      </c>
      <c r="J184" s="22"/>
      <c r="T184" s="26"/>
    </row>
    <row r="185" spans="1:20" x14ac:dyDescent="0.25">
      <c r="A185" s="20" t="s">
        <v>202</v>
      </c>
      <c r="B185" s="21">
        <v>7</v>
      </c>
      <c r="C185" s="22">
        <v>9.9</v>
      </c>
      <c r="D185" s="23">
        <v>5.7</v>
      </c>
      <c r="E185" s="22">
        <v>3.8</v>
      </c>
      <c r="F185" s="22">
        <v>3.8</v>
      </c>
      <c r="G185" s="22">
        <v>5.4</v>
      </c>
      <c r="H185" s="21">
        <v>1</v>
      </c>
      <c r="I185" s="24">
        <v>13.200000000000001</v>
      </c>
      <c r="J185" s="22"/>
      <c r="T185" s="26"/>
    </row>
    <row r="186" spans="1:20" x14ac:dyDescent="0.25">
      <c r="A186" s="20" t="s">
        <v>195</v>
      </c>
      <c r="B186" s="21">
        <v>13</v>
      </c>
      <c r="C186" s="22">
        <v>7.8</v>
      </c>
      <c r="D186" s="23">
        <v>4.9000000000000004</v>
      </c>
      <c r="E186" s="22">
        <v>7.9</v>
      </c>
      <c r="F186" s="22">
        <v>4.0999999999999996</v>
      </c>
      <c r="G186" s="22">
        <v>5.7</v>
      </c>
      <c r="H186" s="21">
        <v>0</v>
      </c>
      <c r="I186" s="24">
        <v>11.25</v>
      </c>
      <c r="J186" s="22"/>
      <c r="T186" s="26"/>
    </row>
    <row r="187" spans="1:20" x14ac:dyDescent="0.25">
      <c r="A187" s="20" t="s">
        <v>138</v>
      </c>
      <c r="B187" s="21">
        <v>8</v>
      </c>
      <c r="C187" s="22">
        <v>9.9</v>
      </c>
      <c r="D187" s="23">
        <v>4.5</v>
      </c>
      <c r="E187" s="22">
        <v>4.9000000000000004</v>
      </c>
      <c r="F187" s="22">
        <v>3.2</v>
      </c>
      <c r="G187" s="22">
        <v>4.8</v>
      </c>
      <c r="H187" s="21">
        <v>1</v>
      </c>
      <c r="I187" s="24">
        <v>13.200000000000001</v>
      </c>
      <c r="J187" s="22"/>
      <c r="T187" s="26"/>
    </row>
    <row r="188" spans="1:20" x14ac:dyDescent="0.25">
      <c r="A188" s="20" t="s">
        <v>191</v>
      </c>
      <c r="B188" s="21">
        <v>10</v>
      </c>
      <c r="C188" s="22">
        <v>6.6</v>
      </c>
      <c r="D188" s="23">
        <v>3.8</v>
      </c>
      <c r="E188" s="22">
        <v>8.1999999999999993</v>
      </c>
      <c r="F188" s="22">
        <v>4.3</v>
      </c>
      <c r="G188" s="22">
        <v>6.3</v>
      </c>
      <c r="H188" s="21">
        <v>0</v>
      </c>
      <c r="I188" s="24">
        <v>10.649999999999999</v>
      </c>
      <c r="J188" s="22"/>
      <c r="T188" s="26"/>
    </row>
    <row r="189" spans="1:20" x14ac:dyDescent="0.25">
      <c r="A189" s="20" t="s">
        <v>100</v>
      </c>
      <c r="B189" s="21">
        <v>10</v>
      </c>
      <c r="C189" s="22">
        <v>9.3000000000000007</v>
      </c>
      <c r="D189" s="23">
        <v>5.0999999999999996</v>
      </c>
      <c r="E189" s="22">
        <v>7.4</v>
      </c>
      <c r="F189" s="22">
        <v>4.5999999999999996</v>
      </c>
      <c r="G189" s="22">
        <v>6.8</v>
      </c>
      <c r="H189" s="21">
        <v>1</v>
      </c>
      <c r="I189" s="24">
        <v>11.399999999999999</v>
      </c>
      <c r="J189" s="22"/>
      <c r="T189" s="26"/>
    </row>
    <row r="190" spans="1:20" x14ac:dyDescent="0.25">
      <c r="A190" s="20" t="s">
        <v>93</v>
      </c>
      <c r="B190" s="21">
        <v>3</v>
      </c>
      <c r="C190" s="22">
        <v>8.6999999999999993</v>
      </c>
      <c r="D190" s="23">
        <v>3.2</v>
      </c>
      <c r="E190" s="22">
        <v>5.6</v>
      </c>
      <c r="F190" s="22">
        <v>3.1</v>
      </c>
      <c r="G190" s="22">
        <v>4.3</v>
      </c>
      <c r="H190" s="21">
        <v>0</v>
      </c>
      <c r="I190" s="24">
        <v>10.649999999999999</v>
      </c>
      <c r="J190" s="22"/>
      <c r="T190" s="26"/>
    </row>
    <row r="191" spans="1:20" x14ac:dyDescent="0.25">
      <c r="A191" s="20" t="s">
        <v>235</v>
      </c>
      <c r="B191" s="21">
        <v>12</v>
      </c>
      <c r="C191" s="22">
        <v>9.6999999999999993</v>
      </c>
      <c r="D191" s="23">
        <v>6.5</v>
      </c>
      <c r="E191" s="22">
        <v>6.7</v>
      </c>
      <c r="F191" s="22">
        <v>4.9000000000000004</v>
      </c>
      <c r="G191" s="22">
        <v>5.8</v>
      </c>
      <c r="H191" s="21">
        <v>1</v>
      </c>
      <c r="I191" s="24">
        <v>12</v>
      </c>
      <c r="J191" s="22"/>
      <c r="T191" s="26"/>
    </row>
    <row r="192" spans="1:20" x14ac:dyDescent="0.25">
      <c r="A192" s="20" t="s">
        <v>63</v>
      </c>
      <c r="B192" s="21">
        <v>8</v>
      </c>
      <c r="C192" s="22">
        <v>6.5</v>
      </c>
      <c r="D192" s="23">
        <v>2.8</v>
      </c>
      <c r="E192" s="22">
        <v>8.5</v>
      </c>
      <c r="F192" s="22">
        <v>3.6</v>
      </c>
      <c r="G192" s="22">
        <v>4.0999999999999996</v>
      </c>
      <c r="H192" s="21">
        <v>0</v>
      </c>
      <c r="I192" s="24">
        <v>9.1499999999999986</v>
      </c>
      <c r="J192" s="22"/>
      <c r="T192" s="26"/>
    </row>
    <row r="193" spans="1:20" x14ac:dyDescent="0.25">
      <c r="A193" s="20" t="s">
        <v>159</v>
      </c>
      <c r="B193" s="21">
        <v>14</v>
      </c>
      <c r="C193" s="22">
        <v>9.1999999999999993</v>
      </c>
      <c r="D193" s="23">
        <v>5</v>
      </c>
      <c r="E193" s="22">
        <v>7.3</v>
      </c>
      <c r="F193" s="22">
        <v>5.0999999999999996</v>
      </c>
      <c r="G193" s="22">
        <v>5.2</v>
      </c>
      <c r="H193" s="21">
        <v>1</v>
      </c>
      <c r="I193" s="24">
        <v>10.649999999999999</v>
      </c>
      <c r="J193" s="22"/>
      <c r="T193" s="26"/>
    </row>
    <row r="194" spans="1:20" x14ac:dyDescent="0.25">
      <c r="A194" s="20" t="s">
        <v>135</v>
      </c>
      <c r="B194" s="21">
        <v>5</v>
      </c>
      <c r="C194" s="22">
        <v>9.4</v>
      </c>
      <c r="D194" s="23">
        <v>5.3</v>
      </c>
      <c r="E194" s="22">
        <v>8.5</v>
      </c>
      <c r="F194" s="22">
        <v>4.3</v>
      </c>
      <c r="G194" s="22">
        <v>6.2</v>
      </c>
      <c r="H194" s="21">
        <v>1</v>
      </c>
      <c r="I194" s="24">
        <v>12</v>
      </c>
      <c r="J194" s="22"/>
      <c r="T194" s="26"/>
    </row>
    <row r="195" spans="1:20" x14ac:dyDescent="0.25">
      <c r="A195" s="20" t="s">
        <v>108</v>
      </c>
      <c r="B195" s="21">
        <v>10</v>
      </c>
      <c r="C195" s="22">
        <v>6.7</v>
      </c>
      <c r="D195" s="23">
        <v>3.6</v>
      </c>
      <c r="E195" s="22">
        <v>7.2</v>
      </c>
      <c r="F195" s="22">
        <v>4</v>
      </c>
      <c r="G195" s="22">
        <v>4.2</v>
      </c>
      <c r="H195" s="21">
        <v>1</v>
      </c>
      <c r="I195" s="24">
        <v>10.8</v>
      </c>
      <c r="J195" s="22"/>
      <c r="T195" s="26"/>
    </row>
    <row r="196" spans="1:20" x14ac:dyDescent="0.25">
      <c r="A196" s="20" t="s">
        <v>172</v>
      </c>
      <c r="B196" s="21">
        <v>14</v>
      </c>
      <c r="C196" s="22">
        <v>8.4</v>
      </c>
      <c r="D196" s="23">
        <v>5.3</v>
      </c>
      <c r="E196" s="22">
        <v>6.7</v>
      </c>
      <c r="F196" s="22">
        <v>4</v>
      </c>
      <c r="G196" s="22">
        <v>4.9000000000000004</v>
      </c>
      <c r="H196" s="21">
        <v>1</v>
      </c>
      <c r="I196" s="24">
        <v>11.850000000000001</v>
      </c>
      <c r="J196" s="22"/>
      <c r="T196" s="26"/>
    </row>
    <row r="197" spans="1:20" x14ac:dyDescent="0.25">
      <c r="A197" s="20" t="s">
        <v>106</v>
      </c>
      <c r="B197" s="21">
        <v>13</v>
      </c>
      <c r="C197" s="22">
        <v>9.9</v>
      </c>
      <c r="D197" s="23">
        <v>5.2</v>
      </c>
      <c r="E197" s="22">
        <v>6.8</v>
      </c>
      <c r="F197" s="22">
        <v>4.5</v>
      </c>
      <c r="G197" s="22">
        <v>6.1</v>
      </c>
      <c r="H197" s="21">
        <v>1</v>
      </c>
      <c r="I197" s="24">
        <v>12.75</v>
      </c>
      <c r="J197" s="22"/>
      <c r="T197" s="26"/>
    </row>
    <row r="198" spans="1:20" x14ac:dyDescent="0.25">
      <c r="A198" s="20" t="s">
        <v>119</v>
      </c>
      <c r="B198" s="21">
        <v>13</v>
      </c>
      <c r="C198" s="22">
        <v>8.4</v>
      </c>
      <c r="D198" s="23">
        <v>5.3</v>
      </c>
      <c r="E198" s="22">
        <v>6.7</v>
      </c>
      <c r="F198" s="22">
        <v>2.7</v>
      </c>
      <c r="G198" s="22">
        <v>5</v>
      </c>
      <c r="H198" s="21">
        <v>1</v>
      </c>
      <c r="I198" s="24">
        <v>13.200000000000001</v>
      </c>
      <c r="J198" s="22"/>
      <c r="T198" s="26"/>
    </row>
    <row r="199" spans="1:20" x14ac:dyDescent="0.25">
      <c r="A199" s="20" t="s">
        <v>102</v>
      </c>
      <c r="B199" s="21">
        <v>6</v>
      </c>
      <c r="C199" s="22">
        <v>8</v>
      </c>
      <c r="D199" s="23">
        <v>2.5</v>
      </c>
      <c r="E199" s="22">
        <v>5.2</v>
      </c>
      <c r="F199" s="22">
        <v>4.3</v>
      </c>
      <c r="G199" s="22">
        <v>6.5</v>
      </c>
      <c r="H199" s="21">
        <v>0</v>
      </c>
      <c r="I199" s="24">
        <v>9.75</v>
      </c>
      <c r="J199" s="22"/>
      <c r="T199" s="26"/>
    </row>
    <row r="200" spans="1:20" x14ac:dyDescent="0.25">
      <c r="A200" s="20" t="s">
        <v>203</v>
      </c>
      <c r="B200" s="21">
        <v>14</v>
      </c>
      <c r="C200" s="22">
        <v>9.9</v>
      </c>
      <c r="D200" s="23">
        <v>5.7</v>
      </c>
      <c r="E200" s="22">
        <v>3.8</v>
      </c>
      <c r="F200" s="22">
        <v>4.0999999999999996</v>
      </c>
      <c r="G200" s="22">
        <v>4.0999999999999996</v>
      </c>
      <c r="H200" s="21">
        <v>1</v>
      </c>
      <c r="I200" s="24">
        <v>11.850000000000001</v>
      </c>
      <c r="J200" s="22"/>
      <c r="T200" s="26"/>
    </row>
    <row r="201" spans="1:20" x14ac:dyDescent="0.25">
      <c r="A201" s="20" t="s">
        <v>123</v>
      </c>
      <c r="B201" s="21">
        <v>12</v>
      </c>
      <c r="C201" s="22">
        <v>5.7</v>
      </c>
      <c r="D201" s="23">
        <v>5.3</v>
      </c>
      <c r="E201" s="22">
        <v>8.1999999999999993</v>
      </c>
      <c r="F201" s="22">
        <v>4.7</v>
      </c>
      <c r="G201" s="22">
        <v>6.7</v>
      </c>
      <c r="H201" s="21">
        <v>0</v>
      </c>
      <c r="I201" s="24">
        <v>13.5</v>
      </c>
      <c r="J201" s="22"/>
      <c r="T201" s="26"/>
    </row>
    <row r="202" spans="1:20" x14ac:dyDescent="0.25">
      <c r="T202" s="26"/>
    </row>
    <row r="203" spans="1:20" x14ac:dyDescent="0.25">
      <c r="T203" s="26"/>
    </row>
    <row r="204" spans="1:20" x14ac:dyDescent="0.25">
      <c r="T204" s="26"/>
    </row>
    <row r="205" spans="1:20" x14ac:dyDescent="0.25">
      <c r="T205" s="26"/>
    </row>
    <row r="206" spans="1:20" x14ac:dyDescent="0.25">
      <c r="T206" s="26"/>
    </row>
    <row r="207" spans="1:20" x14ac:dyDescent="0.25">
      <c r="T207" s="26"/>
    </row>
    <row r="208" spans="1:20" x14ac:dyDescent="0.25">
      <c r="T208" s="26"/>
    </row>
    <row r="209" spans="20:20" x14ac:dyDescent="0.25">
      <c r="T209" s="26"/>
    </row>
    <row r="210" spans="20:20" x14ac:dyDescent="0.25">
      <c r="T210" s="26"/>
    </row>
    <row r="211" spans="20:20" x14ac:dyDescent="0.25">
      <c r="T211" s="26"/>
    </row>
    <row r="212" spans="20:20" x14ac:dyDescent="0.25">
      <c r="T212" s="26"/>
    </row>
    <row r="213" spans="20:20" x14ac:dyDescent="0.25">
      <c r="T213" s="26"/>
    </row>
    <row r="214" spans="20:20" x14ac:dyDescent="0.25">
      <c r="T214" s="26"/>
    </row>
    <row r="215" spans="20:20" x14ac:dyDescent="0.25">
      <c r="T215" s="26"/>
    </row>
    <row r="216" spans="20:20" x14ac:dyDescent="0.25">
      <c r="T216" s="26"/>
    </row>
    <row r="217" spans="20:20" x14ac:dyDescent="0.25">
      <c r="T217" s="26"/>
    </row>
    <row r="218" spans="20:20" x14ac:dyDescent="0.25">
      <c r="T218" s="26"/>
    </row>
    <row r="219" spans="20:20" x14ac:dyDescent="0.25">
      <c r="T219" s="26"/>
    </row>
    <row r="220" spans="20:20" x14ac:dyDescent="0.25">
      <c r="T220" s="26"/>
    </row>
    <row r="221" spans="20:20" x14ac:dyDescent="0.25">
      <c r="T221" s="26"/>
    </row>
    <row r="222" spans="20:20" x14ac:dyDescent="0.25">
      <c r="T222" s="26"/>
    </row>
    <row r="223" spans="20:20" x14ac:dyDescent="0.25">
      <c r="T223" s="26"/>
    </row>
    <row r="224" spans="20:20" x14ac:dyDescent="0.25">
      <c r="T224" s="26"/>
    </row>
    <row r="225" spans="20:20" x14ac:dyDescent="0.25">
      <c r="T225" s="26"/>
    </row>
    <row r="226" spans="20:20" x14ac:dyDescent="0.25">
      <c r="T226" s="26"/>
    </row>
    <row r="227" spans="20:20" x14ac:dyDescent="0.25">
      <c r="T227" s="26"/>
    </row>
    <row r="228" spans="20:20" x14ac:dyDescent="0.25">
      <c r="T228" s="26"/>
    </row>
    <row r="229" spans="20:20" x14ac:dyDescent="0.25">
      <c r="T229" s="26"/>
    </row>
    <row r="230" spans="20:20" x14ac:dyDescent="0.25">
      <c r="T230" s="26"/>
    </row>
    <row r="231" spans="20:20" x14ac:dyDescent="0.25">
      <c r="T231" s="26"/>
    </row>
    <row r="232" spans="20:20" x14ac:dyDescent="0.25">
      <c r="T232" s="26"/>
    </row>
  </sheetData>
  <sortState xmlns:xlrd2="http://schemas.microsoft.com/office/spreadsheetml/2017/richdata2" ref="Q33:Q232">
    <sortCondition ref="Q3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C691-21EA-4E65-89EB-3F5B3210A1C6}">
  <dimension ref="P3:AB205"/>
  <sheetViews>
    <sheetView showGridLines="0" topLeftCell="B1" workbookViewId="0">
      <selection activeCell="O33" sqref="O33"/>
    </sheetView>
  </sheetViews>
  <sheetFormatPr defaultRowHeight="13.2" x14ac:dyDescent="0.25"/>
  <cols>
    <col min="21" max="21" width="22.109375" customWidth="1"/>
    <col min="22" max="22" width="12.33203125" customWidth="1"/>
    <col min="23" max="23" width="19.109375" bestFit="1" customWidth="1"/>
    <col min="24" max="24" width="12.6640625" bestFit="1" customWidth="1"/>
    <col min="25" max="25" width="18.109375" bestFit="1" customWidth="1"/>
    <col min="27" max="27" width="10.88671875" customWidth="1"/>
    <col min="28" max="28" width="10.44140625" bestFit="1" customWidth="1"/>
  </cols>
  <sheetData>
    <row r="3" spans="22:28" x14ac:dyDescent="0.25">
      <c r="V3" t="s">
        <v>319</v>
      </c>
      <c r="AA3" t="s">
        <v>323</v>
      </c>
    </row>
    <row r="4" spans="22:28" ht="13.8" thickBot="1" x14ac:dyDescent="0.3"/>
    <row r="5" spans="22:28" x14ac:dyDescent="0.25">
      <c r="V5" s="17" t="s">
        <v>320</v>
      </c>
      <c r="W5" s="17" t="s">
        <v>321</v>
      </c>
      <c r="X5" s="17" t="s">
        <v>322</v>
      </c>
      <c r="Y5" s="17" t="s">
        <v>325</v>
      </c>
      <c r="AA5" s="17" t="s">
        <v>324</v>
      </c>
      <c r="AB5" s="17" t="s">
        <v>269</v>
      </c>
    </row>
    <row r="6" spans="22:28" x14ac:dyDescent="0.25">
      <c r="V6">
        <v>1</v>
      </c>
      <c r="W6">
        <v>11.199362666656699</v>
      </c>
      <c r="X6">
        <v>-0.69936266665669855</v>
      </c>
      <c r="Y6">
        <v>-0.88017982124885563</v>
      </c>
      <c r="AA6">
        <v>0.25</v>
      </c>
      <c r="AB6">
        <v>6.4499999999999993</v>
      </c>
    </row>
    <row r="7" spans="22:28" x14ac:dyDescent="0.25">
      <c r="V7">
        <v>2</v>
      </c>
      <c r="W7">
        <v>11.36809070816339</v>
      </c>
      <c r="X7">
        <v>0.48190929183661169</v>
      </c>
      <c r="Y7">
        <v>0.60650482871017397</v>
      </c>
      <c r="AA7">
        <v>0.75</v>
      </c>
      <c r="AB7">
        <v>8.25</v>
      </c>
    </row>
    <row r="8" spans="22:28" x14ac:dyDescent="0.25">
      <c r="V8">
        <v>3</v>
      </c>
      <c r="W8">
        <v>10.809749096955667</v>
      </c>
      <c r="X8">
        <v>-0.75974909695566595</v>
      </c>
      <c r="Y8">
        <v>-0.95617889863811545</v>
      </c>
      <c r="AA8">
        <v>1.25</v>
      </c>
      <c r="AB8">
        <v>8.3999999999999986</v>
      </c>
    </row>
    <row r="9" spans="22:28" x14ac:dyDescent="0.25">
      <c r="V9">
        <v>4</v>
      </c>
      <c r="W9">
        <v>10.276063709556336</v>
      </c>
      <c r="X9">
        <v>-0.3760637095563375</v>
      </c>
      <c r="Y9">
        <v>-0.47329333468405022</v>
      </c>
      <c r="AA9">
        <v>1.75</v>
      </c>
      <c r="AB9">
        <v>8.6999999999999993</v>
      </c>
    </row>
    <row r="10" spans="22:28" x14ac:dyDescent="0.25">
      <c r="V10">
        <v>5</v>
      </c>
      <c r="W10">
        <v>11.02336834905965</v>
      </c>
      <c r="X10">
        <v>-0.37336834905965155</v>
      </c>
      <c r="Y10">
        <v>-0.46990110053532802</v>
      </c>
      <c r="AA10">
        <v>2.25</v>
      </c>
      <c r="AB10">
        <v>8.6999999999999993</v>
      </c>
    </row>
    <row r="11" spans="22:28" x14ac:dyDescent="0.25">
      <c r="V11">
        <v>6</v>
      </c>
      <c r="W11">
        <v>12.250201306176409</v>
      </c>
      <c r="X11">
        <v>-0.10020130617641065</v>
      </c>
      <c r="Y11">
        <v>-0.1261079150548195</v>
      </c>
      <c r="AA11">
        <v>2.75</v>
      </c>
      <c r="AB11">
        <v>9</v>
      </c>
    </row>
    <row r="12" spans="22:28" x14ac:dyDescent="0.25">
      <c r="V12">
        <v>7</v>
      </c>
      <c r="W12">
        <v>13.138192298532781</v>
      </c>
      <c r="X12">
        <v>-0.53819229853277939</v>
      </c>
      <c r="Y12">
        <v>-0.67733956029515108</v>
      </c>
      <c r="AA12">
        <v>3.25</v>
      </c>
      <c r="AB12">
        <v>9</v>
      </c>
    </row>
    <row r="13" spans="22:28" x14ac:dyDescent="0.25">
      <c r="V13">
        <v>8</v>
      </c>
      <c r="W13">
        <v>11.122665989969388</v>
      </c>
      <c r="X13">
        <v>-0.32266598996938711</v>
      </c>
      <c r="Y13">
        <v>-0.40608986855420953</v>
      </c>
      <c r="AA13">
        <v>3.75</v>
      </c>
      <c r="AB13">
        <v>9</v>
      </c>
    </row>
    <row r="14" spans="22:28" x14ac:dyDescent="0.25">
      <c r="V14">
        <v>9</v>
      </c>
      <c r="W14">
        <v>10.112429213117629</v>
      </c>
      <c r="X14">
        <v>-1.7124292131176304</v>
      </c>
      <c r="Y14">
        <v>-2.1551702865532962</v>
      </c>
      <c r="AA14">
        <v>4.25</v>
      </c>
      <c r="AB14">
        <v>9.1499999999999986</v>
      </c>
    </row>
    <row r="15" spans="22:28" x14ac:dyDescent="0.25">
      <c r="V15">
        <v>10</v>
      </c>
      <c r="W15">
        <v>10.310890712998278</v>
      </c>
      <c r="X15">
        <v>3.9109287001723558E-2</v>
      </c>
      <c r="Y15">
        <v>4.92208218761623E-2</v>
      </c>
      <c r="AA15">
        <v>4.75</v>
      </c>
      <c r="AB15">
        <v>9.1499999999999986</v>
      </c>
    </row>
    <row r="16" spans="22:28" x14ac:dyDescent="0.25">
      <c r="V16">
        <v>11</v>
      </c>
      <c r="W16">
        <v>13.250519393999598</v>
      </c>
      <c r="X16">
        <v>0.69948060600040307</v>
      </c>
      <c r="Y16">
        <v>0.88032825329335729</v>
      </c>
      <c r="AA16">
        <v>5.25</v>
      </c>
      <c r="AB16">
        <v>9.3000000000000007</v>
      </c>
    </row>
    <row r="17" spans="16:28" x14ac:dyDescent="0.25">
      <c r="V17">
        <v>12</v>
      </c>
      <c r="W17">
        <v>10.882300406171973</v>
      </c>
      <c r="X17">
        <v>0.21769959382802817</v>
      </c>
      <c r="Y17">
        <v>0.27398487039280539</v>
      </c>
      <c r="AA17">
        <v>5.75</v>
      </c>
      <c r="AB17">
        <v>9.3000000000000007</v>
      </c>
    </row>
    <row r="18" spans="16:28" x14ac:dyDescent="0.25">
      <c r="V18">
        <v>13</v>
      </c>
      <c r="W18">
        <v>11.788300802711179</v>
      </c>
      <c r="X18">
        <v>1.7116991972888211</v>
      </c>
      <c r="Y18">
        <v>2.1542515283290662</v>
      </c>
      <c r="AA18">
        <v>6.25</v>
      </c>
      <c r="AB18">
        <v>9.3000000000000007</v>
      </c>
    </row>
    <row r="19" spans="16:28" x14ac:dyDescent="0.25">
      <c r="V19">
        <v>14</v>
      </c>
      <c r="W19">
        <v>10.201060624620489</v>
      </c>
      <c r="X19">
        <v>0.29893937537951132</v>
      </c>
      <c r="Y19">
        <v>0.37622884167327553</v>
      </c>
      <c r="AA19">
        <v>6.75</v>
      </c>
      <c r="AB19">
        <v>9.3000000000000007</v>
      </c>
    </row>
    <row r="20" spans="16:28" x14ac:dyDescent="0.25">
      <c r="V20">
        <v>15</v>
      </c>
      <c r="W20">
        <v>10.957295890300719</v>
      </c>
      <c r="X20">
        <v>-1.657295890300718</v>
      </c>
      <c r="Y20">
        <v>-2.0857824845794939</v>
      </c>
      <c r="AA20">
        <v>7.25</v>
      </c>
      <c r="AB20">
        <v>9.3000000000000007</v>
      </c>
    </row>
    <row r="21" spans="16:28" x14ac:dyDescent="0.25">
      <c r="V21">
        <v>16</v>
      </c>
      <c r="W21">
        <v>11.920336595855389</v>
      </c>
      <c r="X21">
        <v>1.4296634041446126</v>
      </c>
      <c r="Y21">
        <v>1.7992966160484751</v>
      </c>
      <c r="AA21">
        <v>7.75</v>
      </c>
      <c r="AB21">
        <v>9.75</v>
      </c>
    </row>
    <row r="22" spans="16:28" x14ac:dyDescent="0.25">
      <c r="V22">
        <v>17</v>
      </c>
      <c r="W22">
        <v>8.9284257111780914</v>
      </c>
      <c r="X22">
        <v>-2.4784257111780921</v>
      </c>
      <c r="Y22" s="45">
        <v>-3.1192118244912419</v>
      </c>
      <c r="AA22">
        <v>8.25</v>
      </c>
      <c r="AB22">
        <v>9.75</v>
      </c>
    </row>
    <row r="23" spans="16:28" x14ac:dyDescent="0.25">
      <c r="V23">
        <v>18</v>
      </c>
      <c r="W23">
        <v>11.799585122968667</v>
      </c>
      <c r="X23">
        <v>1.1004148770313318</v>
      </c>
      <c r="Y23">
        <v>1.3849223242001634</v>
      </c>
      <c r="AA23">
        <v>8.75</v>
      </c>
      <c r="AB23">
        <v>9.75</v>
      </c>
    </row>
    <row r="24" spans="16:28" x14ac:dyDescent="0.25">
      <c r="V24">
        <v>19</v>
      </c>
      <c r="W24">
        <v>9.9432258110748428</v>
      </c>
      <c r="X24">
        <v>-0.64322581107484211</v>
      </c>
      <c r="Y24">
        <v>-0.80952902750872335</v>
      </c>
      <c r="AA24">
        <v>9.25</v>
      </c>
      <c r="AB24">
        <v>9.75</v>
      </c>
    </row>
    <row r="25" spans="16:28" x14ac:dyDescent="0.25">
      <c r="V25">
        <v>20</v>
      </c>
      <c r="W25">
        <v>11.049171235071009</v>
      </c>
      <c r="X25">
        <v>1.1008287649289894</v>
      </c>
      <c r="Y25">
        <v>1.3854432210011305</v>
      </c>
      <c r="AA25">
        <v>9.75</v>
      </c>
      <c r="AB25">
        <v>9.75</v>
      </c>
    </row>
    <row r="26" spans="16:28" x14ac:dyDescent="0.25">
      <c r="V26">
        <v>21</v>
      </c>
      <c r="W26">
        <v>12.263582523280881</v>
      </c>
      <c r="X26">
        <v>1.2364174767191187</v>
      </c>
      <c r="Y26">
        <v>1.5560878004112881</v>
      </c>
      <c r="AA26">
        <v>10.25</v>
      </c>
      <c r="AB26">
        <v>9.75</v>
      </c>
    </row>
    <row r="27" spans="16:28" ht="13.8" thickBot="1" x14ac:dyDescent="0.3">
      <c r="V27">
        <v>22</v>
      </c>
      <c r="W27">
        <v>10.550130763029996</v>
      </c>
      <c r="X27">
        <v>-0.50013076302999515</v>
      </c>
      <c r="Y27">
        <v>-0.62943738147933148</v>
      </c>
      <c r="AA27">
        <v>10.75</v>
      </c>
      <c r="AB27">
        <v>9.8999999999999986</v>
      </c>
    </row>
    <row r="28" spans="16:28" x14ac:dyDescent="0.25">
      <c r="P28" s="170" t="s">
        <v>442</v>
      </c>
      <c r="Q28" s="149"/>
      <c r="R28" s="149"/>
      <c r="S28" s="149"/>
      <c r="T28" s="149"/>
      <c r="U28" s="150"/>
      <c r="V28">
        <v>23</v>
      </c>
      <c r="W28">
        <v>10.877343501537576</v>
      </c>
      <c r="X28">
        <v>-2.1773435015375764</v>
      </c>
      <c r="Y28">
        <v>-2.7402861281433619</v>
      </c>
      <c r="AA28">
        <v>11.25</v>
      </c>
      <c r="AB28">
        <v>9.8999999999999986</v>
      </c>
    </row>
    <row r="29" spans="16:28" x14ac:dyDescent="0.25">
      <c r="P29" s="171" t="s">
        <v>443</v>
      </c>
      <c r="Q29" s="152"/>
      <c r="R29" s="152"/>
      <c r="S29" s="152"/>
      <c r="T29" s="152"/>
      <c r="U29" s="153"/>
      <c r="V29">
        <v>24</v>
      </c>
      <c r="W29">
        <v>10.6588301670244</v>
      </c>
      <c r="X29">
        <v>0.44116983297560175</v>
      </c>
      <c r="Y29">
        <v>0.55523236117987507</v>
      </c>
      <c r="AA29">
        <v>11.75</v>
      </c>
      <c r="AB29">
        <v>9.8999999999999986</v>
      </c>
    </row>
    <row r="30" spans="16:28" x14ac:dyDescent="0.25">
      <c r="P30" s="171" t="s">
        <v>444</v>
      </c>
      <c r="Q30" s="152"/>
      <c r="R30" s="152"/>
      <c r="S30" s="152"/>
      <c r="T30" s="152"/>
      <c r="U30" s="153"/>
      <c r="V30">
        <v>25</v>
      </c>
      <c r="W30">
        <v>11.665368320839077</v>
      </c>
      <c r="X30">
        <v>-0.41536832083907704</v>
      </c>
      <c r="Y30">
        <v>-0.52275998107865884</v>
      </c>
      <c r="AA30">
        <v>12.25</v>
      </c>
      <c r="AB30">
        <v>9.8999999999999986</v>
      </c>
    </row>
    <row r="31" spans="16:28" x14ac:dyDescent="0.25">
      <c r="P31" s="171" t="s">
        <v>445</v>
      </c>
      <c r="Q31" s="152"/>
      <c r="R31" s="152"/>
      <c r="S31" s="152"/>
      <c r="T31" s="152"/>
      <c r="U31" s="153"/>
      <c r="V31">
        <v>26</v>
      </c>
      <c r="W31">
        <v>13.568187883397377</v>
      </c>
      <c r="X31">
        <v>1.1318121166026245</v>
      </c>
      <c r="Y31">
        <v>1.4244371825578135</v>
      </c>
      <c r="AA31">
        <v>12.75</v>
      </c>
      <c r="AB31">
        <v>10.050000000000001</v>
      </c>
    </row>
    <row r="32" spans="16:28" x14ac:dyDescent="0.25">
      <c r="P32" s="171" t="s">
        <v>446</v>
      </c>
      <c r="Q32" s="152"/>
      <c r="R32" s="152"/>
      <c r="S32" s="152"/>
      <c r="T32" s="152"/>
      <c r="U32" s="153"/>
      <c r="V32">
        <v>27</v>
      </c>
      <c r="W32">
        <v>9.8757589338015812</v>
      </c>
      <c r="X32">
        <v>1.6742410661984195</v>
      </c>
      <c r="Y32">
        <v>2.10710876149383</v>
      </c>
      <c r="AA32">
        <v>13.25</v>
      </c>
      <c r="AB32">
        <v>10.050000000000001</v>
      </c>
    </row>
    <row r="33" spans="16:28" x14ac:dyDescent="0.25">
      <c r="P33" s="171" t="s">
        <v>447</v>
      </c>
      <c r="Q33" s="152"/>
      <c r="R33" s="152"/>
      <c r="S33" s="152"/>
      <c r="T33" s="152"/>
      <c r="U33" s="153"/>
      <c r="V33">
        <v>28</v>
      </c>
      <c r="W33">
        <v>10.172065956008559</v>
      </c>
      <c r="X33">
        <v>-0.12206595600855863</v>
      </c>
      <c r="Y33">
        <v>-0.15362557434442478</v>
      </c>
      <c r="AA33">
        <v>13.75</v>
      </c>
      <c r="AB33">
        <v>10.050000000000001</v>
      </c>
    </row>
    <row r="34" spans="16:28" x14ac:dyDescent="0.25">
      <c r="P34" s="171" t="s">
        <v>448</v>
      </c>
      <c r="Q34" s="152"/>
      <c r="R34" s="152"/>
      <c r="S34" s="152"/>
      <c r="T34" s="152"/>
      <c r="U34" s="153"/>
      <c r="V34">
        <v>29</v>
      </c>
      <c r="W34">
        <v>11.971973010321442</v>
      </c>
      <c r="X34">
        <v>2.8026989678558323E-2</v>
      </c>
      <c r="Y34">
        <v>3.5273245115221945E-2</v>
      </c>
      <c r="AA34">
        <v>14.25</v>
      </c>
      <c r="AB34">
        <v>10.050000000000001</v>
      </c>
    </row>
    <row r="35" spans="16:28" x14ac:dyDescent="0.25">
      <c r="P35" s="171" t="s">
        <v>449</v>
      </c>
      <c r="Q35" s="152"/>
      <c r="R35" s="152"/>
      <c r="S35" s="152"/>
      <c r="T35" s="152"/>
      <c r="U35" s="153"/>
      <c r="V35">
        <v>30</v>
      </c>
      <c r="W35">
        <v>11.13499421010081</v>
      </c>
      <c r="X35">
        <v>-3.4994210100808942E-2</v>
      </c>
      <c r="Y35">
        <v>-4.4041809864572783E-2</v>
      </c>
      <c r="AA35">
        <v>14.75</v>
      </c>
      <c r="AB35">
        <v>10.050000000000001</v>
      </c>
    </row>
    <row r="36" spans="16:28" ht="13.8" thickBot="1" x14ac:dyDescent="0.3">
      <c r="P36" s="155"/>
      <c r="Q36" s="156"/>
      <c r="R36" s="156"/>
      <c r="S36" s="156"/>
      <c r="T36" s="156"/>
      <c r="U36" s="157"/>
      <c r="V36">
        <v>31</v>
      </c>
      <c r="W36">
        <v>11.330484490524562</v>
      </c>
      <c r="X36">
        <v>-0.98048449052456021</v>
      </c>
      <c r="Y36">
        <v>-1.233984461499446</v>
      </c>
      <c r="AA36">
        <v>15.25</v>
      </c>
      <c r="AB36">
        <v>10.050000000000001</v>
      </c>
    </row>
    <row r="37" spans="16:28" x14ac:dyDescent="0.25">
      <c r="V37">
        <v>32</v>
      </c>
      <c r="W37">
        <v>12.357821860559124</v>
      </c>
      <c r="X37">
        <v>0.24217813944087752</v>
      </c>
      <c r="Y37">
        <v>0.30479223676960671</v>
      </c>
      <c r="AA37">
        <v>15.75</v>
      </c>
      <c r="AB37">
        <v>10.350000000000001</v>
      </c>
    </row>
    <row r="38" spans="16:28" x14ac:dyDescent="0.25">
      <c r="V38">
        <v>33</v>
      </c>
      <c r="W38">
        <v>11.862910643035098</v>
      </c>
      <c r="X38">
        <v>0.73708935696490308</v>
      </c>
      <c r="Y38">
        <v>0.92766058211149771</v>
      </c>
      <c r="AA38">
        <v>16.25</v>
      </c>
      <c r="AB38">
        <v>10.350000000000001</v>
      </c>
    </row>
    <row r="39" spans="16:28" x14ac:dyDescent="0.25">
      <c r="V39">
        <v>34</v>
      </c>
      <c r="W39">
        <v>12.58829080955881</v>
      </c>
      <c r="X39">
        <v>1.1709190441191453E-2</v>
      </c>
      <c r="Y39">
        <v>1.4736550349142072E-2</v>
      </c>
      <c r="AA39">
        <v>16.75</v>
      </c>
      <c r="AB39">
        <v>10.350000000000001</v>
      </c>
    </row>
    <row r="40" spans="16:28" x14ac:dyDescent="0.25">
      <c r="V40">
        <v>35</v>
      </c>
      <c r="W40">
        <v>11.020185281720762</v>
      </c>
      <c r="X40">
        <v>-0.22018528172076124</v>
      </c>
      <c r="Y40">
        <v>-0.27711322200408778</v>
      </c>
      <c r="AA40">
        <v>17.25</v>
      </c>
      <c r="AB40">
        <v>10.5</v>
      </c>
    </row>
    <row r="41" spans="16:28" x14ac:dyDescent="0.25">
      <c r="V41">
        <v>36</v>
      </c>
      <c r="W41">
        <v>11.542479708138702</v>
      </c>
      <c r="X41">
        <v>0.30752029186129981</v>
      </c>
      <c r="Y41">
        <v>0.38702831653114556</v>
      </c>
      <c r="AA41">
        <v>17.75</v>
      </c>
      <c r="AB41">
        <v>10.5</v>
      </c>
    </row>
    <row r="42" spans="16:28" x14ac:dyDescent="0.25">
      <c r="V42">
        <v>37</v>
      </c>
      <c r="W42">
        <v>13.845428352571487</v>
      </c>
      <c r="X42">
        <v>-1.9954283525714853</v>
      </c>
      <c r="Y42">
        <v>-2.5113376141128994</v>
      </c>
      <c r="AA42">
        <v>18.25</v>
      </c>
      <c r="AB42">
        <v>10.5</v>
      </c>
    </row>
    <row r="43" spans="16:28" x14ac:dyDescent="0.25">
      <c r="V43">
        <v>38</v>
      </c>
      <c r="W43">
        <v>12.513189180268883</v>
      </c>
      <c r="X43">
        <v>-0.51318918026888305</v>
      </c>
      <c r="Y43">
        <v>-0.64587199530575023</v>
      </c>
      <c r="AA43">
        <v>18.75</v>
      </c>
      <c r="AB43">
        <v>10.5</v>
      </c>
    </row>
    <row r="44" spans="16:28" x14ac:dyDescent="0.25">
      <c r="V44">
        <v>39</v>
      </c>
      <c r="W44">
        <v>12.415293421265286</v>
      </c>
      <c r="X44">
        <v>1.0847065787347141</v>
      </c>
      <c r="Y44">
        <v>1.3651527141737425</v>
      </c>
      <c r="AA44">
        <v>19.25</v>
      </c>
      <c r="AB44">
        <v>10.5</v>
      </c>
    </row>
    <row r="45" spans="16:28" x14ac:dyDescent="0.25">
      <c r="V45">
        <v>40</v>
      </c>
      <c r="W45">
        <v>10.575358971019899</v>
      </c>
      <c r="X45">
        <v>-7.5358971019898746E-2</v>
      </c>
      <c r="Y45">
        <v>-9.4842702941064769E-2</v>
      </c>
      <c r="AA45">
        <v>19.75</v>
      </c>
      <c r="AB45">
        <v>10.5</v>
      </c>
    </row>
    <row r="46" spans="16:28" x14ac:dyDescent="0.25">
      <c r="V46">
        <v>41</v>
      </c>
      <c r="W46">
        <v>11.119692069074352</v>
      </c>
      <c r="X46">
        <v>-0.31969206907435144</v>
      </c>
      <c r="Y46">
        <v>-0.40234705343610477</v>
      </c>
      <c r="AA46">
        <v>20.25</v>
      </c>
      <c r="AB46">
        <v>10.5</v>
      </c>
    </row>
    <row r="47" spans="16:28" x14ac:dyDescent="0.25">
      <c r="V47">
        <v>42</v>
      </c>
      <c r="W47">
        <v>13.189866787022174</v>
      </c>
      <c r="X47">
        <v>0.31013321297782603</v>
      </c>
      <c r="Y47">
        <v>0.39031679695901256</v>
      </c>
      <c r="AA47">
        <v>20.75</v>
      </c>
      <c r="AB47">
        <v>10.649999999999999</v>
      </c>
    </row>
    <row r="48" spans="16:28" x14ac:dyDescent="0.25">
      <c r="V48">
        <v>43</v>
      </c>
      <c r="W48">
        <v>12.491207324824284</v>
      </c>
      <c r="X48">
        <v>-0.64120732482428267</v>
      </c>
      <c r="Y48">
        <v>-0.80698867047808021</v>
      </c>
      <c r="AA48">
        <v>21.25</v>
      </c>
      <c r="AB48">
        <v>10.649999999999999</v>
      </c>
    </row>
    <row r="49" spans="22:28" x14ac:dyDescent="0.25">
      <c r="V49">
        <v>44</v>
      </c>
      <c r="W49">
        <v>10.538019467191633</v>
      </c>
      <c r="X49">
        <v>-0.78801946719163318</v>
      </c>
      <c r="Y49">
        <v>-0.99175844928797463</v>
      </c>
      <c r="AA49">
        <v>21.75</v>
      </c>
      <c r="AB49">
        <v>10.649999999999999</v>
      </c>
    </row>
    <row r="50" spans="22:28" x14ac:dyDescent="0.25">
      <c r="V50">
        <v>45</v>
      </c>
      <c r="W50">
        <v>9.5232918466208218</v>
      </c>
      <c r="X50">
        <v>1.8767081533791767</v>
      </c>
      <c r="Y50">
        <v>2.3619228273567612</v>
      </c>
      <c r="AA50">
        <v>22.25</v>
      </c>
      <c r="AB50">
        <v>10.649999999999999</v>
      </c>
    </row>
    <row r="51" spans="22:28" x14ac:dyDescent="0.25">
      <c r="V51">
        <v>46</v>
      </c>
      <c r="W51">
        <v>10.253333342316379</v>
      </c>
      <c r="X51">
        <v>0.39666665768361931</v>
      </c>
      <c r="Y51">
        <v>0.49922308481864253</v>
      </c>
      <c r="AA51">
        <v>22.75</v>
      </c>
      <c r="AB51">
        <v>10.649999999999999</v>
      </c>
    </row>
    <row r="52" spans="22:28" x14ac:dyDescent="0.25">
      <c r="V52">
        <v>47</v>
      </c>
      <c r="W52">
        <v>10.814176525626321</v>
      </c>
      <c r="X52">
        <v>-1.6641765256263223</v>
      </c>
      <c r="Y52">
        <v>-2.0944420780346613</v>
      </c>
      <c r="AA52">
        <v>23.25</v>
      </c>
      <c r="AB52">
        <v>10.649999999999999</v>
      </c>
    </row>
    <row r="53" spans="22:28" x14ac:dyDescent="0.25">
      <c r="V53">
        <v>48</v>
      </c>
      <c r="W53">
        <v>10.466761073318928</v>
      </c>
      <c r="X53">
        <v>0.93323892668107078</v>
      </c>
      <c r="Y53">
        <v>1.1745237640370563</v>
      </c>
      <c r="AA53">
        <v>23.75</v>
      </c>
      <c r="AB53">
        <v>10.649999999999999</v>
      </c>
    </row>
    <row r="54" spans="22:28" x14ac:dyDescent="0.25">
      <c r="V54">
        <v>49</v>
      </c>
      <c r="W54">
        <v>11.897951060748616</v>
      </c>
      <c r="X54">
        <v>0.70204893925138556</v>
      </c>
      <c r="Y54">
        <v>0.88356061785831763</v>
      </c>
      <c r="AA54">
        <v>24.25</v>
      </c>
      <c r="AB54">
        <v>10.649999999999999</v>
      </c>
    </row>
    <row r="55" spans="22:28" x14ac:dyDescent="0.25">
      <c r="V55">
        <v>50</v>
      </c>
      <c r="W55">
        <v>10.90497932981636</v>
      </c>
      <c r="X55">
        <v>0.34502067018364002</v>
      </c>
      <c r="Y55">
        <v>0.43422425343511573</v>
      </c>
      <c r="AA55">
        <v>24.75</v>
      </c>
      <c r="AB55">
        <v>10.649999999999999</v>
      </c>
    </row>
    <row r="56" spans="22:28" x14ac:dyDescent="0.25">
      <c r="V56">
        <v>51</v>
      </c>
      <c r="W56">
        <v>11.980336583258778</v>
      </c>
      <c r="X56">
        <v>1.9663416741222406E-2</v>
      </c>
      <c r="Y56">
        <v>2.4747307023362568E-2</v>
      </c>
      <c r="AA56">
        <v>25.25</v>
      </c>
      <c r="AB56">
        <v>10.649999999999999</v>
      </c>
    </row>
    <row r="57" spans="22:28" x14ac:dyDescent="0.25">
      <c r="V57">
        <v>52</v>
      </c>
      <c r="W57">
        <v>10.866370376836285</v>
      </c>
      <c r="X57">
        <v>0.23362962316371672</v>
      </c>
      <c r="Y57">
        <v>0.29403353904737356</v>
      </c>
      <c r="AA57">
        <v>25.75</v>
      </c>
      <c r="AB57">
        <v>10.649999999999999</v>
      </c>
    </row>
    <row r="58" spans="22:28" x14ac:dyDescent="0.25">
      <c r="V58">
        <v>53</v>
      </c>
      <c r="W58">
        <v>13.333209278264539</v>
      </c>
      <c r="X58">
        <v>-1.4832092782645372</v>
      </c>
      <c r="Y58">
        <v>-1.8666865414169451</v>
      </c>
      <c r="AA58">
        <v>26.25</v>
      </c>
      <c r="AB58">
        <v>10.649999999999999</v>
      </c>
    </row>
    <row r="59" spans="22:28" x14ac:dyDescent="0.25">
      <c r="V59">
        <v>54</v>
      </c>
      <c r="W59">
        <v>13.211554855583648</v>
      </c>
      <c r="X59">
        <v>0.73844514441635312</v>
      </c>
      <c r="Y59">
        <v>0.92936690247082354</v>
      </c>
      <c r="AA59">
        <v>26.75</v>
      </c>
      <c r="AB59">
        <v>10.649999999999999</v>
      </c>
    </row>
    <row r="60" spans="22:28" x14ac:dyDescent="0.25">
      <c r="V60">
        <v>55</v>
      </c>
      <c r="W60">
        <v>12.153043769975808</v>
      </c>
      <c r="X60">
        <v>0.74695623002419076</v>
      </c>
      <c r="Y60">
        <v>0.94007849198810833</v>
      </c>
      <c r="AA60">
        <v>27.25</v>
      </c>
      <c r="AB60">
        <v>10.649999999999999</v>
      </c>
    </row>
    <row r="61" spans="22:28" x14ac:dyDescent="0.25">
      <c r="V61">
        <v>56</v>
      </c>
      <c r="W61">
        <v>10.470784658249947</v>
      </c>
      <c r="X61">
        <v>2.9215341750052914E-2</v>
      </c>
      <c r="Y61">
        <v>3.6768840410391246E-2</v>
      </c>
      <c r="AA61">
        <v>27.75</v>
      </c>
      <c r="AB61">
        <v>10.8</v>
      </c>
    </row>
    <row r="62" spans="22:28" x14ac:dyDescent="0.25">
      <c r="V62">
        <v>57</v>
      </c>
      <c r="W62">
        <v>12.203480257194188</v>
      </c>
      <c r="X62">
        <v>9.6519742805810438E-2</v>
      </c>
      <c r="Y62">
        <v>0.12147449959822651</v>
      </c>
      <c r="AA62">
        <v>28.25</v>
      </c>
      <c r="AB62">
        <v>10.8</v>
      </c>
    </row>
    <row r="63" spans="22:28" x14ac:dyDescent="0.25">
      <c r="V63">
        <v>58</v>
      </c>
      <c r="W63">
        <v>11.844803219230654</v>
      </c>
      <c r="X63">
        <v>0.7551967807693476</v>
      </c>
      <c r="Y63">
        <v>0.95044960103877874</v>
      </c>
      <c r="AA63">
        <v>28.75</v>
      </c>
      <c r="AB63">
        <v>10.8</v>
      </c>
    </row>
    <row r="64" spans="22:28" x14ac:dyDescent="0.25">
      <c r="V64">
        <v>59</v>
      </c>
      <c r="W64">
        <v>12.665885524516197</v>
      </c>
      <c r="X64">
        <v>0.68411447548380444</v>
      </c>
      <c r="Y64">
        <v>0.86098927702794925</v>
      </c>
      <c r="AA64">
        <v>29.25</v>
      </c>
      <c r="AB64">
        <v>10.8</v>
      </c>
    </row>
    <row r="65" spans="22:28" x14ac:dyDescent="0.25">
      <c r="V65">
        <v>60</v>
      </c>
      <c r="W65">
        <v>11.015691024408246</v>
      </c>
      <c r="X65">
        <v>-0.36569102440824786</v>
      </c>
      <c r="Y65">
        <v>-0.4602388372182914</v>
      </c>
      <c r="AA65">
        <v>29.75</v>
      </c>
      <c r="AB65">
        <v>10.8</v>
      </c>
    </row>
    <row r="66" spans="22:28" x14ac:dyDescent="0.25">
      <c r="V66">
        <v>61</v>
      </c>
      <c r="W66">
        <v>10.317116688586017</v>
      </c>
      <c r="X66">
        <v>0.93288331141398295</v>
      </c>
      <c r="Y66">
        <v>1.1740762060000867</v>
      </c>
      <c r="AA66">
        <v>30.25</v>
      </c>
      <c r="AB66">
        <v>10.8</v>
      </c>
    </row>
    <row r="67" spans="22:28" x14ac:dyDescent="0.25">
      <c r="V67">
        <v>62</v>
      </c>
      <c r="W67">
        <v>13.632717632347427</v>
      </c>
      <c r="X67">
        <v>-1.4827176323474287</v>
      </c>
      <c r="Y67">
        <v>-1.8660677826011407</v>
      </c>
      <c r="AA67">
        <v>30.75</v>
      </c>
      <c r="AB67">
        <v>10.8</v>
      </c>
    </row>
    <row r="68" spans="22:28" x14ac:dyDescent="0.25">
      <c r="V68">
        <v>63</v>
      </c>
      <c r="W68">
        <v>11.179555704951378</v>
      </c>
      <c r="X68">
        <v>-0.37955570495137714</v>
      </c>
      <c r="Y68">
        <v>-0.47768817019521798</v>
      </c>
      <c r="AA68">
        <v>31.25</v>
      </c>
      <c r="AB68">
        <v>10.8</v>
      </c>
    </row>
    <row r="69" spans="22:28" x14ac:dyDescent="0.25">
      <c r="V69">
        <v>64</v>
      </c>
      <c r="W69">
        <v>10.985213766966847</v>
      </c>
      <c r="X69">
        <v>0.26478623303315274</v>
      </c>
      <c r="Y69">
        <v>0.33324555394759425</v>
      </c>
      <c r="AA69">
        <v>31.75</v>
      </c>
      <c r="AB69">
        <v>10.8</v>
      </c>
    </row>
    <row r="70" spans="22:28" x14ac:dyDescent="0.25">
      <c r="V70">
        <v>65</v>
      </c>
      <c r="W70">
        <v>13.987555213874657</v>
      </c>
      <c r="X70">
        <v>-3.755521387465599E-2</v>
      </c>
      <c r="Y70">
        <v>-4.7264949948183858E-2</v>
      </c>
      <c r="AA70">
        <v>32.25</v>
      </c>
      <c r="AB70">
        <v>10.8</v>
      </c>
    </row>
    <row r="71" spans="22:28" x14ac:dyDescent="0.25">
      <c r="V71">
        <v>66</v>
      </c>
      <c r="W71">
        <v>12.317157775415158</v>
      </c>
      <c r="X71">
        <v>0.28284222458484365</v>
      </c>
      <c r="Y71">
        <v>0.35596984303842072</v>
      </c>
      <c r="AA71">
        <v>32.75</v>
      </c>
      <c r="AB71">
        <v>10.8</v>
      </c>
    </row>
    <row r="72" spans="22:28" x14ac:dyDescent="0.25">
      <c r="V72">
        <v>67</v>
      </c>
      <c r="W72">
        <v>11.675667636487486</v>
      </c>
      <c r="X72">
        <v>0.62433236351251331</v>
      </c>
      <c r="Y72">
        <v>0.7857507618233629</v>
      </c>
      <c r="AA72">
        <v>33.25</v>
      </c>
      <c r="AB72">
        <v>10.8</v>
      </c>
    </row>
    <row r="73" spans="22:28" x14ac:dyDescent="0.25">
      <c r="V73">
        <v>68</v>
      </c>
      <c r="W73">
        <v>9.8957735679079537</v>
      </c>
      <c r="X73">
        <v>-0.59577356790795299</v>
      </c>
      <c r="Y73">
        <v>-0.74980821468902514</v>
      </c>
      <c r="AA73">
        <v>33.75</v>
      </c>
      <c r="AB73">
        <v>10.8</v>
      </c>
    </row>
    <row r="74" spans="22:28" x14ac:dyDescent="0.25">
      <c r="V74">
        <v>69</v>
      </c>
      <c r="W74">
        <v>11.164499394498073</v>
      </c>
      <c r="X74">
        <v>-6.4499394498071183E-2</v>
      </c>
      <c r="Y74">
        <v>-8.1175430469238016E-2</v>
      </c>
      <c r="AA74">
        <v>34.25</v>
      </c>
      <c r="AB74">
        <v>10.8</v>
      </c>
    </row>
    <row r="75" spans="22:28" x14ac:dyDescent="0.25">
      <c r="V75">
        <v>70</v>
      </c>
      <c r="W75">
        <v>12.281751130198055</v>
      </c>
      <c r="X75">
        <v>1.8248869801944068E-2</v>
      </c>
      <c r="Y75">
        <v>2.2967035167968702E-2</v>
      </c>
      <c r="AA75">
        <v>34.75</v>
      </c>
      <c r="AB75">
        <v>11.100000000000001</v>
      </c>
    </row>
    <row r="76" spans="22:28" x14ac:dyDescent="0.25">
      <c r="V76">
        <v>71</v>
      </c>
      <c r="W76">
        <v>12.83985582297397</v>
      </c>
      <c r="X76">
        <v>-1.2898558229739692</v>
      </c>
      <c r="Y76">
        <v>-1.6233423970560892</v>
      </c>
      <c r="AA76">
        <v>35.25</v>
      </c>
      <c r="AB76">
        <v>11.100000000000001</v>
      </c>
    </row>
    <row r="77" spans="22:28" x14ac:dyDescent="0.25">
      <c r="V77">
        <v>72</v>
      </c>
      <c r="W77">
        <v>10.65765470993284</v>
      </c>
      <c r="X77">
        <v>0.44234529006716095</v>
      </c>
      <c r="Y77">
        <v>0.55671172755452047</v>
      </c>
      <c r="AA77">
        <v>35.75</v>
      </c>
      <c r="AB77">
        <v>11.100000000000001</v>
      </c>
    </row>
    <row r="78" spans="22:28" x14ac:dyDescent="0.25">
      <c r="V78">
        <v>73</v>
      </c>
      <c r="W78">
        <v>12.866330810037306</v>
      </c>
      <c r="X78">
        <v>-0.86633081003730616</v>
      </c>
      <c r="Y78">
        <v>-1.0903168468603996</v>
      </c>
      <c r="AA78">
        <v>36.25</v>
      </c>
      <c r="AB78">
        <v>11.100000000000001</v>
      </c>
    </row>
    <row r="79" spans="22:28" x14ac:dyDescent="0.25">
      <c r="V79">
        <v>74</v>
      </c>
      <c r="W79">
        <v>10.538562766374296</v>
      </c>
      <c r="X79">
        <v>0.71143723362570377</v>
      </c>
      <c r="Y79">
        <v>0.89537621462690431</v>
      </c>
      <c r="AA79">
        <v>36.75</v>
      </c>
      <c r="AB79">
        <v>11.100000000000001</v>
      </c>
    </row>
    <row r="80" spans="22:28" x14ac:dyDescent="0.25">
      <c r="V80">
        <v>75</v>
      </c>
      <c r="W80">
        <v>11.678454471836593</v>
      </c>
      <c r="X80">
        <v>0.92154552816340818</v>
      </c>
      <c r="Y80">
        <v>1.1598070885441105</v>
      </c>
      <c r="AA80">
        <v>37.25</v>
      </c>
      <c r="AB80">
        <v>11.100000000000001</v>
      </c>
    </row>
    <row r="81" spans="22:28" x14ac:dyDescent="0.25">
      <c r="V81">
        <v>76</v>
      </c>
      <c r="W81">
        <v>11.07806435117398</v>
      </c>
      <c r="X81">
        <v>0.32193564882601855</v>
      </c>
      <c r="Y81">
        <v>0.40517070090676577</v>
      </c>
      <c r="AA81">
        <v>37.75</v>
      </c>
      <c r="AB81">
        <v>11.100000000000001</v>
      </c>
    </row>
    <row r="82" spans="22:28" x14ac:dyDescent="0.25">
      <c r="V82">
        <v>77</v>
      </c>
      <c r="W82">
        <v>11.203893172669947</v>
      </c>
      <c r="X82">
        <v>1.0961068273300523</v>
      </c>
      <c r="Y82">
        <v>1.3795004471158026</v>
      </c>
      <c r="AA82">
        <v>38.25</v>
      </c>
      <c r="AB82">
        <v>11.100000000000001</v>
      </c>
    </row>
    <row r="83" spans="22:28" x14ac:dyDescent="0.25">
      <c r="V83">
        <v>78</v>
      </c>
      <c r="W83">
        <v>13.070660430702821</v>
      </c>
      <c r="X83">
        <v>-0.92066043070282255</v>
      </c>
      <c r="Y83">
        <v>-1.1586931530113913</v>
      </c>
      <c r="AA83">
        <v>38.75</v>
      </c>
      <c r="AB83">
        <v>11.100000000000001</v>
      </c>
    </row>
    <row r="84" spans="22:28" x14ac:dyDescent="0.25">
      <c r="V84">
        <v>79</v>
      </c>
      <c r="W84">
        <v>10.967223849464514</v>
      </c>
      <c r="X84">
        <v>-0.46722384946451356</v>
      </c>
      <c r="Y84">
        <v>-0.58802252952794054</v>
      </c>
      <c r="AA84">
        <v>39.25</v>
      </c>
      <c r="AB84">
        <v>11.25</v>
      </c>
    </row>
    <row r="85" spans="22:28" x14ac:dyDescent="0.25">
      <c r="V85">
        <v>80</v>
      </c>
      <c r="W85">
        <v>10.621704821122911</v>
      </c>
      <c r="X85">
        <v>-0.72170482112291268</v>
      </c>
      <c r="Y85">
        <v>-0.90829844190442433</v>
      </c>
      <c r="AA85">
        <v>39.75</v>
      </c>
      <c r="AB85">
        <v>11.25</v>
      </c>
    </row>
    <row r="86" spans="22:28" x14ac:dyDescent="0.25">
      <c r="V86">
        <v>81</v>
      </c>
      <c r="W86">
        <v>10.463192702264703</v>
      </c>
      <c r="X86">
        <v>0.18680729773529592</v>
      </c>
      <c r="Y86">
        <v>0.23510550643868808</v>
      </c>
      <c r="AA86">
        <v>40.25</v>
      </c>
      <c r="AB86">
        <v>11.25</v>
      </c>
    </row>
    <row r="87" spans="22:28" x14ac:dyDescent="0.25">
      <c r="V87">
        <v>82</v>
      </c>
      <c r="W87">
        <v>11.137130657426814</v>
      </c>
      <c r="X87">
        <v>1.6128693425731857</v>
      </c>
      <c r="Y87">
        <v>2.029869647503908</v>
      </c>
      <c r="AA87">
        <v>40.75</v>
      </c>
      <c r="AB87">
        <v>11.25</v>
      </c>
    </row>
    <row r="88" spans="22:28" x14ac:dyDescent="0.25">
      <c r="V88">
        <v>83</v>
      </c>
      <c r="W88">
        <v>10.094854041813722</v>
      </c>
      <c r="X88">
        <v>-1.094854041813722</v>
      </c>
      <c r="Y88">
        <v>-1.3779237593908229</v>
      </c>
      <c r="AA88">
        <v>41.25</v>
      </c>
      <c r="AB88">
        <v>11.25</v>
      </c>
    </row>
    <row r="89" spans="22:28" x14ac:dyDescent="0.25">
      <c r="V89">
        <v>84</v>
      </c>
      <c r="W89">
        <v>9.626266549419638</v>
      </c>
      <c r="X89">
        <v>0.123733450580362</v>
      </c>
      <c r="Y89">
        <v>0.15572419233494411</v>
      </c>
      <c r="AA89">
        <v>41.75</v>
      </c>
      <c r="AB89">
        <v>11.25</v>
      </c>
    </row>
    <row r="90" spans="22:28" x14ac:dyDescent="0.25">
      <c r="V90">
        <v>85</v>
      </c>
      <c r="W90">
        <v>10.902977080435043</v>
      </c>
      <c r="X90">
        <v>-0.85297708043504272</v>
      </c>
      <c r="Y90">
        <v>-1.0735105689523807</v>
      </c>
      <c r="AA90">
        <v>42.25</v>
      </c>
      <c r="AB90">
        <v>11.25</v>
      </c>
    </row>
    <row r="91" spans="22:28" x14ac:dyDescent="0.25">
      <c r="V91">
        <v>86</v>
      </c>
      <c r="W91">
        <v>12.198061872436332</v>
      </c>
      <c r="X91">
        <v>0.10193812756366682</v>
      </c>
      <c r="Y91">
        <v>0.12829378400530886</v>
      </c>
      <c r="AA91">
        <v>42.75</v>
      </c>
      <c r="AB91">
        <v>11.25</v>
      </c>
    </row>
    <row r="92" spans="22:28" x14ac:dyDescent="0.25">
      <c r="V92">
        <v>87</v>
      </c>
      <c r="W92">
        <v>11.321935210076257</v>
      </c>
      <c r="X92">
        <v>0.67806478992374331</v>
      </c>
      <c r="Y92">
        <v>0.85337547176104589</v>
      </c>
      <c r="AA92">
        <v>43.25</v>
      </c>
      <c r="AB92">
        <v>11.25</v>
      </c>
    </row>
    <row r="93" spans="22:28" x14ac:dyDescent="0.25">
      <c r="V93">
        <v>88</v>
      </c>
      <c r="W93">
        <v>11.910430339822989</v>
      </c>
      <c r="X93">
        <v>0.23956966017700942</v>
      </c>
      <c r="Y93">
        <v>0.30150934661594941</v>
      </c>
      <c r="AA93">
        <v>43.75</v>
      </c>
      <c r="AB93">
        <v>11.399999999999999</v>
      </c>
    </row>
    <row r="94" spans="22:28" x14ac:dyDescent="0.25">
      <c r="V94">
        <v>89</v>
      </c>
      <c r="W94">
        <v>12.737996922520582</v>
      </c>
      <c r="X94">
        <v>-1.1879969225205809</v>
      </c>
      <c r="Y94">
        <v>-1.4951483239834447</v>
      </c>
      <c r="AA94">
        <v>44.25</v>
      </c>
      <c r="AB94">
        <v>11.399999999999999</v>
      </c>
    </row>
    <row r="95" spans="22:28" x14ac:dyDescent="0.25">
      <c r="V95">
        <v>90</v>
      </c>
      <c r="W95">
        <v>11.903726224178858</v>
      </c>
      <c r="X95">
        <v>0.39627377582114143</v>
      </c>
      <c r="Y95">
        <v>0.49872862507125448</v>
      </c>
      <c r="AA95">
        <v>44.75</v>
      </c>
      <c r="AB95">
        <v>11.399999999999999</v>
      </c>
    </row>
    <row r="96" spans="22:28" x14ac:dyDescent="0.25">
      <c r="V96">
        <v>91</v>
      </c>
      <c r="W96">
        <v>11.245532916717332</v>
      </c>
      <c r="X96">
        <v>-1.1955329167173314</v>
      </c>
      <c r="Y96">
        <v>-1.5046327164757372</v>
      </c>
      <c r="AA96">
        <v>45.25</v>
      </c>
      <c r="AB96">
        <v>11.399999999999999</v>
      </c>
    </row>
    <row r="97" spans="22:28" x14ac:dyDescent="0.25">
      <c r="V97">
        <v>92</v>
      </c>
      <c r="W97">
        <v>10.865358191379176</v>
      </c>
      <c r="X97">
        <v>-6.5358191379175423E-2</v>
      </c>
      <c r="Y97">
        <v>-8.2256265522834687E-2</v>
      </c>
      <c r="AA97">
        <v>45.75</v>
      </c>
      <c r="AB97">
        <v>11.399999999999999</v>
      </c>
    </row>
    <row r="98" spans="22:28" x14ac:dyDescent="0.25">
      <c r="V98">
        <v>93</v>
      </c>
      <c r="W98">
        <v>12.209924079684338</v>
      </c>
      <c r="X98">
        <v>-0.20992407968433824</v>
      </c>
      <c r="Y98">
        <v>-0.2641990311202746</v>
      </c>
      <c r="AA98">
        <v>46.25</v>
      </c>
      <c r="AB98">
        <v>11.399999999999999</v>
      </c>
    </row>
    <row r="99" spans="22:28" x14ac:dyDescent="0.25">
      <c r="V99">
        <v>94</v>
      </c>
      <c r="W99">
        <v>11.910179701321432</v>
      </c>
      <c r="X99">
        <v>8.9820298678567667E-2</v>
      </c>
      <c r="Y99">
        <v>0.11304294353222648</v>
      </c>
      <c r="AA99">
        <v>46.75</v>
      </c>
      <c r="AB99">
        <v>11.399999999999999</v>
      </c>
    </row>
    <row r="100" spans="22:28" x14ac:dyDescent="0.25">
      <c r="V100">
        <v>95</v>
      </c>
      <c r="W100">
        <v>10.415908040717275</v>
      </c>
      <c r="X100">
        <v>-1.1159080407172741</v>
      </c>
      <c r="Y100">
        <v>-1.4044211775045048</v>
      </c>
      <c r="AA100">
        <v>47.25</v>
      </c>
      <c r="AB100">
        <v>11.399999999999999</v>
      </c>
    </row>
    <row r="101" spans="22:28" x14ac:dyDescent="0.25">
      <c r="V101">
        <v>96</v>
      </c>
      <c r="W101">
        <v>12.089502769705607</v>
      </c>
      <c r="X101">
        <v>0.21049723029439171</v>
      </c>
      <c r="Y101">
        <v>0.26492036731043356</v>
      </c>
      <c r="AA101">
        <v>47.75</v>
      </c>
      <c r="AB101">
        <v>11.399999999999999</v>
      </c>
    </row>
    <row r="102" spans="22:28" x14ac:dyDescent="0.25">
      <c r="V102">
        <v>97</v>
      </c>
      <c r="W102">
        <v>12.655742379428199</v>
      </c>
      <c r="X102">
        <v>0.24425762057179945</v>
      </c>
      <c r="Y102">
        <v>0.30740935863980184</v>
      </c>
      <c r="AA102">
        <v>48.25</v>
      </c>
      <c r="AB102">
        <v>11.399999999999999</v>
      </c>
    </row>
    <row r="103" spans="22:28" x14ac:dyDescent="0.25">
      <c r="V103">
        <v>98</v>
      </c>
      <c r="W103">
        <v>11.253348099870298</v>
      </c>
      <c r="X103">
        <v>-1.5033480998702977</v>
      </c>
      <c r="Y103">
        <v>-1.8920321671505276</v>
      </c>
      <c r="AA103">
        <v>48.75</v>
      </c>
      <c r="AB103">
        <v>11.399999999999999</v>
      </c>
    </row>
    <row r="104" spans="22:28" x14ac:dyDescent="0.25">
      <c r="V104">
        <v>99</v>
      </c>
      <c r="W104">
        <v>11.917162173475583</v>
      </c>
      <c r="X104">
        <v>8.2837826524416514E-2</v>
      </c>
      <c r="Y104">
        <v>0.10425518378248748</v>
      </c>
      <c r="AA104">
        <v>49.25</v>
      </c>
      <c r="AB104">
        <v>11.399999999999999</v>
      </c>
    </row>
    <row r="105" spans="22:28" x14ac:dyDescent="0.25">
      <c r="V105">
        <v>100</v>
      </c>
      <c r="W105">
        <v>11.879868089307548</v>
      </c>
      <c r="X105">
        <v>1.6201319106924519</v>
      </c>
      <c r="Y105">
        <v>2.0390099208038568</v>
      </c>
      <c r="AA105">
        <v>49.75</v>
      </c>
      <c r="AB105">
        <v>11.399999999999999</v>
      </c>
    </row>
    <row r="106" spans="22:28" x14ac:dyDescent="0.25">
      <c r="V106">
        <v>101</v>
      </c>
      <c r="W106">
        <v>11.417343644378153</v>
      </c>
      <c r="X106">
        <v>0.43265635562184812</v>
      </c>
      <c r="Y106">
        <v>0.54451776154124243</v>
      </c>
      <c r="AA106">
        <v>50.25</v>
      </c>
      <c r="AB106">
        <v>11.399999999999999</v>
      </c>
    </row>
    <row r="107" spans="22:28" x14ac:dyDescent="0.25">
      <c r="V107">
        <v>102</v>
      </c>
      <c r="W107">
        <v>9.6159901114081556</v>
      </c>
      <c r="X107">
        <v>1.034009888591843</v>
      </c>
      <c r="Y107">
        <v>1.3013486168215385</v>
      </c>
      <c r="AA107">
        <v>50.75</v>
      </c>
      <c r="AB107">
        <v>11.55</v>
      </c>
    </row>
    <row r="108" spans="22:28" x14ac:dyDescent="0.25">
      <c r="V108">
        <v>103</v>
      </c>
      <c r="W108">
        <v>12.594809130978197</v>
      </c>
      <c r="X108">
        <v>0.75519086902180455</v>
      </c>
      <c r="Y108">
        <v>0.95044216083479904</v>
      </c>
      <c r="AA108">
        <v>51.25</v>
      </c>
      <c r="AB108">
        <v>11.55</v>
      </c>
    </row>
    <row r="109" spans="22:28" x14ac:dyDescent="0.25">
      <c r="V109">
        <v>104</v>
      </c>
      <c r="W109">
        <v>11.504770377599643</v>
      </c>
      <c r="X109">
        <v>0.49522962240035717</v>
      </c>
      <c r="Y109">
        <v>0.62326907240453799</v>
      </c>
      <c r="AA109">
        <v>51.75</v>
      </c>
      <c r="AB109">
        <v>11.55</v>
      </c>
    </row>
    <row r="110" spans="22:28" x14ac:dyDescent="0.25">
      <c r="V110">
        <v>105</v>
      </c>
      <c r="W110">
        <v>10.133720439223438</v>
      </c>
      <c r="X110">
        <v>-1.8837204392234383</v>
      </c>
      <c r="Y110">
        <v>-2.3707481089956191</v>
      </c>
      <c r="AA110">
        <v>52.25</v>
      </c>
      <c r="AB110">
        <v>11.55</v>
      </c>
    </row>
    <row r="111" spans="22:28" x14ac:dyDescent="0.25">
      <c r="V111">
        <v>106</v>
      </c>
      <c r="W111">
        <v>10.106843007188642</v>
      </c>
      <c r="X111">
        <v>1.1431569928113579</v>
      </c>
      <c r="Y111">
        <v>1.4387152268252164</v>
      </c>
      <c r="AA111">
        <v>52.75</v>
      </c>
      <c r="AB111">
        <v>11.55</v>
      </c>
    </row>
    <row r="112" spans="22:28" x14ac:dyDescent="0.25">
      <c r="V112">
        <v>107</v>
      </c>
      <c r="W112">
        <v>9.8809649787511518</v>
      </c>
      <c r="X112">
        <v>-1.1809649787511525</v>
      </c>
      <c r="Y112">
        <v>-1.4862983019489604</v>
      </c>
      <c r="AA112">
        <v>53.25</v>
      </c>
      <c r="AB112">
        <v>11.55</v>
      </c>
    </row>
    <row r="113" spans="22:28" x14ac:dyDescent="0.25">
      <c r="V113">
        <v>108</v>
      </c>
      <c r="W113">
        <v>11.400830104538931</v>
      </c>
      <c r="X113">
        <v>-8.3010453893272995E-4</v>
      </c>
      <c r="Y113">
        <v>-1.04472443201537E-3</v>
      </c>
      <c r="AA113">
        <v>53.75</v>
      </c>
      <c r="AB113">
        <v>11.55</v>
      </c>
    </row>
    <row r="114" spans="22:28" x14ac:dyDescent="0.25">
      <c r="V114">
        <v>109</v>
      </c>
      <c r="W114">
        <v>11.003151912302316</v>
      </c>
      <c r="X114">
        <v>9.6848087697685159E-2</v>
      </c>
      <c r="Y114">
        <v>0.12188773662390281</v>
      </c>
      <c r="AA114">
        <v>54.25</v>
      </c>
      <c r="AB114">
        <v>11.850000000000001</v>
      </c>
    </row>
    <row r="115" spans="22:28" x14ac:dyDescent="0.25">
      <c r="V115">
        <v>110</v>
      </c>
      <c r="W115">
        <v>12.120509648321768</v>
      </c>
      <c r="X115">
        <v>0.4794903516782334</v>
      </c>
      <c r="Y115">
        <v>0.60346048216764081</v>
      </c>
      <c r="AA115">
        <v>54.75</v>
      </c>
      <c r="AB115">
        <v>11.850000000000001</v>
      </c>
    </row>
    <row r="116" spans="22:28" x14ac:dyDescent="0.25">
      <c r="V116">
        <v>111</v>
      </c>
      <c r="W116">
        <v>10.322991293124428</v>
      </c>
      <c r="X116">
        <v>1.0770087068755707</v>
      </c>
      <c r="Y116">
        <v>1.355464591258392</v>
      </c>
      <c r="AA116">
        <v>55.25</v>
      </c>
      <c r="AB116">
        <v>11.850000000000001</v>
      </c>
    </row>
    <row r="117" spans="22:28" x14ac:dyDescent="0.25">
      <c r="V117">
        <v>112</v>
      </c>
      <c r="W117">
        <v>10.809783694817559</v>
      </c>
      <c r="X117">
        <v>-9.7836948175586969E-3</v>
      </c>
      <c r="Y117">
        <v>-1.231322626476331E-2</v>
      </c>
      <c r="AA117">
        <v>55.75</v>
      </c>
      <c r="AB117">
        <v>11.850000000000001</v>
      </c>
    </row>
    <row r="118" spans="22:28" x14ac:dyDescent="0.25">
      <c r="V118">
        <v>113</v>
      </c>
      <c r="W118">
        <v>10.661851221134519</v>
      </c>
      <c r="X118">
        <v>0.1381487788654816</v>
      </c>
      <c r="Y118">
        <v>0.17386654061598045</v>
      </c>
      <c r="AA118">
        <v>56.25</v>
      </c>
      <c r="AB118">
        <v>11.850000000000001</v>
      </c>
    </row>
    <row r="119" spans="22:28" x14ac:dyDescent="0.25">
      <c r="V119">
        <v>114</v>
      </c>
      <c r="W119">
        <v>10.577061583062786</v>
      </c>
      <c r="X119">
        <v>0.82293841693721248</v>
      </c>
      <c r="Y119">
        <v>1.0357055405620774</v>
      </c>
      <c r="AA119">
        <v>56.75</v>
      </c>
      <c r="AB119">
        <v>11.850000000000001</v>
      </c>
    </row>
    <row r="120" spans="22:28" x14ac:dyDescent="0.25">
      <c r="V120">
        <v>115</v>
      </c>
      <c r="W120">
        <v>14.386052990132182</v>
      </c>
      <c r="X120">
        <v>-0.28605299013218044</v>
      </c>
      <c r="Y120">
        <v>-0.36001073795641342</v>
      </c>
      <c r="AA120">
        <v>57.25</v>
      </c>
      <c r="AB120">
        <v>11.850000000000001</v>
      </c>
    </row>
    <row r="121" spans="22:28" x14ac:dyDescent="0.25">
      <c r="V121">
        <v>116</v>
      </c>
      <c r="W121">
        <v>11.686579262854277</v>
      </c>
      <c r="X121">
        <v>0.61342073714572187</v>
      </c>
      <c r="Y121">
        <v>0.77201798224711016</v>
      </c>
      <c r="AA121">
        <v>57.75</v>
      </c>
      <c r="AB121">
        <v>11.850000000000001</v>
      </c>
    </row>
    <row r="122" spans="22:28" x14ac:dyDescent="0.25">
      <c r="V122">
        <v>117</v>
      </c>
      <c r="W122">
        <v>12.015924026184157</v>
      </c>
      <c r="X122">
        <v>0.13407597381584146</v>
      </c>
      <c r="Y122">
        <v>0.16874072965768205</v>
      </c>
      <c r="AA122">
        <v>58.25</v>
      </c>
      <c r="AB122">
        <v>11.850000000000001</v>
      </c>
    </row>
    <row r="123" spans="22:28" x14ac:dyDescent="0.25">
      <c r="V123">
        <v>118</v>
      </c>
      <c r="W123">
        <v>11.076156458029047</v>
      </c>
      <c r="X123">
        <v>-0.5761564580290468</v>
      </c>
      <c r="Y123">
        <v>-0.7251191869644289</v>
      </c>
      <c r="AA123">
        <v>58.75</v>
      </c>
      <c r="AB123">
        <v>11.850000000000001</v>
      </c>
    </row>
    <row r="124" spans="22:28" x14ac:dyDescent="0.25">
      <c r="V124">
        <v>119</v>
      </c>
      <c r="W124">
        <v>13.016087845160238</v>
      </c>
      <c r="X124">
        <v>0.33391215483976389</v>
      </c>
      <c r="Y124">
        <v>0.42024368009903196</v>
      </c>
      <c r="AA124">
        <v>59.25</v>
      </c>
      <c r="AB124">
        <v>11.850000000000001</v>
      </c>
    </row>
    <row r="125" spans="22:28" x14ac:dyDescent="0.25">
      <c r="V125">
        <v>120</v>
      </c>
      <c r="W125">
        <v>9.9667449420424372</v>
      </c>
      <c r="X125">
        <v>0.83325505795756349</v>
      </c>
      <c r="Y125">
        <v>1.0486895039363171</v>
      </c>
      <c r="AA125">
        <v>59.75</v>
      </c>
      <c r="AB125">
        <v>11.850000000000001</v>
      </c>
    </row>
    <row r="126" spans="22:28" x14ac:dyDescent="0.25">
      <c r="V126">
        <v>121</v>
      </c>
      <c r="W126">
        <v>14.592645547510475</v>
      </c>
      <c r="X126">
        <v>0.25735445248952615</v>
      </c>
      <c r="Y126">
        <v>0.32389231909203542</v>
      </c>
      <c r="AA126">
        <v>60.25</v>
      </c>
      <c r="AB126">
        <v>11.850000000000001</v>
      </c>
    </row>
    <row r="127" spans="22:28" x14ac:dyDescent="0.25">
      <c r="V127">
        <v>122</v>
      </c>
      <c r="W127">
        <v>10.578749895422828</v>
      </c>
      <c r="X127">
        <v>0.82125010457717096</v>
      </c>
      <c r="Y127">
        <v>1.0335807224353428</v>
      </c>
      <c r="AA127">
        <v>60.75</v>
      </c>
      <c r="AB127">
        <v>12</v>
      </c>
    </row>
    <row r="128" spans="22:28" x14ac:dyDescent="0.25">
      <c r="V128">
        <v>123</v>
      </c>
      <c r="W128">
        <v>10.811353238205092</v>
      </c>
      <c r="X128">
        <v>0.43864676179490836</v>
      </c>
      <c r="Y128">
        <v>0.55205696099525103</v>
      </c>
      <c r="AA128">
        <v>61.25</v>
      </c>
      <c r="AB128">
        <v>12</v>
      </c>
    </row>
    <row r="129" spans="22:28" x14ac:dyDescent="0.25">
      <c r="V129">
        <v>124</v>
      </c>
      <c r="W129">
        <v>13.415867393570382</v>
      </c>
      <c r="X129">
        <v>0.68413260642961937</v>
      </c>
      <c r="Y129">
        <v>0.86101209565039982</v>
      </c>
      <c r="AA129">
        <v>61.75</v>
      </c>
      <c r="AB129">
        <v>12</v>
      </c>
    </row>
    <row r="130" spans="22:28" x14ac:dyDescent="0.25">
      <c r="V130">
        <v>125</v>
      </c>
      <c r="W130">
        <v>10.074622362121136</v>
      </c>
      <c r="X130">
        <v>0.72537763787886433</v>
      </c>
      <c r="Y130">
        <v>0.91292084934745732</v>
      </c>
      <c r="AA130">
        <v>62.25</v>
      </c>
      <c r="AB130">
        <v>12</v>
      </c>
    </row>
    <row r="131" spans="22:28" x14ac:dyDescent="0.25">
      <c r="V131">
        <v>126</v>
      </c>
      <c r="W131">
        <v>10.267333361528626</v>
      </c>
      <c r="X131">
        <v>-0.36733336152862783</v>
      </c>
      <c r="Y131">
        <v>-0.46230579340849937</v>
      </c>
      <c r="AA131">
        <v>62.75</v>
      </c>
      <c r="AB131">
        <v>12</v>
      </c>
    </row>
    <row r="132" spans="22:28" x14ac:dyDescent="0.25">
      <c r="V132">
        <v>127</v>
      </c>
      <c r="W132">
        <v>11.702836629895366</v>
      </c>
      <c r="X132">
        <v>-0.30283662989536708</v>
      </c>
      <c r="Y132">
        <v>-0.38113371427610648</v>
      </c>
      <c r="AA132">
        <v>63.25</v>
      </c>
      <c r="AB132">
        <v>12</v>
      </c>
    </row>
    <row r="133" spans="22:28" x14ac:dyDescent="0.25">
      <c r="V133">
        <v>128</v>
      </c>
      <c r="W133">
        <v>10.784441474725798</v>
      </c>
      <c r="X133">
        <v>-0.13444147472579893</v>
      </c>
      <c r="Y133">
        <v>-0.16920072922719093</v>
      </c>
      <c r="AA133">
        <v>63.75</v>
      </c>
      <c r="AB133">
        <v>12</v>
      </c>
    </row>
    <row r="134" spans="22:28" x14ac:dyDescent="0.25">
      <c r="V134">
        <v>129</v>
      </c>
      <c r="W134">
        <v>11.481913329763762</v>
      </c>
      <c r="X134">
        <v>-0.23191332976376167</v>
      </c>
      <c r="Y134">
        <v>-0.29187350550539931</v>
      </c>
      <c r="AA134">
        <v>64.25</v>
      </c>
      <c r="AB134">
        <v>12</v>
      </c>
    </row>
    <row r="135" spans="22:28" x14ac:dyDescent="0.25">
      <c r="V135">
        <v>130</v>
      </c>
      <c r="W135">
        <v>10.831715344799431</v>
      </c>
      <c r="X135">
        <v>-0.18171534479943219</v>
      </c>
      <c r="Y135">
        <v>-0.22869705137156029</v>
      </c>
      <c r="AA135">
        <v>64.75</v>
      </c>
      <c r="AB135">
        <v>12</v>
      </c>
    </row>
    <row r="136" spans="22:28" x14ac:dyDescent="0.25">
      <c r="V136">
        <v>131</v>
      </c>
      <c r="W136">
        <v>10.127214423587573</v>
      </c>
      <c r="X136">
        <v>-0.8272144235875718</v>
      </c>
      <c r="Y136">
        <v>-1.0410870900050355</v>
      </c>
      <c r="AA136">
        <v>65.25</v>
      </c>
      <c r="AB136">
        <v>12</v>
      </c>
    </row>
    <row r="137" spans="22:28" x14ac:dyDescent="0.25">
      <c r="V137">
        <v>132</v>
      </c>
      <c r="W137">
        <v>11.939079494085949</v>
      </c>
      <c r="X137">
        <v>-8.9079494085947175E-2</v>
      </c>
      <c r="Y137">
        <v>-0.11211060715655159</v>
      </c>
      <c r="AA137">
        <v>65.75</v>
      </c>
      <c r="AB137">
        <v>12</v>
      </c>
    </row>
    <row r="138" spans="22:28" x14ac:dyDescent="0.25">
      <c r="V138">
        <v>133</v>
      </c>
      <c r="W138">
        <v>11.277757124665959</v>
      </c>
      <c r="X138">
        <v>0.7222428753340413</v>
      </c>
      <c r="Y138">
        <v>0.90897560767542174</v>
      </c>
      <c r="AA138">
        <v>66.25</v>
      </c>
      <c r="AB138">
        <v>12</v>
      </c>
    </row>
    <row r="139" spans="22:28" x14ac:dyDescent="0.25">
      <c r="V139">
        <v>134</v>
      </c>
      <c r="W139">
        <v>9.624035719887182</v>
      </c>
      <c r="X139">
        <v>1.1759642801128187</v>
      </c>
      <c r="Y139">
        <v>1.4800046945783392</v>
      </c>
      <c r="AA139">
        <v>66.75</v>
      </c>
      <c r="AB139">
        <v>12</v>
      </c>
    </row>
    <row r="140" spans="22:28" x14ac:dyDescent="0.25">
      <c r="V140">
        <v>135</v>
      </c>
      <c r="W140">
        <v>11.222013584053142</v>
      </c>
      <c r="X140">
        <v>-0.12201358405314089</v>
      </c>
      <c r="Y140">
        <v>-0.15355966184929773</v>
      </c>
      <c r="AA140">
        <v>67.25</v>
      </c>
      <c r="AB140">
        <v>12</v>
      </c>
    </row>
    <row r="141" spans="22:28" x14ac:dyDescent="0.25">
      <c r="V141">
        <v>136</v>
      </c>
      <c r="W141">
        <v>11.834235622359152</v>
      </c>
      <c r="X141">
        <v>0.31576437764084631</v>
      </c>
      <c r="Y141">
        <v>0.39740387458386528</v>
      </c>
      <c r="AA141">
        <v>67.75</v>
      </c>
      <c r="AB141">
        <v>12.149999999999999</v>
      </c>
    </row>
    <row r="142" spans="22:28" x14ac:dyDescent="0.25">
      <c r="V142">
        <v>137</v>
      </c>
      <c r="W142">
        <v>11.563175653512154</v>
      </c>
      <c r="X142">
        <v>-1.3175653512153218E-2</v>
      </c>
      <c r="Y142">
        <v>-1.6582161024698443E-2</v>
      </c>
      <c r="AA142">
        <v>68.25</v>
      </c>
      <c r="AB142">
        <v>12.149999999999999</v>
      </c>
    </row>
    <row r="143" spans="22:28" x14ac:dyDescent="0.25">
      <c r="V143">
        <v>138</v>
      </c>
      <c r="W143">
        <v>11.783428078465016</v>
      </c>
      <c r="X143">
        <v>-0.38342807846501792</v>
      </c>
      <c r="Y143">
        <v>-0.48256172892167803</v>
      </c>
      <c r="AA143">
        <v>68.75</v>
      </c>
      <c r="AB143">
        <v>12.149999999999999</v>
      </c>
    </row>
    <row r="144" spans="22:28" x14ac:dyDescent="0.25">
      <c r="V144">
        <v>139</v>
      </c>
      <c r="W144">
        <v>12.594049231973417</v>
      </c>
      <c r="X144">
        <v>-0.44404923197341795</v>
      </c>
      <c r="Y144">
        <v>-0.5588562161781947</v>
      </c>
      <c r="AA144">
        <v>69.25</v>
      </c>
      <c r="AB144">
        <v>12.149999999999999</v>
      </c>
    </row>
    <row r="145" spans="22:28" x14ac:dyDescent="0.25">
      <c r="V145">
        <v>140</v>
      </c>
      <c r="W145">
        <v>10.549860850262254</v>
      </c>
      <c r="X145">
        <v>-0.6498608502622556</v>
      </c>
      <c r="Y145">
        <v>-0.81787952701976396</v>
      </c>
      <c r="AA145">
        <v>69.75</v>
      </c>
      <c r="AB145">
        <v>12.149999999999999</v>
      </c>
    </row>
    <row r="146" spans="22:28" x14ac:dyDescent="0.25">
      <c r="V146">
        <v>141</v>
      </c>
      <c r="W146">
        <v>11.675043748305207</v>
      </c>
      <c r="X146">
        <v>0.17495625169479467</v>
      </c>
      <c r="Y146">
        <v>0.22019042434629393</v>
      </c>
      <c r="AA146">
        <v>70.25</v>
      </c>
      <c r="AB146">
        <v>12.149999999999999</v>
      </c>
    </row>
    <row r="147" spans="22:28" x14ac:dyDescent="0.25">
      <c r="V147">
        <v>142</v>
      </c>
      <c r="W147">
        <v>13.785687035900597</v>
      </c>
      <c r="X147">
        <v>0.46431296409940259</v>
      </c>
      <c r="Y147">
        <v>0.58435904749995726</v>
      </c>
      <c r="AA147">
        <v>70.75</v>
      </c>
      <c r="AB147">
        <v>12.149999999999999</v>
      </c>
    </row>
    <row r="148" spans="22:28" x14ac:dyDescent="0.25">
      <c r="V148">
        <v>143</v>
      </c>
      <c r="W148">
        <v>11.798222190185593</v>
      </c>
      <c r="X148">
        <v>5.1777809814408826E-2</v>
      </c>
      <c r="Y148">
        <v>6.5164735780033775E-2</v>
      </c>
      <c r="AA148">
        <v>71.25</v>
      </c>
      <c r="AB148">
        <v>12.149999999999999</v>
      </c>
    </row>
    <row r="149" spans="22:28" x14ac:dyDescent="0.25">
      <c r="V149">
        <v>144</v>
      </c>
      <c r="W149">
        <v>11.167341777084031</v>
      </c>
      <c r="X149">
        <v>-0.3673417770840306</v>
      </c>
      <c r="Y149">
        <v>-0.46231638476889542</v>
      </c>
      <c r="AA149">
        <v>71.75</v>
      </c>
      <c r="AB149">
        <v>12.149999999999999</v>
      </c>
    </row>
    <row r="150" spans="22:28" x14ac:dyDescent="0.25">
      <c r="V150">
        <v>145</v>
      </c>
      <c r="W150">
        <v>12.157941326712512</v>
      </c>
      <c r="X150">
        <v>0.59205867328748774</v>
      </c>
      <c r="Y150">
        <v>0.74513285033388943</v>
      </c>
      <c r="AA150">
        <v>72.25</v>
      </c>
      <c r="AB150">
        <v>12.149999999999999</v>
      </c>
    </row>
    <row r="151" spans="22:28" x14ac:dyDescent="0.25">
      <c r="V151">
        <v>146</v>
      </c>
      <c r="W151">
        <v>11.982981502318376</v>
      </c>
      <c r="X151">
        <v>0.31701849768162305</v>
      </c>
      <c r="Y151">
        <v>0.39898224186874259</v>
      </c>
      <c r="AA151">
        <v>72.75</v>
      </c>
      <c r="AB151">
        <v>12.299999999999999</v>
      </c>
    </row>
    <row r="152" spans="22:28" x14ac:dyDescent="0.25">
      <c r="V152">
        <v>147</v>
      </c>
      <c r="W152">
        <v>11.71224585997796</v>
      </c>
      <c r="X152">
        <v>-0.16224585997795948</v>
      </c>
      <c r="Y152">
        <v>-0.20419381651647023</v>
      </c>
      <c r="AA152">
        <v>73.25</v>
      </c>
      <c r="AB152">
        <v>12.299999999999999</v>
      </c>
    </row>
    <row r="153" spans="22:28" x14ac:dyDescent="0.25">
      <c r="V153">
        <v>148</v>
      </c>
      <c r="W153">
        <v>12.794166651764485</v>
      </c>
      <c r="X153">
        <v>-0.64416665176448618</v>
      </c>
      <c r="Y153">
        <v>-0.81071311843824545</v>
      </c>
      <c r="AA153">
        <v>73.75</v>
      </c>
      <c r="AB153">
        <v>12.299999999999999</v>
      </c>
    </row>
    <row r="154" spans="22:28" x14ac:dyDescent="0.25">
      <c r="V154">
        <v>149</v>
      </c>
      <c r="W154">
        <v>10.342227366675314</v>
      </c>
      <c r="X154">
        <v>0.1577726333246865</v>
      </c>
      <c r="Y154">
        <v>0.19856405670257363</v>
      </c>
      <c r="AA154">
        <v>74.25</v>
      </c>
      <c r="AB154">
        <v>12.299999999999999</v>
      </c>
    </row>
    <row r="155" spans="22:28" x14ac:dyDescent="0.25">
      <c r="V155">
        <v>150</v>
      </c>
      <c r="W155">
        <v>11.593012032831762</v>
      </c>
      <c r="X155">
        <v>-0.19301203283176349</v>
      </c>
      <c r="Y155">
        <v>-0.24291444862059347</v>
      </c>
      <c r="AA155">
        <v>74.75</v>
      </c>
      <c r="AB155">
        <v>12.299999999999999</v>
      </c>
    </row>
    <row r="156" spans="22:28" x14ac:dyDescent="0.25">
      <c r="V156">
        <v>151</v>
      </c>
      <c r="W156">
        <v>12.172186974068296</v>
      </c>
      <c r="X156">
        <v>-0.32218697406829477</v>
      </c>
      <c r="Y156">
        <v>-0.40548700518974889</v>
      </c>
      <c r="AA156">
        <v>75.25</v>
      </c>
      <c r="AB156">
        <v>12.299999999999999</v>
      </c>
    </row>
    <row r="157" spans="22:28" x14ac:dyDescent="0.25">
      <c r="V157">
        <v>152</v>
      </c>
      <c r="W157">
        <v>13.235519980253525</v>
      </c>
      <c r="X157">
        <v>-3.5519980253523542E-2</v>
      </c>
      <c r="Y157">
        <v>-4.4703515587651482E-2</v>
      </c>
      <c r="AA157">
        <v>75.75</v>
      </c>
      <c r="AB157">
        <v>12.299999999999999</v>
      </c>
    </row>
    <row r="158" spans="22:28" x14ac:dyDescent="0.25">
      <c r="V158">
        <v>153</v>
      </c>
      <c r="W158">
        <v>11.537499974965023</v>
      </c>
      <c r="X158">
        <v>1.0625000250349785</v>
      </c>
      <c r="Y158">
        <v>1.3372047532689593</v>
      </c>
      <c r="AA158">
        <v>76.25</v>
      </c>
      <c r="AB158">
        <v>12.299999999999999</v>
      </c>
    </row>
    <row r="159" spans="22:28" x14ac:dyDescent="0.25">
      <c r="V159">
        <v>154</v>
      </c>
      <c r="W159">
        <v>9.9127303531533606</v>
      </c>
      <c r="X159">
        <v>-0.1627303531533606</v>
      </c>
      <c r="Y159">
        <v>-0.20480357328052434</v>
      </c>
      <c r="AA159">
        <v>76.75</v>
      </c>
      <c r="AB159">
        <v>12.299999999999999</v>
      </c>
    </row>
    <row r="160" spans="22:28" x14ac:dyDescent="0.25">
      <c r="V160">
        <v>155</v>
      </c>
      <c r="W160">
        <v>13.295898250823434</v>
      </c>
      <c r="X160">
        <v>1.5541017491765672</v>
      </c>
      <c r="Y160">
        <v>1.9559079502083727</v>
      </c>
      <c r="AA160">
        <v>77.25</v>
      </c>
      <c r="AB160">
        <v>12.299999999999999</v>
      </c>
    </row>
    <row r="161" spans="22:28" x14ac:dyDescent="0.25">
      <c r="V161">
        <v>156</v>
      </c>
      <c r="W161">
        <v>12.658491019156989</v>
      </c>
      <c r="X161">
        <v>0.54150898084301247</v>
      </c>
      <c r="Y161">
        <v>0.68151375629122246</v>
      </c>
      <c r="AA161">
        <v>77.75</v>
      </c>
      <c r="AB161">
        <v>12.299999999999999</v>
      </c>
    </row>
    <row r="162" spans="22:28" x14ac:dyDescent="0.25">
      <c r="V162">
        <v>157</v>
      </c>
      <c r="W162">
        <v>10.491967357333971</v>
      </c>
      <c r="X162">
        <v>0.30803264266602959</v>
      </c>
      <c r="Y162">
        <v>0.38767313339258824</v>
      </c>
      <c r="AA162">
        <v>78.25</v>
      </c>
      <c r="AB162">
        <v>12.600000000000001</v>
      </c>
    </row>
    <row r="163" spans="22:28" x14ac:dyDescent="0.25">
      <c r="V163">
        <v>158</v>
      </c>
      <c r="W163">
        <v>12.551344735862793</v>
      </c>
      <c r="X163">
        <v>0.1986552641372068</v>
      </c>
      <c r="Y163">
        <v>0.25001671266542164</v>
      </c>
      <c r="AA163">
        <v>78.75</v>
      </c>
      <c r="AB163">
        <v>12.600000000000001</v>
      </c>
    </row>
    <row r="164" spans="22:28" x14ac:dyDescent="0.25">
      <c r="V164">
        <v>159</v>
      </c>
      <c r="W164">
        <v>10.226000702386065</v>
      </c>
      <c r="X164">
        <v>0.12399929761393658</v>
      </c>
      <c r="Y164">
        <v>0.15605877295476733</v>
      </c>
      <c r="AA164">
        <v>79.25</v>
      </c>
      <c r="AB164">
        <v>12.600000000000001</v>
      </c>
    </row>
    <row r="165" spans="22:28" x14ac:dyDescent="0.25">
      <c r="V165">
        <v>160</v>
      </c>
      <c r="W165">
        <v>10.890251739829379</v>
      </c>
      <c r="X165">
        <v>-9.0251739829378508E-2</v>
      </c>
      <c r="Y165">
        <v>-0.11358593190307485</v>
      </c>
      <c r="AA165">
        <v>79.75</v>
      </c>
      <c r="AB165">
        <v>12.600000000000001</v>
      </c>
    </row>
    <row r="166" spans="22:28" x14ac:dyDescent="0.25">
      <c r="V166">
        <v>161</v>
      </c>
      <c r="W166">
        <v>11.096243842935499</v>
      </c>
      <c r="X166">
        <v>-1.0462438429354979</v>
      </c>
      <c r="Y166">
        <v>-1.3167456064819127</v>
      </c>
      <c r="AA166">
        <v>80.25</v>
      </c>
      <c r="AB166">
        <v>12.600000000000001</v>
      </c>
    </row>
    <row r="167" spans="22:28" x14ac:dyDescent="0.25">
      <c r="V167">
        <v>162</v>
      </c>
      <c r="W167">
        <v>11.37572450035108</v>
      </c>
      <c r="X167">
        <v>-0.72572450035108105</v>
      </c>
      <c r="Y167">
        <v>-0.91335739159277496</v>
      </c>
      <c r="AA167">
        <v>80.75</v>
      </c>
      <c r="AB167">
        <v>12.600000000000001</v>
      </c>
    </row>
    <row r="168" spans="22:28" x14ac:dyDescent="0.25">
      <c r="V168">
        <v>163</v>
      </c>
      <c r="W168">
        <v>12.963504261739223</v>
      </c>
      <c r="X168">
        <v>0.23649573826077841</v>
      </c>
      <c r="Y168">
        <v>0.29764067565057567</v>
      </c>
      <c r="AA168">
        <v>81.25</v>
      </c>
      <c r="AB168">
        <v>12.600000000000001</v>
      </c>
    </row>
    <row r="169" spans="22:28" x14ac:dyDescent="0.25">
      <c r="V169">
        <v>164</v>
      </c>
      <c r="W169">
        <v>11.018254348308275</v>
      </c>
      <c r="X169">
        <v>-0.36825434830827675</v>
      </c>
      <c r="Y169">
        <v>-0.46346489728654761</v>
      </c>
      <c r="AA169">
        <v>81.75</v>
      </c>
      <c r="AB169">
        <v>12.600000000000001</v>
      </c>
    </row>
    <row r="170" spans="22:28" x14ac:dyDescent="0.25">
      <c r="V170">
        <v>165</v>
      </c>
      <c r="W170">
        <v>11.014265465693624</v>
      </c>
      <c r="X170">
        <v>0.53573453430637663</v>
      </c>
      <c r="Y170">
        <v>0.67424635189183646</v>
      </c>
      <c r="AA170">
        <v>82.25</v>
      </c>
      <c r="AB170">
        <v>12.600000000000001</v>
      </c>
    </row>
    <row r="171" spans="22:28" x14ac:dyDescent="0.25">
      <c r="V171">
        <v>166</v>
      </c>
      <c r="W171">
        <v>12.479063096425252</v>
      </c>
      <c r="X171">
        <v>-0.4790630964252518</v>
      </c>
      <c r="Y171">
        <v>-0.60292276194017325</v>
      </c>
      <c r="AA171">
        <v>82.75</v>
      </c>
      <c r="AB171">
        <v>12.600000000000001</v>
      </c>
    </row>
    <row r="172" spans="22:28" x14ac:dyDescent="0.25">
      <c r="V172">
        <v>167</v>
      </c>
      <c r="W172">
        <v>11.853835836366924</v>
      </c>
      <c r="X172">
        <v>-0.4538358363669257</v>
      </c>
      <c r="Y172">
        <v>-0.57117310427702617</v>
      </c>
      <c r="AA172">
        <v>83.25</v>
      </c>
      <c r="AB172">
        <v>12.600000000000001</v>
      </c>
    </row>
    <row r="173" spans="22:28" x14ac:dyDescent="0.25">
      <c r="V173">
        <v>168</v>
      </c>
      <c r="W173">
        <v>12.218146168015416</v>
      </c>
      <c r="X173">
        <v>-0.36814616801541433</v>
      </c>
      <c r="Y173">
        <v>-0.46332874745274322</v>
      </c>
      <c r="AA173">
        <v>83.75</v>
      </c>
      <c r="AB173">
        <v>12.75</v>
      </c>
    </row>
    <row r="174" spans="22:28" x14ac:dyDescent="0.25">
      <c r="V174">
        <v>169</v>
      </c>
      <c r="W174">
        <v>10.183276275584033</v>
      </c>
      <c r="X174">
        <v>-0.43327627558403314</v>
      </c>
      <c r="Y174">
        <v>-0.54529795909469925</v>
      </c>
      <c r="AA174">
        <v>84.25</v>
      </c>
      <c r="AB174">
        <v>12.75</v>
      </c>
    </row>
    <row r="175" spans="22:28" x14ac:dyDescent="0.25">
      <c r="V175">
        <v>170</v>
      </c>
      <c r="W175">
        <v>10.368085165563571</v>
      </c>
      <c r="X175">
        <v>0.28191483443642795</v>
      </c>
      <c r="Y175">
        <v>0.35480268022865474</v>
      </c>
      <c r="AA175">
        <v>84.75</v>
      </c>
      <c r="AB175">
        <v>12.75</v>
      </c>
    </row>
    <row r="176" spans="22:28" x14ac:dyDescent="0.25">
      <c r="V176">
        <v>171</v>
      </c>
      <c r="W176">
        <v>11.268216556243377</v>
      </c>
      <c r="X176">
        <v>0.73178344375662263</v>
      </c>
      <c r="Y176">
        <v>0.92098284828056287</v>
      </c>
      <c r="AA176">
        <v>85.25</v>
      </c>
      <c r="AB176">
        <v>12.75</v>
      </c>
    </row>
    <row r="177" spans="22:28" x14ac:dyDescent="0.25">
      <c r="V177">
        <v>172</v>
      </c>
      <c r="W177">
        <v>11.173864208601547</v>
      </c>
      <c r="X177">
        <v>0.22613579139845186</v>
      </c>
      <c r="Y177">
        <v>0.28460220989857643</v>
      </c>
      <c r="AA177">
        <v>85.75</v>
      </c>
      <c r="AB177">
        <v>12.899999999999999</v>
      </c>
    </row>
    <row r="178" spans="22:28" x14ac:dyDescent="0.25">
      <c r="V178">
        <v>173</v>
      </c>
      <c r="W178">
        <v>11.461878107504367</v>
      </c>
      <c r="X178">
        <v>8.8121892495633958E-2</v>
      </c>
      <c r="Y178">
        <v>0.11090542186889704</v>
      </c>
      <c r="AA178">
        <v>86.25</v>
      </c>
      <c r="AB178">
        <v>12.899999999999999</v>
      </c>
    </row>
    <row r="179" spans="22:28" x14ac:dyDescent="0.25">
      <c r="V179">
        <v>174</v>
      </c>
      <c r="W179">
        <v>11.478133631447827</v>
      </c>
      <c r="X179">
        <v>1.4218663685521715</v>
      </c>
      <c r="Y179">
        <v>1.7894836910508722</v>
      </c>
      <c r="AA179">
        <v>86.75</v>
      </c>
      <c r="AB179">
        <v>12.899999999999999</v>
      </c>
    </row>
    <row r="180" spans="22:28" x14ac:dyDescent="0.25">
      <c r="V180">
        <v>175</v>
      </c>
      <c r="W180">
        <v>9.587555121519717</v>
      </c>
      <c r="X180">
        <v>-0.58755512151971701</v>
      </c>
      <c r="Y180">
        <v>-0.73946492497995109</v>
      </c>
      <c r="AA180">
        <v>87.25</v>
      </c>
      <c r="AB180">
        <v>12.899999999999999</v>
      </c>
    </row>
    <row r="181" spans="22:28" x14ac:dyDescent="0.25">
      <c r="V181">
        <v>176</v>
      </c>
      <c r="W181">
        <v>10.823601542246394</v>
      </c>
      <c r="X181">
        <v>0.27639845775360783</v>
      </c>
      <c r="Y181">
        <v>0.34786006851356677</v>
      </c>
      <c r="AA181">
        <v>87.75</v>
      </c>
      <c r="AB181">
        <v>13.200000000000001</v>
      </c>
    </row>
    <row r="182" spans="22:28" x14ac:dyDescent="0.25">
      <c r="V182">
        <v>177</v>
      </c>
      <c r="W182">
        <v>9.5185842168964996</v>
      </c>
      <c r="X182">
        <v>-0.51858421689649958</v>
      </c>
      <c r="Y182">
        <v>-0.65266189502577288</v>
      </c>
      <c r="AA182">
        <v>88.25</v>
      </c>
      <c r="AB182">
        <v>13.200000000000001</v>
      </c>
    </row>
    <row r="183" spans="22:28" x14ac:dyDescent="0.25">
      <c r="V183">
        <v>178</v>
      </c>
      <c r="W183">
        <v>13.634931805171252</v>
      </c>
      <c r="X183">
        <v>-1.3349318051712533</v>
      </c>
      <c r="Y183">
        <v>-1.6800725770393705</v>
      </c>
      <c r="AA183">
        <v>88.75</v>
      </c>
      <c r="AB183">
        <v>13.200000000000001</v>
      </c>
    </row>
    <row r="184" spans="22:28" x14ac:dyDescent="0.25">
      <c r="V184">
        <v>179</v>
      </c>
      <c r="W184">
        <v>12.049017572921588</v>
      </c>
      <c r="X184">
        <v>0.1009824270784101</v>
      </c>
      <c r="Y184">
        <v>0.12709099134509722</v>
      </c>
      <c r="AA184">
        <v>89.25</v>
      </c>
      <c r="AB184">
        <v>13.200000000000001</v>
      </c>
    </row>
    <row r="185" spans="22:28" x14ac:dyDescent="0.25">
      <c r="V185">
        <v>180</v>
      </c>
      <c r="W185">
        <v>11.754807703185611</v>
      </c>
      <c r="X185">
        <v>0.5451922968143883</v>
      </c>
      <c r="Y185">
        <v>0.68614937747584603</v>
      </c>
      <c r="AA185">
        <v>89.75</v>
      </c>
      <c r="AB185">
        <v>13.200000000000001</v>
      </c>
    </row>
    <row r="186" spans="22:28" x14ac:dyDescent="0.25">
      <c r="V186">
        <v>181</v>
      </c>
      <c r="W186">
        <v>11.9310950836686</v>
      </c>
      <c r="X186">
        <v>0.66890491633140137</v>
      </c>
      <c r="Y186">
        <v>0.84184735296724233</v>
      </c>
      <c r="AA186">
        <v>90.25</v>
      </c>
      <c r="AB186">
        <v>13.200000000000001</v>
      </c>
    </row>
    <row r="187" spans="22:28" x14ac:dyDescent="0.25">
      <c r="V187">
        <v>182</v>
      </c>
      <c r="W187">
        <v>12.047984762462045</v>
      </c>
      <c r="X187">
        <v>-0.6479847624620465</v>
      </c>
      <c r="Y187">
        <v>-0.81551838493517248</v>
      </c>
      <c r="AA187">
        <v>90.75</v>
      </c>
      <c r="AB187">
        <v>13.350000000000001</v>
      </c>
    </row>
    <row r="188" spans="22:28" x14ac:dyDescent="0.25">
      <c r="V188">
        <v>183</v>
      </c>
      <c r="W188">
        <v>10.090200545840707</v>
      </c>
      <c r="X188">
        <v>0.55979945415929144</v>
      </c>
      <c r="Y188">
        <v>0.70453315137995398</v>
      </c>
      <c r="AA188">
        <v>91.25</v>
      </c>
      <c r="AB188">
        <v>13.350000000000001</v>
      </c>
    </row>
    <row r="189" spans="22:28" x14ac:dyDescent="0.25">
      <c r="V189">
        <v>184</v>
      </c>
      <c r="W189">
        <v>12.944544323120542</v>
      </c>
      <c r="X189">
        <v>0.25545567687945869</v>
      </c>
      <c r="Y189">
        <v>0.3215026233637085</v>
      </c>
      <c r="AA189">
        <v>91.75</v>
      </c>
      <c r="AB189">
        <v>13.350000000000001</v>
      </c>
    </row>
    <row r="190" spans="22:28" x14ac:dyDescent="0.25">
      <c r="V190">
        <v>185</v>
      </c>
      <c r="W190">
        <v>11.879041656349827</v>
      </c>
      <c r="X190">
        <v>-0.62904165634982689</v>
      </c>
      <c r="Y190">
        <v>-0.79167762169932754</v>
      </c>
      <c r="AA190">
        <v>92.25</v>
      </c>
      <c r="AB190">
        <v>13.350000000000001</v>
      </c>
    </row>
    <row r="191" spans="22:28" x14ac:dyDescent="0.25">
      <c r="V191">
        <v>186</v>
      </c>
      <c r="W191">
        <v>12.226799868775194</v>
      </c>
      <c r="X191">
        <v>0.97320013122480731</v>
      </c>
      <c r="Y191">
        <v>1.2248167630047302</v>
      </c>
      <c r="AA191">
        <v>92.75</v>
      </c>
      <c r="AB191">
        <v>13.5</v>
      </c>
    </row>
    <row r="192" spans="22:28" x14ac:dyDescent="0.25">
      <c r="V192">
        <v>187</v>
      </c>
      <c r="W192">
        <v>11.045577629085219</v>
      </c>
      <c r="X192">
        <v>-0.39557762908522065</v>
      </c>
      <c r="Y192">
        <v>-0.49785249264554909</v>
      </c>
      <c r="AA192">
        <v>93.25</v>
      </c>
      <c r="AB192">
        <v>13.5</v>
      </c>
    </row>
    <row r="193" spans="22:28" x14ac:dyDescent="0.25">
      <c r="V193">
        <v>188</v>
      </c>
      <c r="W193">
        <v>12.700570691170908</v>
      </c>
      <c r="X193">
        <v>-1.3005706911709094</v>
      </c>
      <c r="Y193">
        <v>-1.6368275474993819</v>
      </c>
      <c r="AA193">
        <v>93.75</v>
      </c>
      <c r="AB193">
        <v>13.5</v>
      </c>
    </row>
    <row r="194" spans="22:28" x14ac:dyDescent="0.25">
      <c r="V194">
        <v>189</v>
      </c>
      <c r="W194">
        <v>10.47572243369477</v>
      </c>
      <c r="X194">
        <v>0.1742775663052285</v>
      </c>
      <c r="Y194">
        <v>0.21933626782157084</v>
      </c>
      <c r="AA194">
        <v>94.25</v>
      </c>
      <c r="AB194">
        <v>13.5</v>
      </c>
    </row>
    <row r="195" spans="22:28" x14ac:dyDescent="0.25">
      <c r="V195">
        <v>190</v>
      </c>
      <c r="W195">
        <v>13.266092112932567</v>
      </c>
      <c r="X195">
        <v>-1.2660921129325668</v>
      </c>
      <c r="Y195">
        <v>-1.5934346838570967</v>
      </c>
      <c r="AA195">
        <v>94.75</v>
      </c>
      <c r="AB195">
        <v>13.5</v>
      </c>
    </row>
    <row r="196" spans="22:28" x14ac:dyDescent="0.25">
      <c r="V196">
        <v>191</v>
      </c>
      <c r="W196">
        <v>9.7556862098834483</v>
      </c>
      <c r="X196">
        <v>-0.60568620988344968</v>
      </c>
      <c r="Y196">
        <v>-0.76228372683468482</v>
      </c>
      <c r="AA196">
        <v>95.25</v>
      </c>
      <c r="AB196">
        <v>13.5</v>
      </c>
    </row>
    <row r="197" spans="22:28" x14ac:dyDescent="0.25">
      <c r="V197">
        <v>192</v>
      </c>
      <c r="W197">
        <v>12.253662205417168</v>
      </c>
      <c r="X197">
        <v>-1.6036622054171694</v>
      </c>
      <c r="Y197">
        <v>-2.018282045359034</v>
      </c>
      <c r="AA197">
        <v>95.75</v>
      </c>
      <c r="AB197">
        <v>13.950000000000001</v>
      </c>
    </row>
    <row r="198" spans="22:28" x14ac:dyDescent="0.25">
      <c r="V198">
        <v>193</v>
      </c>
      <c r="W198">
        <v>12.232873280875637</v>
      </c>
      <c r="X198">
        <v>-0.23287328087563708</v>
      </c>
      <c r="Y198">
        <v>-0.29308164777312617</v>
      </c>
      <c r="AA198">
        <v>96.25</v>
      </c>
      <c r="AB198">
        <v>13.950000000000001</v>
      </c>
    </row>
    <row r="199" spans="22:28" x14ac:dyDescent="0.25">
      <c r="V199">
        <v>194</v>
      </c>
      <c r="W199">
        <v>10.730752679420677</v>
      </c>
      <c r="X199">
        <v>6.9247320579323812E-2</v>
      </c>
      <c r="Y199">
        <v>8.7150912045167075E-2</v>
      </c>
      <c r="AA199">
        <v>96.75</v>
      </c>
      <c r="AB199">
        <v>13.950000000000001</v>
      </c>
    </row>
    <row r="200" spans="22:28" x14ac:dyDescent="0.25">
      <c r="V200">
        <v>195</v>
      </c>
      <c r="W200">
        <v>12.446427977630037</v>
      </c>
      <c r="X200">
        <v>-0.59642797763003585</v>
      </c>
      <c r="Y200">
        <v>-0.75063181917875288</v>
      </c>
      <c r="AA200">
        <v>97.25</v>
      </c>
      <c r="AB200">
        <v>14.100000000000001</v>
      </c>
    </row>
    <row r="201" spans="22:28" x14ac:dyDescent="0.25">
      <c r="V201">
        <v>196</v>
      </c>
      <c r="W201">
        <v>12.899410187192602</v>
      </c>
      <c r="X201">
        <v>-0.14941018719260235</v>
      </c>
      <c r="Y201">
        <v>-0.18803953674652901</v>
      </c>
      <c r="AA201">
        <v>97.75</v>
      </c>
      <c r="AB201">
        <v>14.100000000000001</v>
      </c>
    </row>
    <row r="202" spans="22:28" x14ac:dyDescent="0.25">
      <c r="V202">
        <v>197</v>
      </c>
      <c r="W202">
        <v>12.689669360171132</v>
      </c>
      <c r="X202">
        <v>0.51033063982886873</v>
      </c>
      <c r="Y202">
        <v>0.64227439175400181</v>
      </c>
      <c r="AA202">
        <v>98.25</v>
      </c>
      <c r="AB202">
        <v>14.25</v>
      </c>
    </row>
    <row r="203" spans="22:28" x14ac:dyDescent="0.25">
      <c r="V203">
        <v>198</v>
      </c>
      <c r="W203">
        <v>10.742613384521665</v>
      </c>
      <c r="X203">
        <v>-0.9926133845216647</v>
      </c>
      <c r="Y203">
        <v>-1.2492492279207827</v>
      </c>
      <c r="AA203">
        <v>98.75</v>
      </c>
      <c r="AB203">
        <v>14.700000000000001</v>
      </c>
    </row>
    <row r="204" spans="22:28" x14ac:dyDescent="0.25">
      <c r="V204">
        <v>199</v>
      </c>
      <c r="W204">
        <v>12.903345771618179</v>
      </c>
      <c r="X204">
        <v>-1.0533457716181776</v>
      </c>
      <c r="Y204">
        <v>-1.325683707722469</v>
      </c>
      <c r="AA204">
        <v>99.25</v>
      </c>
      <c r="AB204">
        <v>14.850000000000001</v>
      </c>
    </row>
    <row r="205" spans="22:28" ht="13.8" thickBot="1" x14ac:dyDescent="0.3">
      <c r="V205" s="16">
        <v>200</v>
      </c>
      <c r="W205" s="16">
        <v>11.817821031486908</v>
      </c>
      <c r="X205" s="16">
        <v>1.6821789685130923</v>
      </c>
      <c r="Y205" s="16">
        <v>2.117098973687769</v>
      </c>
      <c r="AA205" s="16">
        <v>99.75</v>
      </c>
      <c r="AB205" s="16">
        <v>14.850000000000001</v>
      </c>
    </row>
  </sheetData>
  <conditionalFormatting sqref="Y6:Y205">
    <cfRule type="cellIs" dxfId="5" priority="1" operator="lessThan">
      <formula>-3</formula>
    </cfRule>
    <cfRule type="cellIs" dxfId="4" priority="2" operator="greaterThan">
      <formula>3</formula>
    </cfRule>
    <cfRule type="cellIs" dxfId="3" priority="3" operator="lessThan">
      <formula>-2</formula>
    </cfRule>
    <cfRule type="cellIs" dxfId="2" priority="4" operator="greaterThan">
      <formula>2</formula>
    </cfRule>
    <cfRule type="cellIs" dxfId="1" priority="5" operator="lessThan">
      <formula>-3</formula>
    </cfRule>
    <cfRule type="cellIs" dxfId="0" priority="6" operator="greaterThan">
      <formula>3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C21D-86C8-491B-9FAC-B9F571E06F0E}">
  <dimension ref="A1:T201"/>
  <sheetViews>
    <sheetView showGridLines="0" workbookViewId="0">
      <selection activeCell="Q12" sqref="Q12"/>
    </sheetView>
  </sheetViews>
  <sheetFormatPr defaultRowHeight="13.2" x14ac:dyDescent="0.25"/>
  <cols>
    <col min="1" max="1" width="8.88671875" style="36"/>
    <col min="2" max="2" width="5.88671875" style="36" bestFit="1" customWidth="1"/>
    <col min="3" max="4" width="6.44140625" style="36" customWidth="1"/>
    <col min="5" max="5" width="6.6640625" style="36" customWidth="1"/>
    <col min="6" max="6" width="6" style="36" customWidth="1"/>
    <col min="7" max="7" width="8.88671875" style="36"/>
    <col min="8" max="8" width="7.44140625" style="36" customWidth="1"/>
    <col min="9" max="9" width="6.109375" style="36" customWidth="1"/>
    <col min="10" max="10" width="8.88671875" style="36"/>
    <col min="11" max="11" width="4.77734375" style="36" customWidth="1"/>
  </cols>
  <sheetData>
    <row r="1" spans="1:20" s="25" customFormat="1" ht="20.399999999999999" x14ac:dyDescent="0.25">
      <c r="A1" s="140" t="s">
        <v>0</v>
      </c>
      <c r="B1" s="140" t="s">
        <v>258</v>
      </c>
      <c r="C1" s="140" t="s">
        <v>46</v>
      </c>
      <c r="D1" s="172" t="s">
        <v>450</v>
      </c>
      <c r="E1" s="140" t="s">
        <v>49</v>
      </c>
      <c r="F1" s="140" t="s">
        <v>54</v>
      </c>
      <c r="G1" s="140" t="s">
        <v>259</v>
      </c>
      <c r="H1" s="140" t="s">
        <v>264</v>
      </c>
      <c r="I1" s="140" t="s">
        <v>42</v>
      </c>
      <c r="J1" s="140" t="s">
        <v>269</v>
      </c>
      <c r="K1" s="38"/>
    </row>
    <row r="2" spans="1:20" x14ac:dyDescent="0.25">
      <c r="A2" s="20" t="s">
        <v>84</v>
      </c>
      <c r="B2" s="21">
        <v>9</v>
      </c>
      <c r="C2" s="22">
        <v>8.5</v>
      </c>
      <c r="D2" s="22">
        <f>C2^2</f>
        <v>72.25</v>
      </c>
      <c r="E2" s="23">
        <v>3</v>
      </c>
      <c r="F2" s="22">
        <v>4.8</v>
      </c>
      <c r="G2" s="22">
        <v>5.3</v>
      </c>
      <c r="H2" s="22">
        <v>5.8</v>
      </c>
      <c r="I2" s="21">
        <v>1</v>
      </c>
      <c r="J2" s="24">
        <v>10.5</v>
      </c>
      <c r="K2" s="22"/>
      <c r="L2" s="26" t="s">
        <v>295</v>
      </c>
      <c r="M2" s="26"/>
      <c r="N2" s="26"/>
      <c r="O2" s="26"/>
      <c r="P2" s="26"/>
      <c r="Q2" s="26"/>
      <c r="R2" s="26"/>
      <c r="S2" s="26"/>
      <c r="T2" s="26"/>
    </row>
    <row r="3" spans="1:20" ht="13.8" thickBot="1" x14ac:dyDescent="0.3">
      <c r="A3" s="20" t="s">
        <v>231</v>
      </c>
      <c r="B3" s="21">
        <v>1</v>
      </c>
      <c r="C3" s="22">
        <v>8.6</v>
      </c>
      <c r="D3" s="22">
        <f t="shared" ref="D3:D66" si="0">C3^2</f>
        <v>73.959999999999994</v>
      </c>
      <c r="E3" s="23">
        <v>6.3</v>
      </c>
      <c r="F3" s="22">
        <v>6.7</v>
      </c>
      <c r="G3" s="22">
        <v>4.8</v>
      </c>
      <c r="H3" s="22">
        <v>4.2</v>
      </c>
      <c r="I3" s="21">
        <v>0</v>
      </c>
      <c r="J3" s="24">
        <v>11.850000000000001</v>
      </c>
      <c r="K3" s="22"/>
      <c r="L3" s="26"/>
      <c r="M3" s="26"/>
      <c r="N3" s="26"/>
      <c r="O3" s="26"/>
      <c r="P3" s="26"/>
      <c r="Q3" s="26"/>
      <c r="R3" s="26"/>
      <c r="S3" s="26"/>
      <c r="T3" s="26"/>
    </row>
    <row r="4" spans="1:20" x14ac:dyDescent="0.25">
      <c r="A4" s="20" t="s">
        <v>92</v>
      </c>
      <c r="B4" s="21">
        <v>6</v>
      </c>
      <c r="C4" s="22">
        <v>6.7</v>
      </c>
      <c r="D4" s="22">
        <f t="shared" si="0"/>
        <v>44.89</v>
      </c>
      <c r="E4" s="23">
        <v>4</v>
      </c>
      <c r="F4" s="22">
        <v>8.4</v>
      </c>
      <c r="G4" s="22">
        <v>2.5</v>
      </c>
      <c r="H4" s="22">
        <v>5</v>
      </c>
      <c r="I4" s="21">
        <v>0</v>
      </c>
      <c r="J4" s="24">
        <v>10.050000000000001</v>
      </c>
      <c r="K4" s="22"/>
      <c r="L4" s="27" t="s">
        <v>296</v>
      </c>
      <c r="M4" s="27"/>
      <c r="N4" s="26"/>
      <c r="O4" s="26"/>
      <c r="P4" s="26"/>
      <c r="Q4" s="26"/>
      <c r="R4" s="26"/>
      <c r="S4" s="26"/>
      <c r="T4" s="26"/>
    </row>
    <row r="5" spans="1:20" x14ac:dyDescent="0.25">
      <c r="A5" s="20" t="s">
        <v>245</v>
      </c>
      <c r="B5" s="21">
        <v>2</v>
      </c>
      <c r="C5" s="22">
        <v>6.6</v>
      </c>
      <c r="D5" s="22">
        <f t="shared" si="0"/>
        <v>43.559999999999995</v>
      </c>
      <c r="E5" s="23">
        <v>3.6</v>
      </c>
      <c r="F5" s="22">
        <v>7.2</v>
      </c>
      <c r="G5" s="22">
        <v>3.2</v>
      </c>
      <c r="H5" s="22">
        <v>4</v>
      </c>
      <c r="I5" s="21">
        <v>1</v>
      </c>
      <c r="J5" s="24">
        <v>9.8999999999999986</v>
      </c>
      <c r="K5" s="22"/>
      <c r="L5" s="26" t="s">
        <v>297</v>
      </c>
      <c r="M5" s="26">
        <v>0.80698983134738633</v>
      </c>
      <c r="N5" s="26"/>
      <c r="O5" s="26"/>
      <c r="P5" s="26"/>
      <c r="Q5" s="26"/>
      <c r="R5" s="26"/>
      <c r="S5" s="26"/>
      <c r="T5" s="26"/>
    </row>
    <row r="6" spans="1:20" x14ac:dyDescent="0.25">
      <c r="A6" s="20" t="s">
        <v>105</v>
      </c>
      <c r="B6" s="21">
        <v>8</v>
      </c>
      <c r="C6" s="22">
        <v>5.7</v>
      </c>
      <c r="D6" s="22">
        <f t="shared" si="0"/>
        <v>32.49</v>
      </c>
      <c r="E6" s="23">
        <v>3.8</v>
      </c>
      <c r="F6" s="22">
        <v>8.1999999999999993</v>
      </c>
      <c r="G6" s="22">
        <v>6.5</v>
      </c>
      <c r="H6" s="22">
        <v>7.5</v>
      </c>
      <c r="I6" s="21">
        <v>1</v>
      </c>
      <c r="J6" s="24">
        <v>10.649999999999999</v>
      </c>
      <c r="K6" s="22"/>
      <c r="L6" s="26" t="s">
        <v>298</v>
      </c>
      <c r="M6" s="26">
        <v>0.65123258789808303</v>
      </c>
      <c r="N6" s="26"/>
      <c r="O6" s="26"/>
      <c r="P6" s="26"/>
      <c r="Q6" s="26"/>
      <c r="R6" s="26"/>
      <c r="S6" s="26"/>
      <c r="T6" s="26"/>
    </row>
    <row r="7" spans="1:20" x14ac:dyDescent="0.25">
      <c r="A7" s="20" t="s">
        <v>183</v>
      </c>
      <c r="B7" s="21">
        <v>15</v>
      </c>
      <c r="C7" s="22">
        <v>8.3000000000000007</v>
      </c>
      <c r="D7" s="22">
        <f t="shared" si="0"/>
        <v>68.890000000000015</v>
      </c>
      <c r="E7" s="23">
        <v>5.2</v>
      </c>
      <c r="F7" s="22">
        <v>5.3</v>
      </c>
      <c r="G7" s="22">
        <v>4.0999999999999996</v>
      </c>
      <c r="H7" s="22">
        <v>4</v>
      </c>
      <c r="I7" s="21">
        <v>1</v>
      </c>
      <c r="J7" s="24">
        <v>12.149999999999999</v>
      </c>
      <c r="K7" s="22"/>
      <c r="L7" s="26" t="s">
        <v>299</v>
      </c>
      <c r="M7" s="26">
        <v>0.63662452875245301</v>
      </c>
      <c r="N7" s="26"/>
      <c r="O7" s="26"/>
      <c r="P7" s="26"/>
      <c r="Q7" s="26"/>
      <c r="R7" s="26"/>
      <c r="S7" s="26"/>
      <c r="T7" s="26"/>
    </row>
    <row r="8" spans="1:20" x14ac:dyDescent="0.25">
      <c r="A8" s="20" t="s">
        <v>101</v>
      </c>
      <c r="B8" s="21">
        <v>15</v>
      </c>
      <c r="C8" s="22">
        <v>5.0999999999999996</v>
      </c>
      <c r="D8" s="22">
        <f t="shared" si="0"/>
        <v>26.009999999999998</v>
      </c>
      <c r="E8" s="23">
        <v>6.6</v>
      </c>
      <c r="F8" s="22">
        <v>5.9</v>
      </c>
      <c r="G8" s="22">
        <v>4.9000000000000004</v>
      </c>
      <c r="H8" s="22">
        <v>6.9</v>
      </c>
      <c r="I8" s="21">
        <v>1</v>
      </c>
      <c r="J8" s="24">
        <v>12.600000000000001</v>
      </c>
      <c r="K8" s="22"/>
      <c r="L8" s="26" t="s">
        <v>300</v>
      </c>
      <c r="M8" s="26">
        <v>0.80766931888975124</v>
      </c>
      <c r="N8" s="26"/>
      <c r="O8" s="26"/>
      <c r="P8" s="26"/>
      <c r="Q8" s="26"/>
      <c r="R8" s="26"/>
      <c r="S8" s="26"/>
      <c r="T8" s="26"/>
    </row>
    <row r="9" spans="1:20" ht="13.8" thickBot="1" x14ac:dyDescent="0.3">
      <c r="A9" s="20" t="s">
        <v>86</v>
      </c>
      <c r="B9" s="21">
        <v>13</v>
      </c>
      <c r="C9" s="22">
        <v>8.5</v>
      </c>
      <c r="D9" s="22">
        <f t="shared" si="0"/>
        <v>72.25</v>
      </c>
      <c r="E9" s="23">
        <v>3</v>
      </c>
      <c r="F9" s="22">
        <v>4.8</v>
      </c>
      <c r="G9" s="22">
        <v>5.7</v>
      </c>
      <c r="H9" s="22">
        <v>6</v>
      </c>
      <c r="I9" s="21">
        <v>0</v>
      </c>
      <c r="J9" s="24">
        <v>10.8</v>
      </c>
      <c r="K9" s="22"/>
      <c r="L9" s="28" t="s">
        <v>301</v>
      </c>
      <c r="M9" s="28">
        <v>200</v>
      </c>
      <c r="N9" s="26"/>
      <c r="O9" s="26"/>
      <c r="P9" s="26"/>
      <c r="Q9" s="26"/>
      <c r="R9" s="26"/>
      <c r="S9" s="26"/>
      <c r="T9" s="26"/>
    </row>
    <row r="10" spans="1:20" x14ac:dyDescent="0.25">
      <c r="A10" s="20" t="s">
        <v>85</v>
      </c>
      <c r="B10" s="21">
        <v>4</v>
      </c>
      <c r="C10" s="22">
        <v>7</v>
      </c>
      <c r="D10" s="22">
        <f t="shared" si="0"/>
        <v>49</v>
      </c>
      <c r="E10" s="23">
        <v>3.3</v>
      </c>
      <c r="F10" s="22">
        <v>9</v>
      </c>
      <c r="G10" s="22">
        <v>4.3</v>
      </c>
      <c r="H10" s="22">
        <v>5.5</v>
      </c>
      <c r="I10" s="21">
        <v>0</v>
      </c>
      <c r="J10" s="24">
        <v>8.3999999999999986</v>
      </c>
      <c r="K10" s="22"/>
      <c r="L10" s="26"/>
      <c r="M10" s="26"/>
      <c r="N10" s="26"/>
      <c r="O10" s="26"/>
      <c r="P10" s="26"/>
      <c r="Q10" s="26"/>
      <c r="R10" s="26"/>
      <c r="S10" s="26"/>
      <c r="T10" s="26"/>
    </row>
    <row r="11" spans="1:20" ht="13.8" thickBot="1" x14ac:dyDescent="0.3">
      <c r="A11" s="20" t="s">
        <v>185</v>
      </c>
      <c r="B11" s="21">
        <v>7</v>
      </c>
      <c r="C11" s="22">
        <v>7.3</v>
      </c>
      <c r="D11" s="22">
        <f t="shared" si="0"/>
        <v>53.29</v>
      </c>
      <c r="E11" s="23">
        <v>3.6</v>
      </c>
      <c r="F11" s="22">
        <v>8</v>
      </c>
      <c r="G11" s="22">
        <v>3.3</v>
      </c>
      <c r="H11" s="22">
        <v>4</v>
      </c>
      <c r="I11" s="21">
        <v>0</v>
      </c>
      <c r="J11" s="24">
        <v>10.350000000000001</v>
      </c>
      <c r="K11" s="22"/>
      <c r="L11" s="26" t="s">
        <v>302</v>
      </c>
      <c r="M11" s="26"/>
      <c r="N11" s="26"/>
      <c r="O11" s="26"/>
      <c r="P11" s="26"/>
      <c r="Q11" s="26"/>
      <c r="R11" s="26"/>
      <c r="S11" s="26"/>
      <c r="T11" s="26"/>
    </row>
    <row r="12" spans="1:20" x14ac:dyDescent="0.25">
      <c r="A12" s="20" t="s">
        <v>164</v>
      </c>
      <c r="B12" s="21">
        <v>15</v>
      </c>
      <c r="C12" s="22">
        <v>9.6</v>
      </c>
      <c r="D12" s="22">
        <f t="shared" si="0"/>
        <v>92.16</v>
      </c>
      <c r="E12" s="23">
        <v>5.6</v>
      </c>
      <c r="F12" s="22">
        <v>7.7</v>
      </c>
      <c r="G12" s="22">
        <v>4.4000000000000004</v>
      </c>
      <c r="H12" s="22">
        <v>6.5</v>
      </c>
      <c r="I12" s="21">
        <v>1</v>
      </c>
      <c r="J12" s="24">
        <v>13.950000000000001</v>
      </c>
      <c r="K12" s="22"/>
      <c r="L12" s="29"/>
      <c r="M12" s="29" t="s">
        <v>307</v>
      </c>
      <c r="N12" s="29" t="s">
        <v>308</v>
      </c>
      <c r="O12" s="29" t="s">
        <v>309</v>
      </c>
      <c r="P12" s="29" t="s">
        <v>310</v>
      </c>
      <c r="Q12" s="29" t="s">
        <v>311</v>
      </c>
      <c r="R12" s="26"/>
      <c r="S12" s="26"/>
      <c r="T12" s="26"/>
    </row>
    <row r="13" spans="1:20" x14ac:dyDescent="0.25">
      <c r="A13" s="20" t="s">
        <v>146</v>
      </c>
      <c r="B13" s="21">
        <v>8</v>
      </c>
      <c r="C13" s="22">
        <v>9.1</v>
      </c>
      <c r="D13" s="22">
        <f t="shared" si="0"/>
        <v>82.809999999999988</v>
      </c>
      <c r="E13" s="23">
        <v>3.6</v>
      </c>
      <c r="F13" s="22">
        <v>8.3000000000000007</v>
      </c>
      <c r="G13" s="22">
        <v>4.5999999999999996</v>
      </c>
      <c r="H13" s="22">
        <v>5.4</v>
      </c>
      <c r="I13" s="21">
        <v>0</v>
      </c>
      <c r="J13" s="24">
        <v>11.100000000000001</v>
      </c>
      <c r="K13" s="22"/>
      <c r="L13" s="26" t="s">
        <v>303</v>
      </c>
      <c r="M13" s="26">
        <v>8</v>
      </c>
      <c r="N13" s="26">
        <v>232.6487718229161</v>
      </c>
      <c r="O13" s="26">
        <v>29.081096477864513</v>
      </c>
      <c r="P13" s="26">
        <v>44.580363579161549</v>
      </c>
      <c r="Q13" s="26">
        <v>8.9012971904555826E-40</v>
      </c>
      <c r="R13" s="26"/>
      <c r="S13" s="26"/>
      <c r="T13" s="26"/>
    </row>
    <row r="14" spans="1:20" x14ac:dyDescent="0.25">
      <c r="A14" s="20" t="s">
        <v>91</v>
      </c>
      <c r="B14" s="21">
        <v>10</v>
      </c>
      <c r="C14" s="22">
        <v>8</v>
      </c>
      <c r="D14" s="22">
        <f t="shared" si="0"/>
        <v>64</v>
      </c>
      <c r="E14" s="23">
        <v>4.8</v>
      </c>
      <c r="F14" s="22">
        <v>8.6999999999999993</v>
      </c>
      <c r="G14" s="22">
        <v>4.7</v>
      </c>
      <c r="H14" s="22">
        <v>5.7</v>
      </c>
      <c r="I14" s="21">
        <v>1</v>
      </c>
      <c r="J14" s="24">
        <v>13.5</v>
      </c>
      <c r="K14" s="22"/>
      <c r="L14" s="26" t="s">
        <v>304</v>
      </c>
      <c r="M14" s="26">
        <v>191</v>
      </c>
      <c r="N14" s="26">
        <v>124.5949781770844</v>
      </c>
      <c r="O14" s="26">
        <v>0.65232972867583461</v>
      </c>
      <c r="P14" s="26"/>
      <c r="Q14" s="26"/>
      <c r="R14" s="26"/>
      <c r="S14" s="26"/>
      <c r="T14" s="26"/>
    </row>
    <row r="15" spans="1:20" ht="13.8" thickBot="1" x14ac:dyDescent="0.3">
      <c r="A15" s="20" t="s">
        <v>83</v>
      </c>
      <c r="B15" s="21">
        <v>3</v>
      </c>
      <c r="C15" s="22">
        <v>6.4</v>
      </c>
      <c r="D15" s="22">
        <f t="shared" si="0"/>
        <v>40.960000000000008</v>
      </c>
      <c r="E15" s="23">
        <v>3.6</v>
      </c>
      <c r="F15" s="22">
        <v>7.1</v>
      </c>
      <c r="G15" s="22">
        <v>5.6</v>
      </c>
      <c r="H15" s="22">
        <v>6.1</v>
      </c>
      <c r="I15" s="21">
        <v>0</v>
      </c>
      <c r="J15" s="24">
        <v>10.5</v>
      </c>
      <c r="K15" s="22"/>
      <c r="L15" s="28" t="s">
        <v>305</v>
      </c>
      <c r="M15" s="28">
        <v>199</v>
      </c>
      <c r="N15" s="28">
        <v>357.24375000000049</v>
      </c>
      <c r="O15" s="28"/>
      <c r="P15" s="28"/>
      <c r="Q15" s="28"/>
      <c r="R15" s="26"/>
      <c r="S15" s="26"/>
      <c r="T15" s="26"/>
    </row>
    <row r="16" spans="1:20" ht="13.8" thickBot="1" x14ac:dyDescent="0.3">
      <c r="A16" s="20" t="s">
        <v>228</v>
      </c>
      <c r="B16" s="21">
        <v>8</v>
      </c>
      <c r="C16" s="22">
        <v>7</v>
      </c>
      <c r="D16" s="22">
        <f t="shared" si="0"/>
        <v>49</v>
      </c>
      <c r="E16" s="23">
        <v>3.3</v>
      </c>
      <c r="F16" s="22">
        <v>9</v>
      </c>
      <c r="G16" s="22">
        <v>3.3</v>
      </c>
      <c r="H16" s="22">
        <v>5.6</v>
      </c>
      <c r="I16" s="21">
        <v>1</v>
      </c>
      <c r="J16" s="24">
        <v>9.3000000000000007</v>
      </c>
      <c r="K16" s="22"/>
      <c r="L16" s="26"/>
      <c r="M16" s="26"/>
      <c r="N16" s="26"/>
      <c r="O16" s="26"/>
      <c r="P16" s="26"/>
      <c r="Q16" s="26"/>
      <c r="R16" s="26"/>
      <c r="S16" s="26"/>
      <c r="T16" s="26"/>
    </row>
    <row r="17" spans="1:20" x14ac:dyDescent="0.25">
      <c r="A17" s="20" t="s">
        <v>133</v>
      </c>
      <c r="B17" s="21">
        <v>7</v>
      </c>
      <c r="C17" s="22">
        <v>9.9</v>
      </c>
      <c r="D17" s="22">
        <f t="shared" si="0"/>
        <v>98.01</v>
      </c>
      <c r="E17" s="23">
        <v>4.5</v>
      </c>
      <c r="F17" s="22">
        <v>4.9000000000000004</v>
      </c>
      <c r="G17" s="22">
        <v>3.1</v>
      </c>
      <c r="H17" s="22">
        <v>5</v>
      </c>
      <c r="I17" s="21">
        <v>0</v>
      </c>
      <c r="J17" s="24">
        <v>13.350000000000001</v>
      </c>
      <c r="K17" s="22"/>
      <c r="L17" s="29"/>
      <c r="M17" s="29" t="s">
        <v>312</v>
      </c>
      <c r="N17" s="29" t="s">
        <v>300</v>
      </c>
      <c r="O17" s="29" t="s">
        <v>313</v>
      </c>
      <c r="P17" s="29" t="s">
        <v>314</v>
      </c>
      <c r="Q17" s="29" t="s">
        <v>315</v>
      </c>
      <c r="R17" s="29" t="s">
        <v>316</v>
      </c>
      <c r="S17" s="29" t="s">
        <v>317</v>
      </c>
      <c r="T17" s="29" t="s">
        <v>318</v>
      </c>
    </row>
    <row r="18" spans="1:20" x14ac:dyDescent="0.25">
      <c r="A18" s="20" t="s">
        <v>244</v>
      </c>
      <c r="B18" s="21">
        <v>2</v>
      </c>
      <c r="C18" s="22">
        <v>6.5</v>
      </c>
      <c r="D18" s="22">
        <f t="shared" si="0"/>
        <v>42.25</v>
      </c>
      <c r="E18" s="23">
        <v>2.8</v>
      </c>
      <c r="F18" s="22">
        <v>8.5</v>
      </c>
      <c r="G18" s="22">
        <v>4.3</v>
      </c>
      <c r="H18" s="22">
        <v>3.3</v>
      </c>
      <c r="I18" s="21">
        <v>0</v>
      </c>
      <c r="J18" s="24">
        <v>6.4499999999999993</v>
      </c>
      <c r="K18" s="22"/>
      <c r="L18" s="26" t="s">
        <v>306</v>
      </c>
      <c r="M18" s="26">
        <v>9.5195538031826779</v>
      </c>
      <c r="N18" s="26">
        <v>2.233394941420058</v>
      </c>
      <c r="O18" s="26">
        <v>4.2623691970618802</v>
      </c>
      <c r="P18" s="26">
        <v>3.1753360649049056E-5</v>
      </c>
      <c r="Q18" s="26">
        <v>5.114267173093241</v>
      </c>
      <c r="R18" s="26">
        <v>13.924840433272115</v>
      </c>
      <c r="S18" s="26">
        <v>5.114267173093241</v>
      </c>
      <c r="T18" s="26">
        <v>13.924840433272115</v>
      </c>
    </row>
    <row r="19" spans="1:20" x14ac:dyDescent="0.25">
      <c r="A19" s="20" t="s">
        <v>234</v>
      </c>
      <c r="B19" s="21">
        <v>7</v>
      </c>
      <c r="C19" s="22">
        <v>9.3000000000000007</v>
      </c>
      <c r="D19" s="22">
        <f t="shared" si="0"/>
        <v>86.490000000000009</v>
      </c>
      <c r="E19" s="23">
        <v>3.9</v>
      </c>
      <c r="F19" s="22">
        <v>6.2</v>
      </c>
      <c r="G19" s="22">
        <v>4</v>
      </c>
      <c r="H19" s="22">
        <v>5.8</v>
      </c>
      <c r="I19" s="21">
        <v>1</v>
      </c>
      <c r="J19" s="24">
        <v>12.899999999999999</v>
      </c>
      <c r="K19" s="22"/>
      <c r="L19" s="26" t="s">
        <v>258</v>
      </c>
      <c r="M19" s="26">
        <v>7.1300138228375817E-2</v>
      </c>
      <c r="N19" s="26">
        <v>1.4950840493571387E-2</v>
      </c>
      <c r="O19" s="26">
        <v>4.7689719022173831</v>
      </c>
      <c r="P19" s="26">
        <v>3.6658011715388712E-6</v>
      </c>
      <c r="Q19" s="26">
        <v>4.1810173639733772E-2</v>
      </c>
      <c r="R19" s="26">
        <v>0.10079010281701786</v>
      </c>
      <c r="S19" s="26">
        <v>4.1810173639733772E-2</v>
      </c>
      <c r="T19" s="26">
        <v>0.10079010281701786</v>
      </c>
    </row>
    <row r="20" spans="1:20" x14ac:dyDescent="0.25">
      <c r="A20" s="20" t="s">
        <v>89</v>
      </c>
      <c r="B20" s="21">
        <v>2</v>
      </c>
      <c r="C20" s="22">
        <v>8.1</v>
      </c>
      <c r="D20" s="22">
        <f t="shared" si="0"/>
        <v>65.61</v>
      </c>
      <c r="E20" s="23">
        <v>2.5</v>
      </c>
      <c r="F20" s="22">
        <v>6.6</v>
      </c>
      <c r="G20" s="22">
        <v>3</v>
      </c>
      <c r="H20" s="22">
        <v>4.5</v>
      </c>
      <c r="I20" s="21">
        <v>0</v>
      </c>
      <c r="J20" s="24">
        <v>9.3000000000000007</v>
      </c>
      <c r="K20" s="22"/>
      <c r="L20" s="26" t="s">
        <v>46</v>
      </c>
      <c r="M20" s="26">
        <v>-0.5328462927406421</v>
      </c>
      <c r="N20" s="26">
        <v>0.56774890175102433</v>
      </c>
      <c r="O20" s="26">
        <v>-0.9385245679864157</v>
      </c>
      <c r="P20" s="43">
        <v>0.34916019615363381</v>
      </c>
      <c r="Q20" s="26">
        <v>-1.6527094211766176</v>
      </c>
      <c r="R20" s="26">
        <v>0.58701683569533336</v>
      </c>
      <c r="S20" s="26">
        <v>-1.6527094211766176</v>
      </c>
      <c r="T20" s="26">
        <v>0.58701683569533336</v>
      </c>
    </row>
    <row r="21" spans="1:20" x14ac:dyDescent="0.25">
      <c r="A21" s="20" t="s">
        <v>121</v>
      </c>
      <c r="B21" s="21">
        <v>11</v>
      </c>
      <c r="C21" s="22">
        <v>7.7</v>
      </c>
      <c r="D21" s="22">
        <f t="shared" si="0"/>
        <v>59.290000000000006</v>
      </c>
      <c r="E21" s="23">
        <v>3.7</v>
      </c>
      <c r="F21" s="22">
        <v>6.2</v>
      </c>
      <c r="G21" s="22">
        <v>3.3</v>
      </c>
      <c r="H21" s="22">
        <v>4.5</v>
      </c>
      <c r="I21" s="21">
        <v>0</v>
      </c>
      <c r="J21" s="24">
        <v>12.149999999999999</v>
      </c>
      <c r="K21" s="22"/>
      <c r="L21" s="26" t="s">
        <v>450</v>
      </c>
      <c r="M21" s="26">
        <v>4.7139543970416517E-2</v>
      </c>
      <c r="N21" s="26">
        <v>3.7310037862170436E-2</v>
      </c>
      <c r="O21" s="26">
        <v>1.2634547342073983</v>
      </c>
      <c r="P21" s="31">
        <v>0.20796580566198353</v>
      </c>
      <c r="Q21" s="26">
        <v>-2.6453087549490245E-2</v>
      </c>
      <c r="R21" s="26">
        <v>0.12073217549032328</v>
      </c>
      <c r="S21" s="26">
        <v>-2.6453087549490245E-2</v>
      </c>
      <c r="T21" s="26">
        <v>0.12073217549032328</v>
      </c>
    </row>
    <row r="22" spans="1:20" x14ac:dyDescent="0.25">
      <c r="A22" s="20" t="s">
        <v>62</v>
      </c>
      <c r="B22" s="21">
        <v>9</v>
      </c>
      <c r="C22" s="22">
        <v>9</v>
      </c>
      <c r="D22" s="22">
        <f t="shared" si="0"/>
        <v>81</v>
      </c>
      <c r="E22" s="23">
        <v>4.9000000000000004</v>
      </c>
      <c r="F22" s="22">
        <v>6.8</v>
      </c>
      <c r="G22" s="22">
        <v>4.5</v>
      </c>
      <c r="H22" s="22">
        <v>6.9</v>
      </c>
      <c r="I22" s="21">
        <v>0</v>
      </c>
      <c r="J22" s="24">
        <v>13.5</v>
      </c>
      <c r="K22" s="22"/>
      <c r="L22" s="26" t="s">
        <v>49</v>
      </c>
      <c r="M22" s="26">
        <v>0.47001626133267144</v>
      </c>
      <c r="N22" s="26">
        <v>6.5239544721844303E-2</v>
      </c>
      <c r="O22" s="26">
        <v>7.2044687518380988</v>
      </c>
      <c r="P22" s="26">
        <v>1.311175839293959E-11</v>
      </c>
      <c r="Q22" s="26">
        <v>0.34133373913911536</v>
      </c>
      <c r="R22" s="26">
        <v>0.59869878352622752</v>
      </c>
      <c r="S22" s="26">
        <v>0.34133373913911536</v>
      </c>
      <c r="T22" s="26">
        <v>0.59869878352622752</v>
      </c>
    </row>
    <row r="23" spans="1:20" x14ac:dyDescent="0.25">
      <c r="A23" s="20" t="s">
        <v>226</v>
      </c>
      <c r="B23" s="21">
        <v>12</v>
      </c>
      <c r="C23" s="22">
        <v>8.6</v>
      </c>
      <c r="D23" s="22">
        <f t="shared" si="0"/>
        <v>73.959999999999994</v>
      </c>
      <c r="E23" s="23">
        <v>2.9</v>
      </c>
      <c r="F23" s="22">
        <v>6.3</v>
      </c>
      <c r="G23" s="22">
        <v>4</v>
      </c>
      <c r="H23" s="22">
        <v>4</v>
      </c>
      <c r="I23" s="21">
        <v>0</v>
      </c>
      <c r="J23" s="24">
        <v>10.050000000000001</v>
      </c>
      <c r="K23" s="22"/>
      <c r="L23" s="26" t="s">
        <v>54</v>
      </c>
      <c r="M23" s="26">
        <v>-8.8197138327413438E-2</v>
      </c>
      <c r="N23" s="26">
        <v>4.1824510833880925E-2</v>
      </c>
      <c r="O23" s="26">
        <v>-2.1087428536275259</v>
      </c>
      <c r="P23" s="26">
        <v>3.6270287762016087E-2</v>
      </c>
      <c r="Q23" s="26">
        <v>-0.17069439618785059</v>
      </c>
      <c r="R23" s="26">
        <v>-5.6998804669762954E-3</v>
      </c>
      <c r="S23" s="26">
        <v>-0.17069439618785059</v>
      </c>
      <c r="T23" s="26">
        <v>-5.6998804669762954E-3</v>
      </c>
    </row>
    <row r="24" spans="1:20" x14ac:dyDescent="0.25">
      <c r="A24" s="20" t="s">
        <v>97</v>
      </c>
      <c r="B24" s="21">
        <v>9</v>
      </c>
      <c r="C24" s="22">
        <v>6.1</v>
      </c>
      <c r="D24" s="22">
        <f t="shared" si="0"/>
        <v>37.209999999999994</v>
      </c>
      <c r="E24" s="23">
        <v>4.9000000000000004</v>
      </c>
      <c r="F24" s="22">
        <v>8.1999999999999993</v>
      </c>
      <c r="G24" s="22">
        <v>4.5</v>
      </c>
      <c r="H24" s="22">
        <v>4.8</v>
      </c>
      <c r="I24" s="21">
        <v>0</v>
      </c>
      <c r="J24" s="24">
        <v>8.6999999999999993</v>
      </c>
      <c r="K24" s="22"/>
      <c r="L24" s="26" t="s">
        <v>259</v>
      </c>
      <c r="M24" s="26">
        <v>-0.21401653255443662</v>
      </c>
      <c r="N24" s="26">
        <v>8.8278941295320698E-2</v>
      </c>
      <c r="O24" s="26">
        <v>-2.4243214679986282</v>
      </c>
      <c r="P24" s="26">
        <v>1.6268439259640357E-2</v>
      </c>
      <c r="Q24" s="26">
        <v>-0.38814338875634791</v>
      </c>
      <c r="R24" s="26">
        <v>-3.9889676352525327E-2</v>
      </c>
      <c r="S24" s="26">
        <v>-0.38814338875634791</v>
      </c>
      <c r="T24" s="26">
        <v>-3.9889676352525327E-2</v>
      </c>
    </row>
    <row r="25" spans="1:20" x14ac:dyDescent="0.25">
      <c r="A25" s="20" t="s">
        <v>246</v>
      </c>
      <c r="B25" s="21">
        <v>13</v>
      </c>
      <c r="C25" s="22">
        <v>5.8</v>
      </c>
      <c r="D25" s="22">
        <f t="shared" si="0"/>
        <v>33.64</v>
      </c>
      <c r="E25" s="23">
        <v>3.6</v>
      </c>
      <c r="F25" s="22">
        <v>9.3000000000000007</v>
      </c>
      <c r="G25" s="22">
        <v>5.9</v>
      </c>
      <c r="H25" s="22">
        <v>6.6</v>
      </c>
      <c r="I25" s="21">
        <v>0</v>
      </c>
      <c r="J25" s="24">
        <v>11.100000000000001</v>
      </c>
      <c r="K25" s="22"/>
      <c r="L25" s="26" t="s">
        <v>264</v>
      </c>
      <c r="M25" s="26">
        <v>0.33623372258018486</v>
      </c>
      <c r="N25" s="26">
        <v>7.0558877040183557E-2</v>
      </c>
      <c r="O25" s="26">
        <v>4.7652929962122048</v>
      </c>
      <c r="P25" s="26">
        <v>3.7260680877988861E-6</v>
      </c>
      <c r="Q25" s="26">
        <v>0.19705901957776426</v>
      </c>
      <c r="R25" s="26">
        <v>0.47540842558260543</v>
      </c>
      <c r="S25" s="26">
        <v>0.19705901957776426</v>
      </c>
      <c r="T25" s="26">
        <v>0.47540842558260543</v>
      </c>
    </row>
    <row r="26" spans="1:20" ht="13.8" thickBot="1" x14ac:dyDescent="0.3">
      <c r="A26" s="20" t="s">
        <v>59</v>
      </c>
      <c r="B26" s="21">
        <v>13</v>
      </c>
      <c r="C26" s="22">
        <v>8.1999999999999993</v>
      </c>
      <c r="D26" s="22">
        <f t="shared" si="0"/>
        <v>67.239999999999995</v>
      </c>
      <c r="E26" s="23">
        <v>2.7</v>
      </c>
      <c r="F26" s="22">
        <v>5.3</v>
      </c>
      <c r="G26" s="22">
        <v>3.9</v>
      </c>
      <c r="H26" s="22">
        <v>7.2</v>
      </c>
      <c r="I26" s="21">
        <v>0</v>
      </c>
      <c r="J26" s="24">
        <v>11.25</v>
      </c>
      <c r="K26" s="22"/>
      <c r="L26" s="28" t="s">
        <v>42</v>
      </c>
      <c r="M26" s="28">
        <v>0.32340370721553852</v>
      </c>
      <c r="N26" s="28">
        <v>0.13682482430331996</v>
      </c>
      <c r="O26" s="28">
        <v>2.3636332724140861</v>
      </c>
      <c r="P26" s="28">
        <v>1.9100912065307396E-2</v>
      </c>
      <c r="Q26" s="28">
        <v>5.3521942020662627E-2</v>
      </c>
      <c r="R26" s="28">
        <v>0.59328547241041441</v>
      </c>
      <c r="S26" s="28">
        <v>5.3521942020662627E-2</v>
      </c>
      <c r="T26" s="28">
        <v>0.59328547241041441</v>
      </c>
    </row>
    <row r="27" spans="1:20" x14ac:dyDescent="0.25">
      <c r="A27" s="20" t="s">
        <v>131</v>
      </c>
      <c r="B27" s="21">
        <v>14</v>
      </c>
      <c r="C27" s="22">
        <v>9.9</v>
      </c>
      <c r="D27" s="22">
        <f t="shared" si="0"/>
        <v>98.01</v>
      </c>
      <c r="E27" s="23">
        <v>5.2</v>
      </c>
      <c r="F27" s="22">
        <v>6.8</v>
      </c>
      <c r="G27" s="22">
        <v>4.0999999999999996</v>
      </c>
      <c r="H27" s="22">
        <v>7.6</v>
      </c>
      <c r="I27" s="21">
        <v>1</v>
      </c>
      <c r="J27" s="24">
        <v>14.700000000000001</v>
      </c>
      <c r="K27" s="22"/>
    </row>
    <row r="28" spans="1:20" x14ac:dyDescent="0.25">
      <c r="A28" s="20" t="s">
        <v>180</v>
      </c>
      <c r="B28" s="21">
        <v>10</v>
      </c>
      <c r="C28" s="22">
        <v>7.7</v>
      </c>
      <c r="D28" s="22">
        <f t="shared" si="0"/>
        <v>59.290000000000006</v>
      </c>
      <c r="E28" s="23">
        <v>2.2000000000000002</v>
      </c>
      <c r="F28" s="22">
        <v>6.2</v>
      </c>
      <c r="G28" s="22">
        <v>3.2</v>
      </c>
      <c r="H28" s="22">
        <v>3.4</v>
      </c>
      <c r="I28" s="21">
        <v>0</v>
      </c>
      <c r="J28" s="24">
        <v>11.55</v>
      </c>
      <c r="K28" s="22"/>
    </row>
    <row r="29" spans="1:20" x14ac:dyDescent="0.25">
      <c r="A29" s="20" t="s">
        <v>194</v>
      </c>
      <c r="B29" s="21">
        <v>4</v>
      </c>
      <c r="C29" s="22">
        <v>8.3000000000000007</v>
      </c>
      <c r="D29" s="22">
        <f t="shared" si="0"/>
        <v>68.890000000000015</v>
      </c>
      <c r="E29" s="23">
        <v>2.8</v>
      </c>
      <c r="F29" s="22">
        <v>5.2</v>
      </c>
      <c r="G29" s="22">
        <v>1.8</v>
      </c>
      <c r="H29" s="22">
        <v>3.1</v>
      </c>
      <c r="I29" s="21">
        <v>0</v>
      </c>
      <c r="J29" s="24">
        <v>10.050000000000001</v>
      </c>
      <c r="K29" s="22"/>
    </row>
    <row r="30" spans="1:20" x14ac:dyDescent="0.25">
      <c r="A30" s="20" t="s">
        <v>208</v>
      </c>
      <c r="B30" s="21">
        <v>8</v>
      </c>
      <c r="C30" s="22">
        <v>8.9</v>
      </c>
      <c r="D30" s="22">
        <f t="shared" si="0"/>
        <v>79.210000000000008</v>
      </c>
      <c r="E30" s="23">
        <v>5.8</v>
      </c>
      <c r="F30" s="22">
        <v>8.1999999999999993</v>
      </c>
      <c r="G30" s="22">
        <v>5</v>
      </c>
      <c r="H30" s="22">
        <v>5.7</v>
      </c>
      <c r="I30" s="21">
        <v>0</v>
      </c>
      <c r="J30" s="24">
        <v>12</v>
      </c>
      <c r="K30" s="22"/>
    </row>
    <row r="31" spans="1:20" x14ac:dyDescent="0.25">
      <c r="A31" s="20" t="s">
        <v>207</v>
      </c>
      <c r="B31" s="21">
        <v>13</v>
      </c>
      <c r="C31" s="22">
        <v>6</v>
      </c>
      <c r="D31" s="22">
        <f t="shared" si="0"/>
        <v>36</v>
      </c>
      <c r="E31" s="23">
        <v>4.0999999999999996</v>
      </c>
      <c r="F31" s="22">
        <v>8</v>
      </c>
      <c r="G31" s="22">
        <v>4.3</v>
      </c>
      <c r="H31" s="22">
        <v>5.8</v>
      </c>
      <c r="I31" s="21">
        <v>0</v>
      </c>
      <c r="J31" s="24">
        <v>11.100000000000001</v>
      </c>
      <c r="K31" s="22"/>
    </row>
    <row r="32" spans="1:20" x14ac:dyDescent="0.25">
      <c r="A32" s="20" t="s">
        <v>173</v>
      </c>
      <c r="B32" s="21">
        <v>11</v>
      </c>
      <c r="C32" s="22">
        <v>7.7</v>
      </c>
      <c r="D32" s="22">
        <f t="shared" si="0"/>
        <v>59.290000000000006</v>
      </c>
      <c r="E32" s="23">
        <v>4.7</v>
      </c>
      <c r="F32" s="22">
        <v>7.7</v>
      </c>
      <c r="G32" s="22">
        <v>5.0999999999999996</v>
      </c>
      <c r="H32" s="22">
        <v>5.4</v>
      </c>
      <c r="I32" s="21">
        <v>0</v>
      </c>
      <c r="J32" s="24">
        <v>10.350000000000001</v>
      </c>
      <c r="K32" s="22"/>
    </row>
    <row r="33" spans="1:11" x14ac:dyDescent="0.25">
      <c r="A33" s="20" t="s">
        <v>132</v>
      </c>
      <c r="B33" s="21">
        <v>10</v>
      </c>
      <c r="C33" s="22">
        <v>8.5</v>
      </c>
      <c r="D33" s="22">
        <f t="shared" si="0"/>
        <v>72.25</v>
      </c>
      <c r="E33" s="23">
        <v>5.4</v>
      </c>
      <c r="F33" s="22">
        <v>6.8</v>
      </c>
      <c r="G33" s="22">
        <v>4.4000000000000004</v>
      </c>
      <c r="H33" s="22">
        <v>5.5</v>
      </c>
      <c r="I33" s="21">
        <v>1</v>
      </c>
      <c r="J33" s="24">
        <v>12.600000000000001</v>
      </c>
      <c r="K33" s="22"/>
    </row>
    <row r="34" spans="1:11" x14ac:dyDescent="0.25">
      <c r="A34" s="20" t="s">
        <v>221</v>
      </c>
      <c r="B34" s="21">
        <v>12</v>
      </c>
      <c r="C34" s="22">
        <v>8.1999999999999993</v>
      </c>
      <c r="D34" s="22">
        <f t="shared" si="0"/>
        <v>67.239999999999995</v>
      </c>
      <c r="E34" s="23">
        <v>5.0999999999999996</v>
      </c>
      <c r="F34" s="22">
        <v>5.2</v>
      </c>
      <c r="G34" s="22">
        <v>4.7</v>
      </c>
      <c r="H34" s="22">
        <v>4</v>
      </c>
      <c r="I34" s="21">
        <v>1</v>
      </c>
      <c r="J34" s="24">
        <v>12.600000000000001</v>
      </c>
      <c r="K34" s="22"/>
    </row>
    <row r="35" spans="1:11" x14ac:dyDescent="0.25">
      <c r="A35" s="20" t="s">
        <v>239</v>
      </c>
      <c r="B35" s="21">
        <v>7</v>
      </c>
      <c r="C35" s="22">
        <v>9.4</v>
      </c>
      <c r="D35" s="22">
        <f t="shared" si="0"/>
        <v>88.360000000000014</v>
      </c>
      <c r="E35" s="23">
        <v>5.6</v>
      </c>
      <c r="F35" s="22">
        <v>7.6</v>
      </c>
      <c r="G35" s="22">
        <v>4.7</v>
      </c>
      <c r="H35" s="22">
        <v>6.4</v>
      </c>
      <c r="I35" s="21">
        <v>1</v>
      </c>
      <c r="J35" s="24">
        <v>12.600000000000001</v>
      </c>
      <c r="K35" s="22"/>
    </row>
    <row r="36" spans="1:11" x14ac:dyDescent="0.25">
      <c r="A36" s="20" t="s">
        <v>74</v>
      </c>
      <c r="B36" s="21">
        <v>4</v>
      </c>
      <c r="C36" s="22">
        <v>5.7</v>
      </c>
      <c r="D36" s="22">
        <f t="shared" si="0"/>
        <v>32.49</v>
      </c>
      <c r="E36" s="23">
        <v>4</v>
      </c>
      <c r="F36" s="22">
        <v>6.2</v>
      </c>
      <c r="G36" s="22">
        <v>4.2</v>
      </c>
      <c r="H36" s="22">
        <v>6</v>
      </c>
      <c r="I36" s="21">
        <v>1</v>
      </c>
      <c r="J36" s="24">
        <v>10.8</v>
      </c>
      <c r="K36" s="22"/>
    </row>
    <row r="37" spans="1:11" x14ac:dyDescent="0.25">
      <c r="A37" s="20" t="s">
        <v>213</v>
      </c>
      <c r="B37" s="21">
        <v>2</v>
      </c>
      <c r="C37" s="22">
        <v>9.6999999999999993</v>
      </c>
      <c r="D37" s="22">
        <f t="shared" si="0"/>
        <v>94.089999999999989</v>
      </c>
      <c r="E37" s="23">
        <v>4.3</v>
      </c>
      <c r="F37" s="22">
        <v>4.8</v>
      </c>
      <c r="G37" s="22">
        <v>4</v>
      </c>
      <c r="H37" s="22">
        <v>5.8</v>
      </c>
      <c r="I37" s="21">
        <v>0</v>
      </c>
      <c r="J37" s="24">
        <v>11.850000000000001</v>
      </c>
      <c r="K37" s="22"/>
    </row>
    <row r="38" spans="1:11" x14ac:dyDescent="0.25">
      <c r="A38" s="20" t="s">
        <v>70</v>
      </c>
      <c r="B38" s="21">
        <v>13</v>
      </c>
      <c r="C38" s="22">
        <v>9.5</v>
      </c>
      <c r="D38" s="22">
        <f t="shared" si="0"/>
        <v>90.25</v>
      </c>
      <c r="E38" s="23">
        <v>7.1</v>
      </c>
      <c r="F38" s="22">
        <v>7.6</v>
      </c>
      <c r="G38" s="22">
        <v>5.0999999999999996</v>
      </c>
      <c r="H38" s="22">
        <v>6.9</v>
      </c>
      <c r="I38" s="21">
        <v>1</v>
      </c>
      <c r="J38" s="24">
        <v>11.850000000000001</v>
      </c>
      <c r="K38" s="22"/>
    </row>
    <row r="39" spans="1:11" x14ac:dyDescent="0.25">
      <c r="A39" s="20" t="s">
        <v>200</v>
      </c>
      <c r="B39" s="21">
        <v>3</v>
      </c>
      <c r="C39" s="22">
        <v>9.1999999999999993</v>
      </c>
      <c r="D39" s="22">
        <f t="shared" si="0"/>
        <v>84.639999999999986</v>
      </c>
      <c r="E39" s="23">
        <v>4.9000000000000004</v>
      </c>
      <c r="F39" s="22">
        <v>4.5</v>
      </c>
      <c r="G39" s="22">
        <v>4.2</v>
      </c>
      <c r="H39" s="22">
        <v>6.9</v>
      </c>
      <c r="I39" s="21">
        <v>1</v>
      </c>
      <c r="J39" s="24">
        <v>12</v>
      </c>
      <c r="K39" s="22"/>
    </row>
    <row r="40" spans="1:11" x14ac:dyDescent="0.25">
      <c r="A40" s="20" t="s">
        <v>60</v>
      </c>
      <c r="B40" s="21">
        <v>12</v>
      </c>
      <c r="C40" s="22">
        <v>9.1999999999999993</v>
      </c>
      <c r="D40" s="22">
        <f t="shared" si="0"/>
        <v>84.639999999999986</v>
      </c>
      <c r="E40" s="23">
        <v>4.9000000000000004</v>
      </c>
      <c r="F40" s="22">
        <v>4.5</v>
      </c>
      <c r="G40" s="22">
        <v>5.4</v>
      </c>
      <c r="H40" s="22">
        <v>5.6</v>
      </c>
      <c r="I40" s="21">
        <v>1</v>
      </c>
      <c r="J40" s="24">
        <v>13.5</v>
      </c>
      <c r="K40" s="22"/>
    </row>
    <row r="41" spans="1:11" x14ac:dyDescent="0.25">
      <c r="A41" s="20" t="s">
        <v>157</v>
      </c>
      <c r="B41" s="21">
        <v>6</v>
      </c>
      <c r="C41" s="22">
        <v>7.9</v>
      </c>
      <c r="D41" s="22">
        <f t="shared" si="0"/>
        <v>62.410000000000004</v>
      </c>
      <c r="E41" s="23">
        <v>3</v>
      </c>
      <c r="F41" s="22">
        <v>9.6999999999999993</v>
      </c>
      <c r="G41" s="22">
        <v>3.4</v>
      </c>
      <c r="H41" s="22">
        <v>5.0999999999999996</v>
      </c>
      <c r="I41" s="21">
        <v>1</v>
      </c>
      <c r="J41" s="24">
        <v>10.5</v>
      </c>
      <c r="K41" s="22"/>
    </row>
    <row r="42" spans="1:11" x14ac:dyDescent="0.25">
      <c r="A42" s="20" t="s">
        <v>238</v>
      </c>
      <c r="B42" s="21">
        <v>10</v>
      </c>
      <c r="C42" s="22">
        <v>7.6</v>
      </c>
      <c r="D42" s="22">
        <f t="shared" si="0"/>
        <v>57.76</v>
      </c>
      <c r="E42" s="23">
        <v>2.5</v>
      </c>
      <c r="F42" s="22">
        <v>5.8</v>
      </c>
      <c r="G42" s="22">
        <v>4.4000000000000004</v>
      </c>
      <c r="H42" s="22">
        <v>6.3</v>
      </c>
      <c r="I42" s="21">
        <v>1</v>
      </c>
      <c r="J42" s="24">
        <v>10.8</v>
      </c>
      <c r="K42" s="22"/>
    </row>
    <row r="43" spans="1:11" x14ac:dyDescent="0.25">
      <c r="A43" s="20" t="s">
        <v>161</v>
      </c>
      <c r="B43" s="21">
        <v>12</v>
      </c>
      <c r="C43" s="22">
        <v>9.5</v>
      </c>
      <c r="D43" s="22">
        <f t="shared" si="0"/>
        <v>90.25</v>
      </c>
      <c r="E43" s="23">
        <v>7.1</v>
      </c>
      <c r="F43" s="22">
        <v>7.6</v>
      </c>
      <c r="G43" s="22">
        <v>5.6</v>
      </c>
      <c r="H43" s="22">
        <v>5.5</v>
      </c>
      <c r="I43" s="21">
        <v>1</v>
      </c>
      <c r="J43" s="24">
        <v>13.5</v>
      </c>
      <c r="K43" s="22"/>
    </row>
    <row r="44" spans="1:11" x14ac:dyDescent="0.25">
      <c r="A44" s="20" t="s">
        <v>169</v>
      </c>
      <c r="B44" s="21">
        <v>12</v>
      </c>
      <c r="C44" s="22">
        <v>8.8000000000000007</v>
      </c>
      <c r="D44" s="22">
        <f t="shared" si="0"/>
        <v>77.440000000000012</v>
      </c>
      <c r="E44" s="23">
        <v>5</v>
      </c>
      <c r="F44" s="22">
        <v>6.7</v>
      </c>
      <c r="G44" s="22">
        <v>4</v>
      </c>
      <c r="H44" s="22">
        <v>6.6</v>
      </c>
      <c r="I44" s="21">
        <v>0</v>
      </c>
      <c r="J44" s="24">
        <v>11.850000000000001</v>
      </c>
      <c r="K44" s="22"/>
    </row>
    <row r="45" spans="1:11" x14ac:dyDescent="0.25">
      <c r="A45" s="20" t="s">
        <v>182</v>
      </c>
      <c r="B45" s="21">
        <v>7</v>
      </c>
      <c r="C45" s="22">
        <v>7.2</v>
      </c>
      <c r="D45" s="22">
        <f t="shared" si="0"/>
        <v>51.84</v>
      </c>
      <c r="E45" s="23">
        <v>4.3</v>
      </c>
      <c r="F45" s="22">
        <v>10</v>
      </c>
      <c r="G45" s="22">
        <v>3.2</v>
      </c>
      <c r="H45" s="22">
        <v>4.2</v>
      </c>
      <c r="I45" s="21">
        <v>0</v>
      </c>
      <c r="J45" s="24">
        <v>9.75</v>
      </c>
      <c r="K45" s="22"/>
    </row>
    <row r="46" spans="1:11" x14ac:dyDescent="0.25">
      <c r="A46" s="20" t="s">
        <v>214</v>
      </c>
      <c r="B46" s="21">
        <v>1</v>
      </c>
      <c r="C46" s="22">
        <v>5</v>
      </c>
      <c r="D46" s="22">
        <f t="shared" si="0"/>
        <v>25</v>
      </c>
      <c r="E46" s="23">
        <v>3.6</v>
      </c>
      <c r="F46" s="22">
        <v>8.1999999999999993</v>
      </c>
      <c r="G46" s="22">
        <v>3.7</v>
      </c>
      <c r="H46" s="22">
        <v>4.4000000000000004</v>
      </c>
      <c r="I46" s="21">
        <v>0</v>
      </c>
      <c r="J46" s="24">
        <v>11.399999999999999</v>
      </c>
      <c r="K46" s="22"/>
    </row>
    <row r="47" spans="1:11" x14ac:dyDescent="0.25">
      <c r="A47" s="20" t="s">
        <v>122</v>
      </c>
      <c r="B47" s="21">
        <v>7</v>
      </c>
      <c r="C47" s="22">
        <v>6.6</v>
      </c>
      <c r="D47" s="22">
        <f t="shared" si="0"/>
        <v>43.559999999999995</v>
      </c>
      <c r="E47" s="23">
        <v>3.6</v>
      </c>
      <c r="F47" s="22">
        <v>7.2</v>
      </c>
      <c r="G47" s="22">
        <v>3.5</v>
      </c>
      <c r="H47" s="22">
        <v>4.0999999999999996</v>
      </c>
      <c r="I47" s="21">
        <v>0</v>
      </c>
      <c r="J47" s="24">
        <v>10.649999999999999</v>
      </c>
      <c r="K47" s="22"/>
    </row>
    <row r="48" spans="1:11" x14ac:dyDescent="0.25">
      <c r="A48" s="20" t="s">
        <v>158</v>
      </c>
      <c r="B48" s="21">
        <v>8</v>
      </c>
      <c r="C48" s="22">
        <v>7.6</v>
      </c>
      <c r="D48" s="22">
        <f t="shared" si="0"/>
        <v>57.76</v>
      </c>
      <c r="E48" s="23">
        <v>3.6</v>
      </c>
      <c r="F48" s="22">
        <v>7.7</v>
      </c>
      <c r="G48" s="22">
        <v>3.1</v>
      </c>
      <c r="H48" s="22">
        <v>4.9000000000000004</v>
      </c>
      <c r="I48" s="21">
        <v>0</v>
      </c>
      <c r="J48" s="24">
        <v>9.1499999999999986</v>
      </c>
      <c r="K48" s="22"/>
    </row>
    <row r="49" spans="1:11" x14ac:dyDescent="0.25">
      <c r="A49" s="20" t="s">
        <v>216</v>
      </c>
      <c r="B49" s="21">
        <v>5</v>
      </c>
      <c r="C49" s="22">
        <v>5.5</v>
      </c>
      <c r="D49" s="22">
        <f t="shared" si="0"/>
        <v>30.25</v>
      </c>
      <c r="E49" s="23">
        <v>3.7</v>
      </c>
      <c r="F49" s="22">
        <v>6</v>
      </c>
      <c r="G49" s="22">
        <v>4.3</v>
      </c>
      <c r="H49" s="22">
        <v>5.7</v>
      </c>
      <c r="I49" s="21">
        <v>0</v>
      </c>
      <c r="J49" s="24">
        <v>11.399999999999999</v>
      </c>
      <c r="K49" s="22"/>
    </row>
    <row r="50" spans="1:11" x14ac:dyDescent="0.25">
      <c r="A50" s="20" t="s">
        <v>58</v>
      </c>
      <c r="B50" s="21">
        <v>3</v>
      </c>
      <c r="C50" s="22">
        <v>8.5</v>
      </c>
      <c r="D50" s="22">
        <f t="shared" si="0"/>
        <v>72.25</v>
      </c>
      <c r="E50" s="23">
        <v>5.4</v>
      </c>
      <c r="F50" s="22">
        <v>6.8</v>
      </c>
      <c r="G50" s="22">
        <v>5</v>
      </c>
      <c r="H50" s="22">
        <v>5.9</v>
      </c>
      <c r="I50" s="21">
        <v>1</v>
      </c>
      <c r="J50" s="24">
        <v>12.600000000000001</v>
      </c>
      <c r="K50" s="22"/>
    </row>
    <row r="51" spans="1:11" x14ac:dyDescent="0.25">
      <c r="A51" s="20" t="s">
        <v>211</v>
      </c>
      <c r="B51" s="21">
        <v>6</v>
      </c>
      <c r="C51" s="22">
        <v>8.8000000000000007</v>
      </c>
      <c r="D51" s="22">
        <f t="shared" si="0"/>
        <v>77.440000000000012</v>
      </c>
      <c r="E51" s="23">
        <v>3.5</v>
      </c>
      <c r="F51" s="22">
        <v>6.7</v>
      </c>
      <c r="G51" s="22">
        <v>4.0999999999999996</v>
      </c>
      <c r="H51" s="22">
        <v>5.4</v>
      </c>
      <c r="I51" s="21">
        <v>0</v>
      </c>
      <c r="J51" s="24">
        <v>11.25</v>
      </c>
      <c r="K51" s="22"/>
    </row>
    <row r="52" spans="1:11" x14ac:dyDescent="0.25">
      <c r="A52" s="20" t="s">
        <v>165</v>
      </c>
      <c r="B52" s="21">
        <v>1</v>
      </c>
      <c r="C52" s="22">
        <v>5.9</v>
      </c>
      <c r="D52" s="22">
        <f t="shared" si="0"/>
        <v>34.81</v>
      </c>
      <c r="E52" s="23">
        <v>5.5</v>
      </c>
      <c r="F52" s="22">
        <v>8.4</v>
      </c>
      <c r="G52" s="22">
        <v>5.8</v>
      </c>
      <c r="H52" s="22">
        <v>8.6999999999999993</v>
      </c>
      <c r="I52" s="21">
        <v>1</v>
      </c>
      <c r="J52" s="24">
        <v>12</v>
      </c>
      <c r="K52" s="22"/>
    </row>
    <row r="53" spans="1:11" x14ac:dyDescent="0.25">
      <c r="A53" s="20" t="s">
        <v>222</v>
      </c>
      <c r="B53" s="21">
        <v>11</v>
      </c>
      <c r="C53" s="22">
        <v>8.1999999999999993</v>
      </c>
      <c r="D53" s="22">
        <f t="shared" si="0"/>
        <v>67.239999999999995</v>
      </c>
      <c r="E53" s="23">
        <v>3.6</v>
      </c>
      <c r="F53" s="22">
        <v>5.2</v>
      </c>
      <c r="G53" s="22">
        <v>4</v>
      </c>
      <c r="H53" s="22">
        <v>4</v>
      </c>
      <c r="I53" s="21">
        <v>0</v>
      </c>
      <c r="J53" s="24">
        <v>11.100000000000001</v>
      </c>
      <c r="K53" s="22"/>
    </row>
    <row r="54" spans="1:11" x14ac:dyDescent="0.25">
      <c r="A54" s="20" t="s">
        <v>255</v>
      </c>
      <c r="B54" s="21">
        <v>9</v>
      </c>
      <c r="C54" s="22">
        <v>9.6999999999999993</v>
      </c>
      <c r="D54" s="22">
        <f t="shared" si="0"/>
        <v>94.089999999999989</v>
      </c>
      <c r="E54" s="23">
        <v>6.5</v>
      </c>
      <c r="F54" s="22">
        <v>6.8</v>
      </c>
      <c r="G54" s="22">
        <v>4.4000000000000004</v>
      </c>
      <c r="H54" s="22">
        <v>6.3</v>
      </c>
      <c r="I54" s="21">
        <v>1</v>
      </c>
      <c r="J54" s="24">
        <v>11.850000000000001</v>
      </c>
      <c r="K54" s="22"/>
    </row>
    <row r="55" spans="1:11" x14ac:dyDescent="0.25">
      <c r="A55" s="20" t="s">
        <v>147</v>
      </c>
      <c r="B55" s="21">
        <v>14</v>
      </c>
      <c r="C55" s="22">
        <v>5.5</v>
      </c>
      <c r="D55" s="22">
        <f t="shared" si="0"/>
        <v>30.25</v>
      </c>
      <c r="E55" s="23">
        <v>7</v>
      </c>
      <c r="F55" s="22">
        <v>6.3</v>
      </c>
      <c r="G55" s="22">
        <v>5.5</v>
      </c>
      <c r="H55" s="22">
        <v>7</v>
      </c>
      <c r="I55" s="21">
        <v>1</v>
      </c>
      <c r="J55" s="24">
        <v>13.950000000000001</v>
      </c>
      <c r="K55" s="22"/>
    </row>
    <row r="56" spans="1:11" x14ac:dyDescent="0.25">
      <c r="A56" s="20" t="s">
        <v>233</v>
      </c>
      <c r="B56" s="21">
        <v>11</v>
      </c>
      <c r="C56" s="22">
        <v>9.9</v>
      </c>
      <c r="D56" s="22">
        <f t="shared" si="0"/>
        <v>98.01</v>
      </c>
      <c r="E56" s="23">
        <v>5.2</v>
      </c>
      <c r="F56" s="22">
        <v>6.8</v>
      </c>
      <c r="G56" s="22">
        <v>4.3</v>
      </c>
      <c r="H56" s="22">
        <v>4.2</v>
      </c>
      <c r="I56" s="21">
        <v>1</v>
      </c>
      <c r="J56" s="24">
        <v>12.899999999999999</v>
      </c>
      <c r="K56" s="22"/>
    </row>
    <row r="57" spans="1:11" x14ac:dyDescent="0.25">
      <c r="A57" s="20" t="s">
        <v>78</v>
      </c>
      <c r="B57" s="21">
        <v>8</v>
      </c>
      <c r="C57" s="22">
        <v>5.2</v>
      </c>
      <c r="D57" s="22">
        <f t="shared" si="0"/>
        <v>27.040000000000003</v>
      </c>
      <c r="E57" s="23">
        <v>3.8</v>
      </c>
      <c r="F57" s="22">
        <v>8.4</v>
      </c>
      <c r="G57" s="22">
        <v>3.3</v>
      </c>
      <c r="H57" s="22">
        <v>5.2</v>
      </c>
      <c r="I57" s="21">
        <v>0</v>
      </c>
      <c r="J57" s="24">
        <v>10.5</v>
      </c>
      <c r="K57" s="22"/>
    </row>
    <row r="58" spans="1:11" x14ac:dyDescent="0.25">
      <c r="A58" s="20" t="s">
        <v>192</v>
      </c>
      <c r="B58" s="21">
        <v>14</v>
      </c>
      <c r="C58" s="22">
        <v>7.6</v>
      </c>
      <c r="D58" s="22">
        <f t="shared" si="0"/>
        <v>57.76</v>
      </c>
      <c r="E58" s="23">
        <v>4</v>
      </c>
      <c r="F58" s="22">
        <v>5.8</v>
      </c>
      <c r="G58" s="22">
        <v>3.6</v>
      </c>
      <c r="H58" s="22">
        <v>6</v>
      </c>
      <c r="I58" s="21">
        <v>1</v>
      </c>
      <c r="J58" s="24">
        <v>12.299999999999999</v>
      </c>
      <c r="K58" s="22"/>
    </row>
    <row r="59" spans="1:11" x14ac:dyDescent="0.25">
      <c r="A59" s="20" t="s">
        <v>253</v>
      </c>
      <c r="B59" s="21">
        <v>10</v>
      </c>
      <c r="C59" s="22">
        <v>7.6</v>
      </c>
      <c r="D59" s="22">
        <f t="shared" si="0"/>
        <v>57.76</v>
      </c>
      <c r="E59" s="23">
        <v>5.0999999999999996</v>
      </c>
      <c r="F59" s="22">
        <v>4.4000000000000004</v>
      </c>
      <c r="G59" s="22">
        <v>4.4000000000000004</v>
      </c>
      <c r="H59" s="22">
        <v>5.2</v>
      </c>
      <c r="I59" s="21">
        <v>0</v>
      </c>
      <c r="J59" s="24">
        <v>12.600000000000001</v>
      </c>
      <c r="K59" s="22"/>
    </row>
    <row r="60" spans="1:11" x14ac:dyDescent="0.25">
      <c r="A60" s="20" t="s">
        <v>162</v>
      </c>
      <c r="B60" s="21">
        <v>15</v>
      </c>
      <c r="C60" s="22">
        <v>6.5</v>
      </c>
      <c r="D60" s="22">
        <f t="shared" si="0"/>
        <v>42.25</v>
      </c>
      <c r="E60" s="23">
        <v>5.8</v>
      </c>
      <c r="F60" s="22">
        <v>8.6999999999999993</v>
      </c>
      <c r="G60" s="22">
        <v>5</v>
      </c>
      <c r="H60" s="22">
        <v>6.8</v>
      </c>
      <c r="I60" s="21">
        <v>1</v>
      </c>
      <c r="J60" s="24">
        <v>13.350000000000001</v>
      </c>
      <c r="K60" s="22"/>
    </row>
    <row r="61" spans="1:11" x14ac:dyDescent="0.25">
      <c r="A61" s="20" t="s">
        <v>73</v>
      </c>
      <c r="B61" s="21">
        <v>1</v>
      </c>
      <c r="C61" s="22">
        <v>8.6999999999999993</v>
      </c>
      <c r="D61" s="22">
        <f t="shared" si="0"/>
        <v>75.689999999999984</v>
      </c>
      <c r="E61" s="23">
        <v>3.2</v>
      </c>
      <c r="F61" s="22">
        <v>4.9000000000000004</v>
      </c>
      <c r="G61" s="22">
        <v>4.3</v>
      </c>
      <c r="H61" s="22">
        <v>6.8</v>
      </c>
      <c r="I61" s="21">
        <v>0</v>
      </c>
      <c r="J61" s="24">
        <v>10.649999999999999</v>
      </c>
      <c r="K61" s="22"/>
    </row>
    <row r="62" spans="1:11" x14ac:dyDescent="0.25">
      <c r="A62" s="20" t="s">
        <v>175</v>
      </c>
      <c r="B62" s="21">
        <v>5</v>
      </c>
      <c r="C62" s="22">
        <v>7.3</v>
      </c>
      <c r="D62" s="22">
        <f t="shared" si="0"/>
        <v>53.29</v>
      </c>
      <c r="E62" s="23">
        <v>3.6</v>
      </c>
      <c r="F62" s="22">
        <v>8</v>
      </c>
      <c r="G62" s="22">
        <v>2.8</v>
      </c>
      <c r="H62" s="22">
        <v>4.0999999999999996</v>
      </c>
      <c r="I62" s="21">
        <v>0</v>
      </c>
      <c r="J62" s="24">
        <v>11.25</v>
      </c>
      <c r="K62" s="22"/>
    </row>
    <row r="63" spans="1:11" x14ac:dyDescent="0.25">
      <c r="A63" s="20" t="s">
        <v>168</v>
      </c>
      <c r="B63" s="21">
        <v>7</v>
      </c>
      <c r="C63" s="22">
        <v>9.6999999999999993</v>
      </c>
      <c r="D63" s="22">
        <f t="shared" si="0"/>
        <v>94.089999999999989</v>
      </c>
      <c r="E63" s="23">
        <v>6.5</v>
      </c>
      <c r="F63" s="22">
        <v>6.7</v>
      </c>
      <c r="G63" s="22">
        <v>3.7</v>
      </c>
      <c r="H63" s="22">
        <v>7.1</v>
      </c>
      <c r="I63" s="21">
        <v>1</v>
      </c>
      <c r="J63" s="24">
        <v>12.149999999999999</v>
      </c>
      <c r="K63" s="22"/>
    </row>
    <row r="64" spans="1:11" x14ac:dyDescent="0.25">
      <c r="A64" s="20" t="s">
        <v>94</v>
      </c>
      <c r="B64" s="21">
        <v>9</v>
      </c>
      <c r="C64" s="22">
        <v>9</v>
      </c>
      <c r="D64" s="22">
        <f t="shared" si="0"/>
        <v>81</v>
      </c>
      <c r="E64" s="23">
        <v>3.4</v>
      </c>
      <c r="F64" s="22">
        <v>6.8</v>
      </c>
      <c r="G64" s="22">
        <v>3.9</v>
      </c>
      <c r="H64" s="22">
        <v>4.5999999999999996</v>
      </c>
      <c r="I64" s="21">
        <v>1</v>
      </c>
      <c r="J64" s="24">
        <v>10.8</v>
      </c>
      <c r="K64" s="22"/>
    </row>
    <row r="65" spans="1:11" x14ac:dyDescent="0.25">
      <c r="A65" s="20" t="s">
        <v>115</v>
      </c>
      <c r="B65" s="21">
        <v>1</v>
      </c>
      <c r="C65" s="22">
        <v>7.6</v>
      </c>
      <c r="D65" s="22">
        <f t="shared" si="0"/>
        <v>57.76</v>
      </c>
      <c r="E65" s="23">
        <v>3.6</v>
      </c>
      <c r="F65" s="22">
        <v>4.4000000000000004</v>
      </c>
      <c r="G65" s="22">
        <v>4.5999999999999996</v>
      </c>
      <c r="H65" s="22">
        <v>5.8</v>
      </c>
      <c r="I65" s="21">
        <v>1</v>
      </c>
      <c r="J65" s="24">
        <v>11.25</v>
      </c>
      <c r="K65" s="22"/>
    </row>
    <row r="66" spans="1:11" x14ac:dyDescent="0.25">
      <c r="A66" s="20" t="s">
        <v>186</v>
      </c>
      <c r="B66" s="21">
        <v>11</v>
      </c>
      <c r="C66" s="22">
        <v>9.6</v>
      </c>
      <c r="D66" s="22">
        <f t="shared" si="0"/>
        <v>92.16</v>
      </c>
      <c r="E66" s="23">
        <v>7.2</v>
      </c>
      <c r="F66" s="22">
        <v>4.5</v>
      </c>
      <c r="G66" s="22">
        <v>4.4000000000000004</v>
      </c>
      <c r="H66" s="22">
        <v>6.2</v>
      </c>
      <c r="I66" s="21">
        <v>1</v>
      </c>
      <c r="J66" s="24">
        <v>13.950000000000001</v>
      </c>
      <c r="K66" s="22"/>
    </row>
    <row r="67" spans="1:11" x14ac:dyDescent="0.25">
      <c r="A67" s="20" t="s">
        <v>206</v>
      </c>
      <c r="B67" s="21">
        <v>7</v>
      </c>
      <c r="C67" s="22">
        <v>5.0999999999999996</v>
      </c>
      <c r="D67" s="22">
        <f t="shared" ref="D67:D130" si="1">C67^2</f>
        <v>26.009999999999998</v>
      </c>
      <c r="E67" s="23">
        <v>6.6</v>
      </c>
      <c r="F67" s="22">
        <v>5.9</v>
      </c>
      <c r="G67" s="22">
        <v>5.0999999999999996</v>
      </c>
      <c r="H67" s="22">
        <v>6.2</v>
      </c>
      <c r="I67" s="21">
        <v>1</v>
      </c>
      <c r="J67" s="24">
        <v>12.600000000000001</v>
      </c>
      <c r="K67" s="22"/>
    </row>
    <row r="68" spans="1:11" x14ac:dyDescent="0.25">
      <c r="A68" s="20" t="s">
        <v>75</v>
      </c>
      <c r="B68" s="21">
        <v>8</v>
      </c>
      <c r="C68" s="22">
        <v>5.9</v>
      </c>
      <c r="D68" s="22">
        <f t="shared" si="1"/>
        <v>34.81</v>
      </c>
      <c r="E68" s="23">
        <v>5.6</v>
      </c>
      <c r="F68" s="22">
        <v>8.4</v>
      </c>
      <c r="G68" s="22">
        <v>5.7</v>
      </c>
      <c r="H68" s="22">
        <v>7.2</v>
      </c>
      <c r="I68" s="21">
        <v>0</v>
      </c>
      <c r="J68" s="24">
        <v>12.299999999999999</v>
      </c>
      <c r="K68" s="22"/>
    </row>
    <row r="69" spans="1:11" x14ac:dyDescent="0.25">
      <c r="A69" s="20" t="s">
        <v>87</v>
      </c>
      <c r="B69" s="21">
        <v>4</v>
      </c>
      <c r="C69" s="22">
        <v>7.6</v>
      </c>
      <c r="D69" s="22">
        <f t="shared" si="1"/>
        <v>57.76</v>
      </c>
      <c r="E69" s="23">
        <v>3.6</v>
      </c>
      <c r="F69" s="22">
        <v>7.7</v>
      </c>
      <c r="G69" s="22">
        <v>4.7</v>
      </c>
      <c r="H69" s="22">
        <v>4</v>
      </c>
      <c r="I69" s="21">
        <v>0</v>
      </c>
      <c r="J69" s="24">
        <v>9.3000000000000007</v>
      </c>
      <c r="K69" s="22"/>
    </row>
    <row r="70" spans="1:11" x14ac:dyDescent="0.25">
      <c r="A70" s="20" t="s">
        <v>230</v>
      </c>
      <c r="B70" s="21">
        <v>4</v>
      </c>
      <c r="C70" s="22">
        <v>9.9</v>
      </c>
      <c r="D70" s="22">
        <f t="shared" si="1"/>
        <v>98.01</v>
      </c>
      <c r="E70" s="23">
        <v>3.7</v>
      </c>
      <c r="F70" s="22">
        <v>6.8</v>
      </c>
      <c r="G70" s="22">
        <v>5</v>
      </c>
      <c r="H70" s="22">
        <v>5.3</v>
      </c>
      <c r="I70" s="21">
        <v>1</v>
      </c>
      <c r="J70" s="24">
        <v>11.100000000000001</v>
      </c>
      <c r="K70" s="22"/>
    </row>
    <row r="71" spans="1:11" x14ac:dyDescent="0.25">
      <c r="A71" s="20" t="s">
        <v>109</v>
      </c>
      <c r="B71" s="21">
        <v>7</v>
      </c>
      <c r="C71" s="22">
        <v>8.1999999999999993</v>
      </c>
      <c r="D71" s="22">
        <f t="shared" si="1"/>
        <v>67.239999999999995</v>
      </c>
      <c r="E71" s="23">
        <v>4.2</v>
      </c>
      <c r="F71" s="22">
        <v>5.3</v>
      </c>
      <c r="G71" s="22">
        <v>4.5</v>
      </c>
      <c r="H71" s="22">
        <v>7.4</v>
      </c>
      <c r="I71" s="21">
        <v>1</v>
      </c>
      <c r="J71" s="24">
        <v>12.299999999999999</v>
      </c>
      <c r="K71" s="22"/>
    </row>
    <row r="72" spans="1:11" x14ac:dyDescent="0.25">
      <c r="A72" s="20" t="s">
        <v>171</v>
      </c>
      <c r="B72" s="21">
        <v>14</v>
      </c>
      <c r="C72" s="22">
        <v>8.9</v>
      </c>
      <c r="D72" s="22">
        <f t="shared" si="1"/>
        <v>79.210000000000008</v>
      </c>
      <c r="E72" s="23">
        <v>5.8</v>
      </c>
      <c r="F72" s="22">
        <v>8.1999999999999993</v>
      </c>
      <c r="G72" s="22">
        <v>4.2</v>
      </c>
      <c r="H72" s="22">
        <v>5.6</v>
      </c>
      <c r="I72" s="21">
        <v>1</v>
      </c>
      <c r="J72" s="24">
        <v>11.55</v>
      </c>
      <c r="K72" s="22"/>
    </row>
    <row r="73" spans="1:11" x14ac:dyDescent="0.25">
      <c r="A73" s="20" t="s">
        <v>196</v>
      </c>
      <c r="B73" s="21">
        <v>13</v>
      </c>
      <c r="C73" s="22">
        <v>7.1</v>
      </c>
      <c r="D73" s="22">
        <f t="shared" si="1"/>
        <v>50.41</v>
      </c>
      <c r="E73" s="23">
        <v>4.2</v>
      </c>
      <c r="F73" s="22">
        <v>9.9</v>
      </c>
      <c r="G73" s="22">
        <v>2.8</v>
      </c>
      <c r="H73" s="22">
        <v>3.3</v>
      </c>
      <c r="I73" s="21">
        <v>0</v>
      </c>
      <c r="J73" s="24">
        <v>11.100000000000001</v>
      </c>
      <c r="K73" s="22"/>
    </row>
    <row r="74" spans="1:11" x14ac:dyDescent="0.25">
      <c r="A74" s="20" t="s">
        <v>104</v>
      </c>
      <c r="B74" s="21">
        <v>4</v>
      </c>
      <c r="C74" s="22">
        <v>10</v>
      </c>
      <c r="D74" s="22">
        <f t="shared" si="1"/>
        <v>100</v>
      </c>
      <c r="E74" s="23">
        <v>5.8</v>
      </c>
      <c r="F74" s="22">
        <v>3.8</v>
      </c>
      <c r="G74" s="22">
        <v>5</v>
      </c>
      <c r="H74" s="22">
        <v>6.3</v>
      </c>
      <c r="I74" s="21">
        <v>1</v>
      </c>
      <c r="J74" s="24">
        <v>12</v>
      </c>
      <c r="K74" s="22"/>
    </row>
    <row r="75" spans="1:11" x14ac:dyDescent="0.25">
      <c r="A75" s="20" t="s">
        <v>242</v>
      </c>
      <c r="B75" s="21">
        <v>4</v>
      </c>
      <c r="C75" s="22">
        <v>9.6999999999999993</v>
      </c>
      <c r="D75" s="22">
        <f t="shared" si="1"/>
        <v>94.089999999999989</v>
      </c>
      <c r="E75" s="23">
        <v>2.8</v>
      </c>
      <c r="F75" s="22">
        <v>4.8</v>
      </c>
      <c r="G75" s="22">
        <v>4.7</v>
      </c>
      <c r="H75" s="22">
        <v>5.0999999999999996</v>
      </c>
      <c r="I75" s="21">
        <v>0</v>
      </c>
      <c r="J75" s="24">
        <v>11.25</v>
      </c>
      <c r="K75" s="22"/>
    </row>
    <row r="76" spans="1:11" x14ac:dyDescent="0.25">
      <c r="A76" s="20" t="s">
        <v>201</v>
      </c>
      <c r="B76" s="21">
        <v>7</v>
      </c>
      <c r="C76" s="22">
        <v>9.1</v>
      </c>
      <c r="D76" s="22">
        <f t="shared" si="1"/>
        <v>82.809999999999988</v>
      </c>
      <c r="E76" s="23">
        <v>5.3</v>
      </c>
      <c r="F76" s="22">
        <v>7.3</v>
      </c>
      <c r="G76" s="22">
        <v>4.5</v>
      </c>
      <c r="H76" s="22">
        <v>5.0999999999999996</v>
      </c>
      <c r="I76" s="21">
        <v>0</v>
      </c>
      <c r="J76" s="24">
        <v>12.600000000000001</v>
      </c>
      <c r="K76" s="22"/>
    </row>
    <row r="77" spans="1:11" x14ac:dyDescent="0.25">
      <c r="A77" s="20" t="s">
        <v>90</v>
      </c>
      <c r="B77" s="21">
        <v>15</v>
      </c>
      <c r="C77" s="22">
        <v>6.7</v>
      </c>
      <c r="D77" s="22">
        <f t="shared" si="1"/>
        <v>44.89</v>
      </c>
      <c r="E77" s="23">
        <v>3.7</v>
      </c>
      <c r="F77" s="22">
        <v>9.1999999999999993</v>
      </c>
      <c r="G77" s="22">
        <v>3.5</v>
      </c>
      <c r="H77" s="22">
        <v>5.3</v>
      </c>
      <c r="I77" s="21">
        <v>0</v>
      </c>
      <c r="J77" s="24">
        <v>11.399999999999999</v>
      </c>
      <c r="K77" s="22"/>
    </row>
    <row r="78" spans="1:11" x14ac:dyDescent="0.25">
      <c r="A78" s="20" t="s">
        <v>125</v>
      </c>
      <c r="B78" s="21">
        <v>7</v>
      </c>
      <c r="C78" s="22">
        <v>5.5</v>
      </c>
      <c r="D78" s="22">
        <f t="shared" si="1"/>
        <v>30.25</v>
      </c>
      <c r="E78" s="23">
        <v>5.2</v>
      </c>
      <c r="F78" s="22">
        <v>6</v>
      </c>
      <c r="G78" s="22">
        <v>4.5</v>
      </c>
      <c r="H78" s="22">
        <v>5.4</v>
      </c>
      <c r="I78" s="21">
        <v>0</v>
      </c>
      <c r="J78" s="24">
        <v>12.299999999999999</v>
      </c>
      <c r="K78" s="22"/>
    </row>
    <row r="79" spans="1:11" x14ac:dyDescent="0.25">
      <c r="A79" s="20" t="s">
        <v>136</v>
      </c>
      <c r="B79" s="21">
        <v>10</v>
      </c>
      <c r="C79" s="22">
        <v>9.3000000000000007</v>
      </c>
      <c r="D79" s="22">
        <f t="shared" si="1"/>
        <v>86.490000000000009</v>
      </c>
      <c r="E79" s="23">
        <v>5</v>
      </c>
      <c r="F79" s="22">
        <v>4.5999999999999996</v>
      </c>
      <c r="G79" s="22">
        <v>5.2</v>
      </c>
      <c r="H79" s="22">
        <v>7.6</v>
      </c>
      <c r="I79" s="21">
        <v>1</v>
      </c>
      <c r="J79" s="24">
        <v>12.149999999999999</v>
      </c>
      <c r="K79" s="22"/>
    </row>
    <row r="80" spans="1:11" x14ac:dyDescent="0.25">
      <c r="A80" s="20" t="s">
        <v>116</v>
      </c>
      <c r="B80" s="21">
        <v>1</v>
      </c>
      <c r="C80" s="22">
        <v>10</v>
      </c>
      <c r="D80" s="22">
        <f t="shared" si="1"/>
        <v>100</v>
      </c>
      <c r="E80" s="23">
        <v>4.3</v>
      </c>
      <c r="F80" s="22">
        <v>3.8</v>
      </c>
      <c r="G80" s="22">
        <v>3.7</v>
      </c>
      <c r="H80" s="22">
        <v>3.7</v>
      </c>
      <c r="I80" s="21">
        <v>0</v>
      </c>
      <c r="J80" s="24">
        <v>10.5</v>
      </c>
      <c r="K80" s="22"/>
    </row>
    <row r="81" spans="1:11" x14ac:dyDescent="0.25">
      <c r="A81" s="20" t="s">
        <v>243</v>
      </c>
      <c r="B81" s="21">
        <v>1</v>
      </c>
      <c r="C81" s="22">
        <v>9.1</v>
      </c>
      <c r="D81" s="22">
        <f t="shared" si="1"/>
        <v>82.809999999999988</v>
      </c>
      <c r="E81" s="23">
        <v>3.8</v>
      </c>
      <c r="F81" s="22">
        <v>7.3</v>
      </c>
      <c r="G81" s="22">
        <v>6</v>
      </c>
      <c r="H81" s="22">
        <v>6.3</v>
      </c>
      <c r="I81" s="21">
        <v>0</v>
      </c>
      <c r="J81" s="24">
        <v>9.8999999999999986</v>
      </c>
      <c r="K81" s="22"/>
    </row>
    <row r="82" spans="1:11" x14ac:dyDescent="0.25">
      <c r="A82" s="20" t="s">
        <v>215</v>
      </c>
      <c r="B82" s="21">
        <v>10</v>
      </c>
      <c r="C82" s="22">
        <v>7.4</v>
      </c>
      <c r="D82" s="22">
        <f t="shared" si="1"/>
        <v>54.760000000000005</v>
      </c>
      <c r="E82" s="23">
        <v>3.4</v>
      </c>
      <c r="F82" s="22">
        <v>7.2</v>
      </c>
      <c r="G82" s="22">
        <v>4</v>
      </c>
      <c r="H82" s="22">
        <v>4.3</v>
      </c>
      <c r="I82" s="21">
        <v>0</v>
      </c>
      <c r="J82" s="24">
        <v>10.649999999999999</v>
      </c>
      <c r="K82" s="22"/>
    </row>
    <row r="83" spans="1:11" x14ac:dyDescent="0.25">
      <c r="A83" s="20" t="s">
        <v>140</v>
      </c>
      <c r="B83" s="21">
        <v>6</v>
      </c>
      <c r="C83" s="22">
        <v>8.6</v>
      </c>
      <c r="D83" s="22">
        <f t="shared" si="1"/>
        <v>73.959999999999994</v>
      </c>
      <c r="E83" s="23">
        <v>4.4000000000000004</v>
      </c>
      <c r="F83" s="22">
        <v>6.3</v>
      </c>
      <c r="G83" s="22">
        <v>2.7</v>
      </c>
      <c r="H83" s="22">
        <v>3.9</v>
      </c>
      <c r="I83" s="21">
        <v>0</v>
      </c>
      <c r="J83" s="24">
        <v>12.75</v>
      </c>
      <c r="K83" s="22"/>
    </row>
    <row r="84" spans="1:11" x14ac:dyDescent="0.25">
      <c r="A84" s="20" t="s">
        <v>204</v>
      </c>
      <c r="B84" s="21">
        <v>5</v>
      </c>
      <c r="C84" s="22">
        <v>6.6</v>
      </c>
      <c r="D84" s="22">
        <f t="shared" si="1"/>
        <v>43.559999999999995</v>
      </c>
      <c r="E84" s="23">
        <v>3.8</v>
      </c>
      <c r="F84" s="22">
        <v>8.1999999999999993</v>
      </c>
      <c r="G84" s="22">
        <v>4.5999999999999996</v>
      </c>
      <c r="H84" s="22">
        <v>4.7</v>
      </c>
      <c r="I84" s="21">
        <v>0</v>
      </c>
      <c r="J84" s="24">
        <v>9</v>
      </c>
      <c r="K84" s="22"/>
    </row>
    <row r="85" spans="1:11" x14ac:dyDescent="0.25">
      <c r="A85" s="20" t="s">
        <v>190</v>
      </c>
      <c r="B85" s="21">
        <v>2</v>
      </c>
      <c r="C85" s="22">
        <v>6.4</v>
      </c>
      <c r="D85" s="22">
        <f t="shared" si="1"/>
        <v>40.960000000000008</v>
      </c>
      <c r="E85" s="23">
        <v>3.2</v>
      </c>
      <c r="F85" s="22">
        <v>8.4</v>
      </c>
      <c r="G85" s="22">
        <v>2.4</v>
      </c>
      <c r="H85" s="22">
        <v>3.6</v>
      </c>
      <c r="I85" s="21">
        <v>0</v>
      </c>
      <c r="J85" s="24">
        <v>9.75</v>
      </c>
      <c r="K85" s="22"/>
    </row>
    <row r="86" spans="1:11" x14ac:dyDescent="0.25">
      <c r="A86" s="20" t="s">
        <v>248</v>
      </c>
      <c r="B86" s="21">
        <v>2</v>
      </c>
      <c r="C86" s="22">
        <v>8.8000000000000007</v>
      </c>
      <c r="D86" s="22">
        <f t="shared" si="1"/>
        <v>77.440000000000012</v>
      </c>
      <c r="E86" s="23">
        <v>3.9</v>
      </c>
      <c r="F86" s="22">
        <v>5.8</v>
      </c>
      <c r="G86" s="22">
        <v>3.8</v>
      </c>
      <c r="H86" s="22">
        <v>4.2</v>
      </c>
      <c r="I86" s="21">
        <v>1</v>
      </c>
      <c r="J86" s="24">
        <v>10.050000000000001</v>
      </c>
      <c r="K86" s="22"/>
    </row>
    <row r="87" spans="1:11" x14ac:dyDescent="0.25">
      <c r="A87" s="20" t="s">
        <v>205</v>
      </c>
      <c r="B87" s="21">
        <v>15</v>
      </c>
      <c r="C87" s="22">
        <v>9.1</v>
      </c>
      <c r="D87" s="22">
        <f t="shared" si="1"/>
        <v>82.809999999999988</v>
      </c>
      <c r="E87" s="23">
        <v>5.2</v>
      </c>
      <c r="F87" s="22">
        <v>7.3</v>
      </c>
      <c r="G87" s="22">
        <v>3.7</v>
      </c>
      <c r="H87" s="22">
        <v>4.7</v>
      </c>
      <c r="I87" s="21">
        <v>0</v>
      </c>
      <c r="J87" s="24">
        <v>12.299999999999999</v>
      </c>
      <c r="K87" s="22"/>
    </row>
    <row r="88" spans="1:11" x14ac:dyDescent="0.25">
      <c r="A88" s="20" t="s">
        <v>139</v>
      </c>
      <c r="B88" s="21">
        <v>2</v>
      </c>
      <c r="C88" s="22">
        <v>8.6999999999999993</v>
      </c>
      <c r="D88" s="22">
        <f t="shared" si="1"/>
        <v>75.689999999999984</v>
      </c>
      <c r="E88" s="23">
        <v>4.7</v>
      </c>
      <c r="F88" s="22">
        <v>6.8</v>
      </c>
      <c r="G88" s="22">
        <v>4.3</v>
      </c>
      <c r="H88" s="22">
        <v>4.9000000000000004</v>
      </c>
      <c r="I88" s="21">
        <v>1</v>
      </c>
      <c r="J88" s="24">
        <v>12</v>
      </c>
      <c r="K88" s="22"/>
    </row>
    <row r="89" spans="1:11" x14ac:dyDescent="0.25">
      <c r="A89" s="20" t="s">
        <v>236</v>
      </c>
      <c r="B89" s="21">
        <v>14</v>
      </c>
      <c r="C89" s="22">
        <v>9.6999999999999993</v>
      </c>
      <c r="D89" s="22">
        <f t="shared" si="1"/>
        <v>94.089999999999989</v>
      </c>
      <c r="E89" s="23">
        <v>4.0999999999999996</v>
      </c>
      <c r="F89" s="22">
        <v>5.2</v>
      </c>
      <c r="G89" s="22">
        <v>4.5999999999999996</v>
      </c>
      <c r="H89" s="22">
        <v>5.3</v>
      </c>
      <c r="I89" s="21">
        <v>0</v>
      </c>
      <c r="J89" s="24">
        <v>12.149999999999999</v>
      </c>
      <c r="K89" s="22"/>
    </row>
    <row r="90" spans="1:11" x14ac:dyDescent="0.25">
      <c r="A90" s="20" t="s">
        <v>128</v>
      </c>
      <c r="B90" s="21">
        <v>13</v>
      </c>
      <c r="C90" s="22">
        <v>9.1</v>
      </c>
      <c r="D90" s="22">
        <f t="shared" si="1"/>
        <v>82.809999999999988</v>
      </c>
      <c r="E90" s="23">
        <v>6</v>
      </c>
      <c r="F90" s="22">
        <v>8.4</v>
      </c>
      <c r="G90" s="22">
        <v>5.4</v>
      </c>
      <c r="H90" s="22">
        <v>5.9</v>
      </c>
      <c r="I90" s="21">
        <v>1</v>
      </c>
      <c r="J90" s="24">
        <v>11.55</v>
      </c>
      <c r="K90" s="22"/>
    </row>
    <row r="91" spans="1:11" x14ac:dyDescent="0.25">
      <c r="A91" s="20" t="s">
        <v>71</v>
      </c>
      <c r="B91" s="21">
        <v>7</v>
      </c>
      <c r="C91" s="22">
        <v>9.1999999999999993</v>
      </c>
      <c r="D91" s="22">
        <f t="shared" si="1"/>
        <v>84.639999999999986</v>
      </c>
      <c r="E91" s="23">
        <v>5.4</v>
      </c>
      <c r="F91" s="22">
        <v>7.1</v>
      </c>
      <c r="G91" s="22">
        <v>4.5</v>
      </c>
      <c r="H91" s="22">
        <v>5.5</v>
      </c>
      <c r="I91" s="21">
        <v>0</v>
      </c>
      <c r="J91" s="24">
        <v>12.299999999999999</v>
      </c>
      <c r="K91" s="22"/>
    </row>
    <row r="92" spans="1:11" x14ac:dyDescent="0.25">
      <c r="A92" s="20" t="s">
        <v>67</v>
      </c>
      <c r="B92" s="21">
        <v>9</v>
      </c>
      <c r="C92" s="22">
        <v>6.4</v>
      </c>
      <c r="D92" s="22">
        <f t="shared" si="1"/>
        <v>40.960000000000008</v>
      </c>
      <c r="E92" s="23">
        <v>4.5</v>
      </c>
      <c r="F92" s="22">
        <v>8.4</v>
      </c>
      <c r="G92" s="22">
        <v>4.0999999999999996</v>
      </c>
      <c r="H92" s="22">
        <v>6.1</v>
      </c>
      <c r="I92" s="21">
        <v>0</v>
      </c>
      <c r="J92" s="24">
        <v>10.050000000000001</v>
      </c>
      <c r="K92" s="22"/>
    </row>
    <row r="93" spans="1:11" x14ac:dyDescent="0.25">
      <c r="A93" s="20" t="s">
        <v>170</v>
      </c>
      <c r="B93" s="21">
        <v>7</v>
      </c>
      <c r="C93" s="22">
        <v>8.1999999999999993</v>
      </c>
      <c r="D93" s="22">
        <f t="shared" si="1"/>
        <v>67.239999999999995</v>
      </c>
      <c r="E93" s="23">
        <v>3.6</v>
      </c>
      <c r="F93" s="22">
        <v>9</v>
      </c>
      <c r="G93" s="22">
        <v>4.5</v>
      </c>
      <c r="H93" s="22">
        <v>5.2</v>
      </c>
      <c r="I93" s="21">
        <v>1</v>
      </c>
      <c r="J93" s="24">
        <v>10.8</v>
      </c>
      <c r="K93" s="22"/>
    </row>
    <row r="94" spans="1:11" x14ac:dyDescent="0.25">
      <c r="A94" s="20" t="s">
        <v>188</v>
      </c>
      <c r="B94" s="21">
        <v>9</v>
      </c>
      <c r="C94" s="22">
        <v>8.6</v>
      </c>
      <c r="D94" s="22">
        <f t="shared" si="1"/>
        <v>73.959999999999994</v>
      </c>
      <c r="E94" s="23">
        <v>5.0999999999999996</v>
      </c>
      <c r="F94" s="22">
        <v>3.7</v>
      </c>
      <c r="G94" s="22">
        <v>5</v>
      </c>
      <c r="H94" s="22">
        <v>6.1</v>
      </c>
      <c r="I94" s="21">
        <v>0</v>
      </c>
      <c r="J94" s="24">
        <v>12</v>
      </c>
      <c r="K94" s="22"/>
    </row>
    <row r="95" spans="1:11" x14ac:dyDescent="0.25">
      <c r="A95" s="20" t="s">
        <v>81</v>
      </c>
      <c r="B95" s="21">
        <v>10</v>
      </c>
      <c r="C95" s="22">
        <v>9.3000000000000007</v>
      </c>
      <c r="D95" s="22">
        <f t="shared" si="1"/>
        <v>86.490000000000009</v>
      </c>
      <c r="E95" s="23">
        <v>3.9</v>
      </c>
      <c r="F95" s="22">
        <v>6.2</v>
      </c>
      <c r="G95" s="22">
        <v>6.7</v>
      </c>
      <c r="H95" s="22">
        <v>7.2</v>
      </c>
      <c r="I95" s="21">
        <v>1</v>
      </c>
      <c r="J95" s="24">
        <v>12</v>
      </c>
      <c r="K95" s="22"/>
    </row>
    <row r="96" spans="1:11" x14ac:dyDescent="0.25">
      <c r="A96" s="20" t="s">
        <v>124</v>
      </c>
      <c r="B96" s="21">
        <v>5</v>
      </c>
      <c r="C96" s="22">
        <v>5.7</v>
      </c>
      <c r="D96" s="22">
        <f t="shared" si="1"/>
        <v>32.49</v>
      </c>
      <c r="E96" s="23">
        <v>4</v>
      </c>
      <c r="F96" s="22">
        <v>6.2</v>
      </c>
      <c r="G96" s="22">
        <v>5</v>
      </c>
      <c r="H96" s="22">
        <v>5.5</v>
      </c>
      <c r="I96" s="21">
        <v>0</v>
      </c>
      <c r="J96" s="24">
        <v>9.3000000000000007</v>
      </c>
      <c r="K96" s="22"/>
    </row>
    <row r="97" spans="1:11" x14ac:dyDescent="0.25">
      <c r="A97" s="20" t="s">
        <v>217</v>
      </c>
      <c r="B97" s="21">
        <v>13</v>
      </c>
      <c r="C97" s="22">
        <v>9.1</v>
      </c>
      <c r="D97" s="22">
        <f t="shared" si="1"/>
        <v>82.809999999999988</v>
      </c>
      <c r="E97" s="23">
        <v>5.0999999999999996</v>
      </c>
      <c r="F97" s="22">
        <v>8.3000000000000007</v>
      </c>
      <c r="G97" s="22">
        <v>4.5999999999999996</v>
      </c>
      <c r="H97" s="22">
        <v>4.8</v>
      </c>
      <c r="I97" s="21">
        <v>1</v>
      </c>
      <c r="J97" s="24">
        <v>12.299999999999999</v>
      </c>
      <c r="K97" s="22"/>
    </row>
    <row r="98" spans="1:11" x14ac:dyDescent="0.25">
      <c r="A98" s="20" t="s">
        <v>150</v>
      </c>
      <c r="B98" s="21">
        <v>14</v>
      </c>
      <c r="C98" s="22">
        <v>9.1999999999999993</v>
      </c>
      <c r="D98" s="22">
        <f t="shared" si="1"/>
        <v>84.639999999999986</v>
      </c>
      <c r="E98" s="23">
        <v>5.4</v>
      </c>
      <c r="F98" s="22">
        <v>7.1</v>
      </c>
      <c r="G98" s="22">
        <v>4.4000000000000004</v>
      </c>
      <c r="H98" s="22">
        <v>5.3</v>
      </c>
      <c r="I98" s="21">
        <v>1</v>
      </c>
      <c r="J98" s="24">
        <v>12.899999999999999</v>
      </c>
      <c r="K98" s="22"/>
    </row>
    <row r="99" spans="1:11" x14ac:dyDescent="0.25">
      <c r="A99" s="20" t="s">
        <v>232</v>
      </c>
      <c r="B99" s="21">
        <v>8</v>
      </c>
      <c r="C99" s="22">
        <v>6.3</v>
      </c>
      <c r="D99" s="22">
        <f t="shared" si="1"/>
        <v>39.69</v>
      </c>
      <c r="E99" s="23">
        <v>5.0999999999999996</v>
      </c>
      <c r="F99" s="22">
        <v>8.4</v>
      </c>
      <c r="G99" s="22">
        <v>2.8</v>
      </c>
      <c r="H99" s="22">
        <v>4.7</v>
      </c>
      <c r="I99" s="21">
        <v>0</v>
      </c>
      <c r="J99" s="24">
        <v>9.75</v>
      </c>
      <c r="K99" s="22"/>
    </row>
    <row r="100" spans="1:11" x14ac:dyDescent="0.25">
      <c r="A100" s="20" t="s">
        <v>199</v>
      </c>
      <c r="B100" s="21">
        <v>3</v>
      </c>
      <c r="C100" s="22">
        <v>9.9</v>
      </c>
      <c r="D100" s="22">
        <f t="shared" si="1"/>
        <v>98.01</v>
      </c>
      <c r="E100" s="23">
        <v>4.3</v>
      </c>
      <c r="F100" s="22">
        <v>5.4</v>
      </c>
      <c r="G100" s="22">
        <v>4</v>
      </c>
      <c r="H100" s="22">
        <v>5.8</v>
      </c>
      <c r="I100" s="21">
        <v>1</v>
      </c>
      <c r="J100" s="24">
        <v>12</v>
      </c>
      <c r="K100" s="22"/>
    </row>
    <row r="101" spans="1:11" x14ac:dyDescent="0.25">
      <c r="A101" s="20" t="s">
        <v>110</v>
      </c>
      <c r="B101" s="21">
        <v>8</v>
      </c>
      <c r="C101" s="22">
        <v>9.4</v>
      </c>
      <c r="D101" s="22">
        <f t="shared" si="1"/>
        <v>88.360000000000014</v>
      </c>
      <c r="E101" s="23">
        <v>4</v>
      </c>
      <c r="F101" s="22">
        <v>6.3</v>
      </c>
      <c r="G101" s="22">
        <v>4.7</v>
      </c>
      <c r="H101" s="22">
        <v>6.1</v>
      </c>
      <c r="I101" s="21">
        <v>1</v>
      </c>
      <c r="J101" s="24">
        <v>13.5</v>
      </c>
      <c r="K101" s="22"/>
    </row>
    <row r="102" spans="1:11" x14ac:dyDescent="0.25">
      <c r="A102" s="20" t="s">
        <v>198</v>
      </c>
      <c r="B102" s="21">
        <v>12</v>
      </c>
      <c r="C102" s="22">
        <v>5.6</v>
      </c>
      <c r="D102" s="22">
        <f t="shared" si="1"/>
        <v>31.359999999999996</v>
      </c>
      <c r="E102" s="23">
        <v>4.9000000000000004</v>
      </c>
      <c r="F102" s="22">
        <v>9.1</v>
      </c>
      <c r="G102" s="22">
        <v>4.5</v>
      </c>
      <c r="H102" s="22">
        <v>6.3</v>
      </c>
      <c r="I102" s="21">
        <v>0</v>
      </c>
      <c r="J102" s="24">
        <v>11.850000000000001</v>
      </c>
      <c r="K102" s="22"/>
    </row>
    <row r="103" spans="1:11" x14ac:dyDescent="0.25">
      <c r="A103" s="20" t="s">
        <v>251</v>
      </c>
      <c r="B103" s="21">
        <v>1</v>
      </c>
      <c r="C103" s="22">
        <v>5.2</v>
      </c>
      <c r="D103" s="22">
        <f t="shared" si="1"/>
        <v>27.040000000000003</v>
      </c>
      <c r="E103" s="23">
        <v>3.8</v>
      </c>
      <c r="F103" s="22">
        <v>8.4</v>
      </c>
      <c r="G103" s="22">
        <v>4.3</v>
      </c>
      <c r="H103" s="22">
        <v>4.7</v>
      </c>
      <c r="I103" s="21">
        <v>0</v>
      </c>
      <c r="J103" s="24">
        <v>10.649999999999999</v>
      </c>
      <c r="K103" s="22"/>
    </row>
    <row r="104" spans="1:11" x14ac:dyDescent="0.25">
      <c r="A104" s="20" t="s">
        <v>113</v>
      </c>
      <c r="B104" s="21">
        <v>11</v>
      </c>
      <c r="C104" s="22">
        <v>9.3000000000000007</v>
      </c>
      <c r="D104" s="22">
        <f t="shared" si="1"/>
        <v>86.490000000000009</v>
      </c>
      <c r="E104" s="23">
        <v>5.3</v>
      </c>
      <c r="F104" s="22">
        <v>7.4</v>
      </c>
      <c r="G104" s="22">
        <v>4.0999999999999996</v>
      </c>
      <c r="H104" s="22">
        <v>5.7</v>
      </c>
      <c r="I104" s="21">
        <v>1</v>
      </c>
      <c r="J104" s="24">
        <v>13.350000000000001</v>
      </c>
      <c r="K104" s="22"/>
    </row>
    <row r="105" spans="1:11" x14ac:dyDescent="0.25">
      <c r="A105" s="20" t="s">
        <v>120</v>
      </c>
      <c r="B105" s="21">
        <v>2</v>
      </c>
      <c r="C105" s="22">
        <v>8.8000000000000007</v>
      </c>
      <c r="D105" s="22">
        <f t="shared" si="1"/>
        <v>77.440000000000012</v>
      </c>
      <c r="E105" s="23">
        <v>5.4</v>
      </c>
      <c r="F105" s="22">
        <v>5.8</v>
      </c>
      <c r="G105" s="22">
        <v>4.4000000000000004</v>
      </c>
      <c r="H105" s="22">
        <v>5.0999999999999996</v>
      </c>
      <c r="I105" s="21">
        <v>0</v>
      </c>
      <c r="J105" s="24">
        <v>12</v>
      </c>
      <c r="K105" s="22"/>
    </row>
    <row r="106" spans="1:11" x14ac:dyDescent="0.25">
      <c r="A106" s="20" t="s">
        <v>82</v>
      </c>
      <c r="B106" s="21">
        <v>5</v>
      </c>
      <c r="C106" s="22">
        <v>6</v>
      </c>
      <c r="D106" s="22">
        <f t="shared" si="1"/>
        <v>36</v>
      </c>
      <c r="E106" s="23">
        <v>4.0999999999999996</v>
      </c>
      <c r="F106" s="22">
        <v>8</v>
      </c>
      <c r="G106" s="22">
        <v>4.7</v>
      </c>
      <c r="H106" s="22">
        <v>4.7</v>
      </c>
      <c r="I106" s="21">
        <v>0</v>
      </c>
      <c r="J106" s="24">
        <v>8.25</v>
      </c>
      <c r="K106" s="22"/>
    </row>
    <row r="107" spans="1:11" x14ac:dyDescent="0.25">
      <c r="A107" s="20" t="s">
        <v>134</v>
      </c>
      <c r="B107" s="21">
        <v>3</v>
      </c>
      <c r="C107" s="22">
        <v>7.6</v>
      </c>
      <c r="D107" s="22">
        <f t="shared" si="1"/>
        <v>57.76</v>
      </c>
      <c r="E107" s="23">
        <v>3.6</v>
      </c>
      <c r="F107" s="22">
        <v>7.4</v>
      </c>
      <c r="G107" s="22">
        <v>4.5</v>
      </c>
      <c r="H107" s="22">
        <v>4.5999999999999996</v>
      </c>
      <c r="I107" s="21">
        <v>0</v>
      </c>
      <c r="J107" s="24">
        <v>11.25</v>
      </c>
      <c r="K107" s="22"/>
    </row>
    <row r="108" spans="1:11" x14ac:dyDescent="0.25">
      <c r="A108" s="20" t="s">
        <v>126</v>
      </c>
      <c r="B108" s="21">
        <v>5</v>
      </c>
      <c r="C108" s="22">
        <v>7.5</v>
      </c>
      <c r="D108" s="22">
        <f t="shared" si="1"/>
        <v>56.25</v>
      </c>
      <c r="E108" s="23">
        <v>3.5</v>
      </c>
      <c r="F108" s="22">
        <v>7.6</v>
      </c>
      <c r="G108" s="22">
        <v>4</v>
      </c>
      <c r="H108" s="22">
        <v>3.5</v>
      </c>
      <c r="I108" s="21">
        <v>0</v>
      </c>
      <c r="J108" s="24">
        <v>8.6999999999999993</v>
      </c>
      <c r="K108" s="22"/>
    </row>
    <row r="109" spans="1:11" x14ac:dyDescent="0.25">
      <c r="A109" s="20" t="s">
        <v>107</v>
      </c>
      <c r="B109" s="21">
        <v>3</v>
      </c>
      <c r="C109" s="22">
        <v>7.9</v>
      </c>
      <c r="D109" s="22">
        <f t="shared" si="1"/>
        <v>62.410000000000004</v>
      </c>
      <c r="E109" s="23">
        <v>3.9</v>
      </c>
      <c r="F109" s="22">
        <v>4.7</v>
      </c>
      <c r="G109" s="22">
        <v>4.0999999999999996</v>
      </c>
      <c r="H109" s="22">
        <v>5.8</v>
      </c>
      <c r="I109" s="21">
        <v>1</v>
      </c>
      <c r="J109" s="24">
        <v>11.399999999999999</v>
      </c>
      <c r="K109" s="22"/>
    </row>
    <row r="110" spans="1:11" x14ac:dyDescent="0.25">
      <c r="A110" s="20" t="s">
        <v>197</v>
      </c>
      <c r="B110" s="21">
        <v>15</v>
      </c>
      <c r="C110" s="22">
        <v>7.6</v>
      </c>
      <c r="D110" s="22">
        <f t="shared" si="1"/>
        <v>57.76</v>
      </c>
      <c r="E110" s="23">
        <v>3.6</v>
      </c>
      <c r="F110" s="22">
        <v>7.4</v>
      </c>
      <c r="G110" s="22">
        <v>4.4000000000000004</v>
      </c>
      <c r="H110" s="22">
        <v>4.8</v>
      </c>
      <c r="I110" s="21">
        <v>0</v>
      </c>
      <c r="J110" s="24">
        <v>11.100000000000001</v>
      </c>
      <c r="K110" s="22"/>
    </row>
    <row r="111" spans="1:11" x14ac:dyDescent="0.25">
      <c r="A111" s="20" t="s">
        <v>152</v>
      </c>
      <c r="B111" s="21">
        <v>8</v>
      </c>
      <c r="C111" s="22">
        <v>9.3000000000000007</v>
      </c>
      <c r="D111" s="22">
        <f t="shared" si="1"/>
        <v>86.490000000000009</v>
      </c>
      <c r="E111" s="23">
        <v>5.3</v>
      </c>
      <c r="F111" s="22">
        <v>7.4</v>
      </c>
      <c r="G111" s="22">
        <v>3.6</v>
      </c>
      <c r="H111" s="22">
        <v>4.5999999999999996</v>
      </c>
      <c r="I111" s="21">
        <v>1</v>
      </c>
      <c r="J111" s="24">
        <v>12.600000000000001</v>
      </c>
      <c r="K111" s="22"/>
    </row>
    <row r="112" spans="1:11" x14ac:dyDescent="0.25">
      <c r="A112" s="20" t="s">
        <v>225</v>
      </c>
      <c r="B112" s="21">
        <v>10</v>
      </c>
      <c r="C112" s="22">
        <v>6.9</v>
      </c>
      <c r="D112" s="22">
        <f t="shared" si="1"/>
        <v>47.610000000000007</v>
      </c>
      <c r="E112" s="23">
        <v>3.7</v>
      </c>
      <c r="F112" s="22">
        <v>8.9</v>
      </c>
      <c r="G112" s="22">
        <v>2.7</v>
      </c>
      <c r="H112" s="22">
        <v>3.4</v>
      </c>
      <c r="I112" s="21">
        <v>0</v>
      </c>
      <c r="J112" s="24">
        <v>11.399999999999999</v>
      </c>
      <c r="K112" s="22"/>
    </row>
    <row r="113" spans="1:11" x14ac:dyDescent="0.25">
      <c r="A113" s="20" t="s">
        <v>118</v>
      </c>
      <c r="B113" s="21">
        <v>5</v>
      </c>
      <c r="C113" s="22">
        <v>8.6999999999999993</v>
      </c>
      <c r="D113" s="22">
        <f t="shared" si="1"/>
        <v>75.689999999999984</v>
      </c>
      <c r="E113" s="23">
        <v>3.2</v>
      </c>
      <c r="F113" s="22">
        <v>4.9000000000000004</v>
      </c>
      <c r="G113" s="22">
        <v>5.4</v>
      </c>
      <c r="H113" s="22">
        <v>6.1</v>
      </c>
      <c r="I113" s="21">
        <v>0</v>
      </c>
      <c r="J113" s="24">
        <v>10.8</v>
      </c>
      <c r="K113" s="22"/>
    </row>
    <row r="114" spans="1:11" x14ac:dyDescent="0.25">
      <c r="A114" s="20" t="s">
        <v>154</v>
      </c>
      <c r="B114" s="21">
        <v>10</v>
      </c>
      <c r="C114" s="22">
        <v>7.4</v>
      </c>
      <c r="D114" s="22">
        <f t="shared" si="1"/>
        <v>54.760000000000005</v>
      </c>
      <c r="E114" s="23">
        <v>3.4</v>
      </c>
      <c r="F114" s="22">
        <v>7.2</v>
      </c>
      <c r="G114" s="22">
        <v>4.2</v>
      </c>
      <c r="H114" s="22">
        <v>5</v>
      </c>
      <c r="I114" s="21">
        <v>0</v>
      </c>
      <c r="J114" s="24">
        <v>10.8</v>
      </c>
      <c r="K114" s="22"/>
    </row>
    <row r="115" spans="1:11" x14ac:dyDescent="0.25">
      <c r="A115" s="20" t="s">
        <v>210</v>
      </c>
      <c r="B115" s="21">
        <v>9</v>
      </c>
      <c r="C115" s="22">
        <v>7.2</v>
      </c>
      <c r="D115" s="22">
        <f t="shared" si="1"/>
        <v>51.84</v>
      </c>
      <c r="E115" s="23">
        <v>4.3</v>
      </c>
      <c r="F115" s="22">
        <v>10</v>
      </c>
      <c r="G115" s="22">
        <v>3</v>
      </c>
      <c r="H115" s="22">
        <v>3.8</v>
      </c>
      <c r="I115" s="21">
        <v>0</v>
      </c>
      <c r="J115" s="24">
        <v>11.399999999999999</v>
      </c>
      <c r="K115" s="22"/>
    </row>
    <row r="116" spans="1:11" x14ac:dyDescent="0.25">
      <c r="A116" s="20" t="s">
        <v>240</v>
      </c>
      <c r="B116" s="21">
        <v>15</v>
      </c>
      <c r="C116" s="22">
        <v>9.6</v>
      </c>
      <c r="D116" s="22">
        <f t="shared" si="1"/>
        <v>92.16</v>
      </c>
      <c r="E116" s="23">
        <v>7.2</v>
      </c>
      <c r="F116" s="22">
        <v>4.5</v>
      </c>
      <c r="G116" s="22">
        <v>4.5999999999999996</v>
      </c>
      <c r="H116" s="22">
        <v>6.7</v>
      </c>
      <c r="I116" s="21">
        <v>1</v>
      </c>
      <c r="J116" s="24">
        <v>14.100000000000001</v>
      </c>
      <c r="K116" s="22"/>
    </row>
    <row r="117" spans="1:11" x14ac:dyDescent="0.25">
      <c r="A117" s="20" t="s">
        <v>66</v>
      </c>
      <c r="B117" s="21">
        <v>7</v>
      </c>
      <c r="C117" s="22">
        <v>5.8</v>
      </c>
      <c r="D117" s="22">
        <f t="shared" si="1"/>
        <v>33.64</v>
      </c>
      <c r="E117" s="23">
        <v>5.0999999999999996</v>
      </c>
      <c r="F117" s="22">
        <v>9.3000000000000007</v>
      </c>
      <c r="G117" s="22">
        <v>4.4000000000000004</v>
      </c>
      <c r="H117" s="22">
        <v>6.7</v>
      </c>
      <c r="I117" s="21">
        <v>1</v>
      </c>
      <c r="J117" s="24">
        <v>12.299999999999999</v>
      </c>
      <c r="K117" s="22"/>
    </row>
    <row r="118" spans="1:11" x14ac:dyDescent="0.25">
      <c r="A118" s="20" t="s">
        <v>219</v>
      </c>
      <c r="B118" s="21">
        <v>11</v>
      </c>
      <c r="C118" s="22">
        <v>6.3</v>
      </c>
      <c r="D118" s="22">
        <f t="shared" si="1"/>
        <v>39.69</v>
      </c>
      <c r="E118" s="23">
        <v>6</v>
      </c>
      <c r="F118" s="22">
        <v>8.8000000000000007</v>
      </c>
      <c r="G118" s="22">
        <v>6.4</v>
      </c>
      <c r="H118" s="22">
        <v>6.4</v>
      </c>
      <c r="I118" s="21">
        <v>1</v>
      </c>
      <c r="J118" s="24">
        <v>12.149999999999999</v>
      </c>
      <c r="K118" s="22"/>
    </row>
    <row r="119" spans="1:11" x14ac:dyDescent="0.25">
      <c r="A119" s="20" t="s">
        <v>193</v>
      </c>
      <c r="B119" s="21">
        <v>1</v>
      </c>
      <c r="C119" s="22">
        <v>9.4</v>
      </c>
      <c r="D119" s="22">
        <f t="shared" si="1"/>
        <v>88.360000000000014</v>
      </c>
      <c r="E119" s="23">
        <v>4.0999999999999996</v>
      </c>
      <c r="F119" s="22">
        <v>7.6</v>
      </c>
      <c r="G119" s="22">
        <v>5.0999999999999996</v>
      </c>
      <c r="H119" s="22">
        <v>5.6</v>
      </c>
      <c r="I119" s="21">
        <v>1</v>
      </c>
      <c r="J119" s="24">
        <v>10.5</v>
      </c>
      <c r="K119" s="22"/>
    </row>
    <row r="120" spans="1:11" x14ac:dyDescent="0.25">
      <c r="A120" s="20" t="s">
        <v>151</v>
      </c>
      <c r="B120" s="21">
        <v>11</v>
      </c>
      <c r="C120" s="22">
        <v>9.3000000000000007</v>
      </c>
      <c r="D120" s="22">
        <f t="shared" si="1"/>
        <v>86.490000000000009</v>
      </c>
      <c r="E120" s="23">
        <v>5</v>
      </c>
      <c r="F120" s="22">
        <v>4.5999999999999996</v>
      </c>
      <c r="G120" s="22">
        <v>4.8</v>
      </c>
      <c r="H120" s="22">
        <v>7</v>
      </c>
      <c r="I120" s="21">
        <v>1</v>
      </c>
      <c r="J120" s="24">
        <v>13.350000000000001</v>
      </c>
      <c r="K120" s="22"/>
    </row>
    <row r="121" spans="1:11" x14ac:dyDescent="0.25">
      <c r="A121" s="20" t="s">
        <v>64</v>
      </c>
      <c r="B121" s="21">
        <v>2</v>
      </c>
      <c r="C121" s="22">
        <v>6.9</v>
      </c>
      <c r="D121" s="22">
        <f t="shared" si="1"/>
        <v>47.610000000000007</v>
      </c>
      <c r="E121" s="23">
        <v>3.7</v>
      </c>
      <c r="F121" s="22">
        <v>8.9</v>
      </c>
      <c r="G121" s="22">
        <v>2.1</v>
      </c>
      <c r="H121" s="22">
        <v>2.6</v>
      </c>
      <c r="I121" s="21">
        <v>1</v>
      </c>
      <c r="J121" s="24">
        <v>10.8</v>
      </c>
      <c r="K121" s="22"/>
    </row>
    <row r="122" spans="1:11" x14ac:dyDescent="0.25">
      <c r="A122" s="20" t="s">
        <v>79</v>
      </c>
      <c r="B122" s="21">
        <v>12</v>
      </c>
      <c r="C122" s="22">
        <v>9.6</v>
      </c>
      <c r="D122" s="22">
        <f t="shared" si="1"/>
        <v>92.16</v>
      </c>
      <c r="E122" s="23">
        <v>7.2</v>
      </c>
      <c r="F122" s="22">
        <v>4.5</v>
      </c>
      <c r="G122" s="22">
        <v>4.3</v>
      </c>
      <c r="H122" s="22">
        <v>7.7</v>
      </c>
      <c r="I122" s="21">
        <v>1</v>
      </c>
      <c r="J122" s="24">
        <v>14.850000000000001</v>
      </c>
      <c r="K122" s="22"/>
    </row>
    <row r="123" spans="1:11" x14ac:dyDescent="0.25">
      <c r="A123" s="20" t="s">
        <v>137</v>
      </c>
      <c r="B123" s="21">
        <v>10</v>
      </c>
      <c r="C123" s="22">
        <v>7.1</v>
      </c>
      <c r="D123" s="22">
        <f t="shared" si="1"/>
        <v>50.41</v>
      </c>
      <c r="E123" s="23">
        <v>3.4</v>
      </c>
      <c r="F123" s="22">
        <v>7.8</v>
      </c>
      <c r="G123" s="22">
        <v>2.6</v>
      </c>
      <c r="H123" s="22">
        <v>4.0999999999999996</v>
      </c>
      <c r="I123" s="21">
        <v>0</v>
      </c>
      <c r="J123" s="24">
        <v>11.399999999999999</v>
      </c>
      <c r="K123" s="22"/>
    </row>
    <row r="124" spans="1:11" x14ac:dyDescent="0.25">
      <c r="A124" s="20" t="s">
        <v>229</v>
      </c>
      <c r="B124" s="21">
        <v>1</v>
      </c>
      <c r="C124" s="22">
        <v>9.6999999999999993</v>
      </c>
      <c r="D124" s="22">
        <f t="shared" si="1"/>
        <v>94.089999999999989</v>
      </c>
      <c r="E124" s="23">
        <v>2.6</v>
      </c>
      <c r="F124" s="22">
        <v>5.2</v>
      </c>
      <c r="G124" s="22">
        <v>4.5</v>
      </c>
      <c r="H124" s="22">
        <v>5.8</v>
      </c>
      <c r="I124" s="21">
        <v>1</v>
      </c>
      <c r="J124" s="24">
        <v>11.25</v>
      </c>
      <c r="K124" s="22"/>
    </row>
    <row r="125" spans="1:11" x14ac:dyDescent="0.25">
      <c r="A125" s="20" t="s">
        <v>241</v>
      </c>
      <c r="B125" s="21">
        <v>14</v>
      </c>
      <c r="C125" s="22">
        <v>9.3000000000000007</v>
      </c>
      <c r="D125" s="22">
        <f t="shared" si="1"/>
        <v>86.490000000000009</v>
      </c>
      <c r="E125" s="23">
        <v>6.6</v>
      </c>
      <c r="F125" s="22">
        <v>7.4</v>
      </c>
      <c r="G125" s="22">
        <v>4.4000000000000004</v>
      </c>
      <c r="H125" s="22">
        <v>5.8</v>
      </c>
      <c r="I125" s="21">
        <v>1</v>
      </c>
      <c r="J125" s="24">
        <v>14.100000000000001</v>
      </c>
      <c r="K125" s="22"/>
    </row>
    <row r="126" spans="1:11" x14ac:dyDescent="0.25">
      <c r="A126" s="20" t="s">
        <v>61</v>
      </c>
      <c r="B126" s="21">
        <v>14</v>
      </c>
      <c r="C126" s="22">
        <v>6.4</v>
      </c>
      <c r="D126" s="22">
        <f t="shared" si="1"/>
        <v>40.960000000000008</v>
      </c>
      <c r="E126" s="23">
        <v>3.3</v>
      </c>
      <c r="F126" s="22">
        <v>8.8000000000000007</v>
      </c>
      <c r="G126" s="22">
        <v>4.3</v>
      </c>
      <c r="H126" s="22">
        <v>3.7</v>
      </c>
      <c r="I126" s="21">
        <v>0</v>
      </c>
      <c r="J126" s="24">
        <v>10.8</v>
      </c>
      <c r="K126" s="22"/>
    </row>
    <row r="127" spans="1:11" x14ac:dyDescent="0.25">
      <c r="A127" s="20" t="s">
        <v>209</v>
      </c>
      <c r="B127" s="21">
        <v>5</v>
      </c>
      <c r="C127" s="22">
        <v>6.2</v>
      </c>
      <c r="D127" s="22">
        <f t="shared" si="1"/>
        <v>38.440000000000005</v>
      </c>
      <c r="E127" s="23">
        <v>3.3</v>
      </c>
      <c r="F127" s="22">
        <v>6.9</v>
      </c>
      <c r="G127" s="22">
        <v>4</v>
      </c>
      <c r="H127" s="22">
        <v>5.4</v>
      </c>
      <c r="I127" s="21">
        <v>0</v>
      </c>
      <c r="J127" s="24">
        <v>9.8999999999999986</v>
      </c>
      <c r="K127" s="22"/>
    </row>
    <row r="128" spans="1:11" x14ac:dyDescent="0.25">
      <c r="A128" s="20" t="s">
        <v>256</v>
      </c>
      <c r="B128" s="21">
        <v>6</v>
      </c>
      <c r="C128" s="22">
        <v>5.5</v>
      </c>
      <c r="D128" s="22">
        <f t="shared" si="1"/>
        <v>30.25</v>
      </c>
      <c r="E128" s="23">
        <v>5.5</v>
      </c>
      <c r="F128" s="22">
        <v>6.3</v>
      </c>
      <c r="G128" s="22">
        <v>5.9</v>
      </c>
      <c r="H128" s="22">
        <v>6.6</v>
      </c>
      <c r="I128" s="21">
        <v>1</v>
      </c>
      <c r="J128" s="24">
        <v>11.399999999999999</v>
      </c>
      <c r="K128" s="22"/>
    </row>
    <row r="129" spans="1:11" x14ac:dyDescent="0.25">
      <c r="A129" s="20" t="s">
        <v>212</v>
      </c>
      <c r="B129" s="21">
        <v>3</v>
      </c>
      <c r="C129" s="22">
        <v>6.3</v>
      </c>
      <c r="D129" s="22">
        <f t="shared" si="1"/>
        <v>39.69</v>
      </c>
      <c r="E129" s="23">
        <v>5.0999999999999996</v>
      </c>
      <c r="F129" s="22">
        <v>8.4</v>
      </c>
      <c r="G129" s="22">
        <v>4.4000000000000004</v>
      </c>
      <c r="H129" s="22">
        <v>5.3</v>
      </c>
      <c r="I129" s="21">
        <v>0</v>
      </c>
      <c r="J129" s="24">
        <v>10.649999999999999</v>
      </c>
      <c r="K129" s="22"/>
    </row>
    <row r="130" spans="1:11" x14ac:dyDescent="0.25">
      <c r="A130" s="20" t="s">
        <v>163</v>
      </c>
      <c r="B130" s="21">
        <v>13</v>
      </c>
      <c r="C130" s="22">
        <v>8.3000000000000007</v>
      </c>
      <c r="D130" s="22">
        <f t="shared" si="1"/>
        <v>68.890000000000015</v>
      </c>
      <c r="E130" s="23">
        <v>3.4</v>
      </c>
      <c r="F130" s="22">
        <v>9.1</v>
      </c>
      <c r="G130" s="22">
        <v>4.2</v>
      </c>
      <c r="H130" s="22">
        <v>5.9</v>
      </c>
      <c r="I130" s="21">
        <v>1</v>
      </c>
      <c r="J130" s="24">
        <v>11.25</v>
      </c>
      <c r="K130" s="22"/>
    </row>
    <row r="131" spans="1:11" x14ac:dyDescent="0.25">
      <c r="A131" s="20" t="s">
        <v>88</v>
      </c>
      <c r="B131" s="21">
        <v>13</v>
      </c>
      <c r="C131" s="22">
        <v>6.9</v>
      </c>
      <c r="D131" s="22">
        <f t="shared" ref="D131:D194" si="2">C131^2</f>
        <v>47.610000000000007</v>
      </c>
      <c r="E131" s="23">
        <v>3.4</v>
      </c>
      <c r="F131" s="22">
        <v>5.2</v>
      </c>
      <c r="G131" s="22">
        <v>3.7</v>
      </c>
      <c r="H131" s="22">
        <v>4.3</v>
      </c>
      <c r="I131" s="21">
        <v>0</v>
      </c>
      <c r="J131" s="24">
        <v>10.649999999999999</v>
      </c>
      <c r="K131" s="22"/>
    </row>
    <row r="132" spans="1:11" x14ac:dyDescent="0.25">
      <c r="A132" s="20" t="s">
        <v>187</v>
      </c>
      <c r="B132" s="21">
        <v>4</v>
      </c>
      <c r="C132" s="22">
        <v>8.3000000000000007</v>
      </c>
      <c r="D132" s="22">
        <f t="shared" si="2"/>
        <v>68.890000000000015</v>
      </c>
      <c r="E132" s="23">
        <v>2.8</v>
      </c>
      <c r="F132" s="22">
        <v>5.2</v>
      </c>
      <c r="G132" s="22">
        <v>1.2</v>
      </c>
      <c r="H132" s="22">
        <v>2.6</v>
      </c>
      <c r="I132" s="21">
        <v>0</v>
      </c>
      <c r="J132" s="24">
        <v>9.3000000000000007</v>
      </c>
      <c r="K132" s="22"/>
    </row>
    <row r="133" spans="1:11" x14ac:dyDescent="0.25">
      <c r="A133" s="20" t="s">
        <v>223</v>
      </c>
      <c r="B133" s="21">
        <v>10</v>
      </c>
      <c r="C133" s="22">
        <v>9</v>
      </c>
      <c r="D133" s="22">
        <f t="shared" si="2"/>
        <v>81</v>
      </c>
      <c r="E133" s="23">
        <v>5.6</v>
      </c>
      <c r="F133" s="22">
        <v>6</v>
      </c>
      <c r="G133" s="22">
        <v>4.3</v>
      </c>
      <c r="H133" s="22">
        <v>4.4000000000000004</v>
      </c>
      <c r="I133" s="21">
        <v>0</v>
      </c>
      <c r="J133" s="24">
        <v>11.850000000000001</v>
      </c>
      <c r="K133" s="22"/>
    </row>
    <row r="134" spans="1:11" x14ac:dyDescent="0.25">
      <c r="A134" s="20" t="s">
        <v>179</v>
      </c>
      <c r="B134" s="21">
        <v>9</v>
      </c>
      <c r="C134" s="22">
        <v>7.9</v>
      </c>
      <c r="D134" s="22">
        <f t="shared" si="2"/>
        <v>62.410000000000004</v>
      </c>
      <c r="E134" s="23">
        <v>4.5</v>
      </c>
      <c r="F134" s="22">
        <v>9.6999999999999993</v>
      </c>
      <c r="G134" s="22">
        <v>4.8</v>
      </c>
      <c r="H134" s="22">
        <v>6.2</v>
      </c>
      <c r="I134" s="21">
        <v>0</v>
      </c>
      <c r="J134" s="24">
        <v>12</v>
      </c>
      <c r="K134" s="22"/>
    </row>
    <row r="135" spans="1:11" x14ac:dyDescent="0.25">
      <c r="A135" s="20" t="s">
        <v>224</v>
      </c>
      <c r="B135" s="21">
        <v>1</v>
      </c>
      <c r="C135" s="22">
        <v>7.1</v>
      </c>
      <c r="D135" s="22">
        <f t="shared" si="2"/>
        <v>50.41</v>
      </c>
      <c r="E135" s="23">
        <v>3.4</v>
      </c>
      <c r="F135" s="22">
        <v>7.8</v>
      </c>
      <c r="G135" s="22">
        <v>3.6</v>
      </c>
      <c r="H135" s="22">
        <v>3.7</v>
      </c>
      <c r="I135" s="21">
        <v>0</v>
      </c>
      <c r="J135" s="24">
        <v>10.8</v>
      </c>
      <c r="K135" s="22"/>
    </row>
    <row r="136" spans="1:11" x14ac:dyDescent="0.25">
      <c r="A136" s="20" t="s">
        <v>156</v>
      </c>
      <c r="B136" s="21">
        <v>1</v>
      </c>
      <c r="C136" s="22">
        <v>7.8</v>
      </c>
      <c r="D136" s="22">
        <f t="shared" si="2"/>
        <v>60.839999999999996</v>
      </c>
      <c r="E136" s="23">
        <v>4.9000000000000004</v>
      </c>
      <c r="F136" s="22">
        <v>7.9</v>
      </c>
      <c r="G136" s="22">
        <v>4.3</v>
      </c>
      <c r="H136" s="22">
        <v>5.3</v>
      </c>
      <c r="I136" s="21">
        <v>1</v>
      </c>
      <c r="J136" s="24">
        <v>11.100000000000001</v>
      </c>
      <c r="K136" s="22"/>
    </row>
    <row r="137" spans="1:11" x14ac:dyDescent="0.25">
      <c r="A137" s="20" t="s">
        <v>80</v>
      </c>
      <c r="B137" s="21">
        <v>3</v>
      </c>
      <c r="C137" s="22">
        <v>8.6</v>
      </c>
      <c r="D137" s="22">
        <f t="shared" si="2"/>
        <v>73.959999999999994</v>
      </c>
      <c r="E137" s="23">
        <v>5.0999999999999996</v>
      </c>
      <c r="F137" s="22">
        <v>3.7</v>
      </c>
      <c r="G137" s="22">
        <v>4.8</v>
      </c>
      <c r="H137" s="22">
        <v>5.0999999999999996</v>
      </c>
      <c r="I137" s="21">
        <v>1</v>
      </c>
      <c r="J137" s="24">
        <v>12.149999999999999</v>
      </c>
      <c r="K137" s="22"/>
    </row>
    <row r="138" spans="1:11" x14ac:dyDescent="0.25">
      <c r="A138" s="20" t="s">
        <v>142</v>
      </c>
      <c r="B138" s="21">
        <v>4</v>
      </c>
      <c r="C138" s="22">
        <v>7.7</v>
      </c>
      <c r="D138" s="22">
        <f t="shared" si="2"/>
        <v>59.290000000000006</v>
      </c>
      <c r="E138" s="23">
        <v>4.0999999999999996</v>
      </c>
      <c r="F138" s="22">
        <v>5.9</v>
      </c>
      <c r="G138" s="22">
        <v>4.7</v>
      </c>
      <c r="H138" s="22">
        <v>6.6</v>
      </c>
      <c r="I138" s="21">
        <v>1</v>
      </c>
      <c r="J138" s="24">
        <v>11.55</v>
      </c>
      <c r="K138" s="22"/>
    </row>
    <row r="139" spans="1:11" x14ac:dyDescent="0.25">
      <c r="A139" s="20" t="s">
        <v>220</v>
      </c>
      <c r="B139" s="21">
        <v>13</v>
      </c>
      <c r="C139" s="22">
        <v>8.3000000000000007</v>
      </c>
      <c r="D139" s="22">
        <f t="shared" si="2"/>
        <v>68.890000000000015</v>
      </c>
      <c r="E139" s="23">
        <v>3.7</v>
      </c>
      <c r="F139" s="22">
        <v>5.3</v>
      </c>
      <c r="G139" s="22">
        <v>3.6</v>
      </c>
      <c r="H139" s="22">
        <v>4.9000000000000004</v>
      </c>
      <c r="I139" s="21">
        <v>1</v>
      </c>
      <c r="J139" s="24">
        <v>11.399999999999999</v>
      </c>
      <c r="K139" s="22"/>
    </row>
    <row r="140" spans="1:11" x14ac:dyDescent="0.25">
      <c r="A140" s="20" t="s">
        <v>184</v>
      </c>
      <c r="B140" s="21">
        <v>12</v>
      </c>
      <c r="C140" s="22">
        <v>7.9</v>
      </c>
      <c r="D140" s="22">
        <f t="shared" si="2"/>
        <v>62.410000000000004</v>
      </c>
      <c r="E140" s="23">
        <v>5.4</v>
      </c>
      <c r="F140" s="22">
        <v>4.7</v>
      </c>
      <c r="G140" s="22">
        <v>4.5999999999999996</v>
      </c>
      <c r="H140" s="22">
        <v>6.6</v>
      </c>
      <c r="I140" s="21">
        <v>0</v>
      </c>
      <c r="J140" s="24">
        <v>12.149999999999999</v>
      </c>
      <c r="K140" s="22"/>
    </row>
    <row r="141" spans="1:11" x14ac:dyDescent="0.25">
      <c r="A141" s="20" t="s">
        <v>69</v>
      </c>
      <c r="B141" s="21">
        <v>4</v>
      </c>
      <c r="C141" s="22">
        <v>6.1</v>
      </c>
      <c r="D141" s="22">
        <f t="shared" si="2"/>
        <v>37.209999999999994</v>
      </c>
      <c r="E141" s="23">
        <v>4.9000000000000004</v>
      </c>
      <c r="F141" s="22">
        <v>8.1999999999999993</v>
      </c>
      <c r="G141" s="22">
        <v>3</v>
      </c>
      <c r="H141" s="22">
        <v>3.9</v>
      </c>
      <c r="I141" s="21">
        <v>0</v>
      </c>
      <c r="J141" s="24">
        <v>9.8999999999999986</v>
      </c>
      <c r="K141" s="22"/>
    </row>
    <row r="142" spans="1:11" x14ac:dyDescent="0.25">
      <c r="A142" s="20" t="s">
        <v>76</v>
      </c>
      <c r="B142" s="21">
        <v>12</v>
      </c>
      <c r="C142" s="22">
        <v>5.6</v>
      </c>
      <c r="D142" s="22">
        <f t="shared" si="2"/>
        <v>31.359999999999996</v>
      </c>
      <c r="E142" s="23">
        <v>4.9000000000000004</v>
      </c>
      <c r="F142" s="22">
        <v>9.1</v>
      </c>
      <c r="G142" s="22">
        <v>5</v>
      </c>
      <c r="H142" s="22">
        <v>6.4</v>
      </c>
      <c r="I142" s="21">
        <v>1</v>
      </c>
      <c r="J142" s="24">
        <v>11.850000000000001</v>
      </c>
      <c r="K142" s="22"/>
    </row>
    <row r="143" spans="1:11" x14ac:dyDescent="0.25">
      <c r="A143" s="20" t="s">
        <v>174</v>
      </c>
      <c r="B143" s="21">
        <v>10</v>
      </c>
      <c r="C143" s="22">
        <v>9.1999999999999993</v>
      </c>
      <c r="D143" s="22">
        <f t="shared" si="2"/>
        <v>84.639999999999986</v>
      </c>
      <c r="E143" s="23">
        <v>6.5</v>
      </c>
      <c r="F143" s="22">
        <v>7.3</v>
      </c>
      <c r="G143" s="22">
        <v>4.2</v>
      </c>
      <c r="H143" s="22">
        <v>7.7</v>
      </c>
      <c r="I143" s="21">
        <v>1</v>
      </c>
      <c r="J143" s="24">
        <v>14.25</v>
      </c>
      <c r="K143" s="22"/>
    </row>
    <row r="144" spans="1:11" x14ac:dyDescent="0.25">
      <c r="A144" s="20" t="s">
        <v>99</v>
      </c>
      <c r="B144" s="21">
        <v>2</v>
      </c>
      <c r="C144" s="22">
        <v>9.4</v>
      </c>
      <c r="D144" s="22">
        <f t="shared" si="2"/>
        <v>88.360000000000014</v>
      </c>
      <c r="E144" s="23">
        <v>5.3</v>
      </c>
      <c r="F144" s="22">
        <v>8.5</v>
      </c>
      <c r="G144" s="22">
        <v>4.0999999999999996</v>
      </c>
      <c r="H144" s="22">
        <v>5.4</v>
      </c>
      <c r="I144" s="21">
        <v>1</v>
      </c>
      <c r="J144" s="24">
        <v>11.850000000000001</v>
      </c>
      <c r="K144" s="22"/>
    </row>
    <row r="145" spans="1:11" x14ac:dyDescent="0.25">
      <c r="A145" s="20" t="s">
        <v>111</v>
      </c>
      <c r="B145" s="21">
        <v>11</v>
      </c>
      <c r="C145" s="22">
        <v>6.9</v>
      </c>
      <c r="D145" s="22">
        <f t="shared" si="2"/>
        <v>47.610000000000007</v>
      </c>
      <c r="E145" s="23">
        <v>3.4</v>
      </c>
      <c r="F145" s="22">
        <v>5.2</v>
      </c>
      <c r="G145" s="22">
        <v>3.2</v>
      </c>
      <c r="H145" s="22">
        <v>4.4000000000000004</v>
      </c>
      <c r="I145" s="21">
        <v>1</v>
      </c>
      <c r="J145" s="24">
        <v>10.8</v>
      </c>
      <c r="K145" s="22"/>
    </row>
    <row r="146" spans="1:11" x14ac:dyDescent="0.25">
      <c r="A146" s="20" t="s">
        <v>117</v>
      </c>
      <c r="B146" s="21">
        <v>6</v>
      </c>
      <c r="C146" s="22">
        <v>9.9</v>
      </c>
      <c r="D146" s="22">
        <f t="shared" si="2"/>
        <v>98.01</v>
      </c>
      <c r="E146" s="23">
        <v>4.3</v>
      </c>
      <c r="F146" s="22">
        <v>5.4</v>
      </c>
      <c r="G146" s="22">
        <v>5.6</v>
      </c>
      <c r="H146" s="22">
        <v>6.9</v>
      </c>
      <c r="I146" s="21">
        <v>1</v>
      </c>
      <c r="J146" s="24">
        <v>12.75</v>
      </c>
      <c r="K146" s="22"/>
    </row>
    <row r="147" spans="1:11" x14ac:dyDescent="0.25">
      <c r="A147" s="20" t="s">
        <v>145</v>
      </c>
      <c r="B147" s="21">
        <v>11</v>
      </c>
      <c r="C147" s="22">
        <v>7.7</v>
      </c>
      <c r="D147" s="22">
        <f t="shared" si="2"/>
        <v>59.290000000000006</v>
      </c>
      <c r="E147" s="23">
        <v>4.0999999999999996</v>
      </c>
      <c r="F147" s="22">
        <v>5.9</v>
      </c>
      <c r="G147" s="22">
        <v>5.0999999999999996</v>
      </c>
      <c r="H147" s="22">
        <v>6.7</v>
      </c>
      <c r="I147" s="21">
        <v>1</v>
      </c>
      <c r="J147" s="24">
        <v>12.299999999999999</v>
      </c>
      <c r="K147" s="22"/>
    </row>
    <row r="148" spans="1:11" x14ac:dyDescent="0.25">
      <c r="A148" s="20" t="s">
        <v>155</v>
      </c>
      <c r="B148" s="21">
        <v>11</v>
      </c>
      <c r="C148" s="22">
        <v>8.6999999999999993</v>
      </c>
      <c r="D148" s="22">
        <f t="shared" si="2"/>
        <v>75.689999999999984</v>
      </c>
      <c r="E148" s="23">
        <v>4.7</v>
      </c>
      <c r="F148" s="22">
        <v>5.6</v>
      </c>
      <c r="G148" s="22">
        <v>3.1</v>
      </c>
      <c r="H148" s="22">
        <v>3.2</v>
      </c>
      <c r="I148" s="21">
        <v>1</v>
      </c>
      <c r="J148" s="24">
        <v>11.55</v>
      </c>
      <c r="K148" s="22"/>
    </row>
    <row r="149" spans="1:11" x14ac:dyDescent="0.25">
      <c r="A149" s="20" t="s">
        <v>153</v>
      </c>
      <c r="B149" s="21">
        <v>12</v>
      </c>
      <c r="C149" s="22">
        <v>8.6</v>
      </c>
      <c r="D149" s="22">
        <f t="shared" si="2"/>
        <v>73.959999999999994</v>
      </c>
      <c r="E149" s="23">
        <v>6.3</v>
      </c>
      <c r="F149" s="22">
        <v>6.7</v>
      </c>
      <c r="G149" s="22">
        <v>4.9000000000000004</v>
      </c>
      <c r="H149" s="22">
        <v>5.3</v>
      </c>
      <c r="I149" s="21">
        <v>1</v>
      </c>
      <c r="J149" s="24">
        <v>12.149999999999999</v>
      </c>
      <c r="K149" s="22"/>
    </row>
    <row r="150" spans="1:11" x14ac:dyDescent="0.25">
      <c r="A150" s="20" t="s">
        <v>129</v>
      </c>
      <c r="B150" s="21">
        <v>8</v>
      </c>
      <c r="C150" s="22">
        <v>6.7</v>
      </c>
      <c r="D150" s="22">
        <f t="shared" si="2"/>
        <v>44.89</v>
      </c>
      <c r="E150" s="23">
        <v>3.2</v>
      </c>
      <c r="F150" s="22">
        <v>5</v>
      </c>
      <c r="G150" s="22">
        <v>2.9</v>
      </c>
      <c r="H150" s="22">
        <v>3.7</v>
      </c>
      <c r="I150" s="21">
        <v>0</v>
      </c>
      <c r="J150" s="24">
        <v>10.5</v>
      </c>
      <c r="K150" s="22"/>
    </row>
    <row r="151" spans="1:11" x14ac:dyDescent="0.25">
      <c r="A151" s="20" t="s">
        <v>166</v>
      </c>
      <c r="B151" s="21">
        <v>7</v>
      </c>
      <c r="C151" s="22">
        <v>8.6999999999999993</v>
      </c>
      <c r="D151" s="22">
        <f t="shared" si="2"/>
        <v>75.689999999999984</v>
      </c>
      <c r="E151" s="23">
        <v>3.7</v>
      </c>
      <c r="F151" s="22">
        <v>3.8</v>
      </c>
      <c r="G151" s="22">
        <v>4.5999999999999996</v>
      </c>
      <c r="H151" s="22">
        <v>5.5</v>
      </c>
      <c r="I151" s="21">
        <v>1</v>
      </c>
      <c r="J151" s="24">
        <v>11.399999999999999</v>
      </c>
      <c r="K151" s="22"/>
    </row>
    <row r="152" spans="1:11" x14ac:dyDescent="0.25">
      <c r="A152" s="20" t="s">
        <v>148</v>
      </c>
      <c r="B152" s="21">
        <v>15</v>
      </c>
      <c r="C152" s="22">
        <v>9.1</v>
      </c>
      <c r="D152" s="22">
        <f t="shared" si="2"/>
        <v>82.809999999999988</v>
      </c>
      <c r="E152" s="23">
        <v>5.2</v>
      </c>
      <c r="F152" s="22">
        <v>7.3</v>
      </c>
      <c r="G152" s="22">
        <v>4.4000000000000004</v>
      </c>
      <c r="H152" s="22">
        <v>4.0999999999999996</v>
      </c>
      <c r="I152" s="21">
        <v>1</v>
      </c>
      <c r="J152" s="24">
        <v>11.850000000000001</v>
      </c>
      <c r="K152" s="22"/>
    </row>
    <row r="153" spans="1:11" x14ac:dyDescent="0.25">
      <c r="A153" s="20" t="s">
        <v>114</v>
      </c>
      <c r="B153" s="21">
        <v>14</v>
      </c>
      <c r="C153" s="22">
        <v>7.4</v>
      </c>
      <c r="D153" s="22">
        <f t="shared" si="2"/>
        <v>54.760000000000005</v>
      </c>
      <c r="E153" s="23">
        <v>6.6</v>
      </c>
      <c r="F153" s="22">
        <v>9.6</v>
      </c>
      <c r="G153" s="22">
        <v>5.7</v>
      </c>
      <c r="H153" s="22">
        <v>7.7</v>
      </c>
      <c r="I153" s="21">
        <v>1</v>
      </c>
      <c r="J153" s="24">
        <v>13.200000000000001</v>
      </c>
      <c r="K153" s="22"/>
    </row>
    <row r="154" spans="1:11" x14ac:dyDescent="0.25">
      <c r="A154" s="20" t="s">
        <v>98</v>
      </c>
      <c r="B154" s="21">
        <v>6</v>
      </c>
      <c r="C154" s="22">
        <v>8.3000000000000007</v>
      </c>
      <c r="D154" s="22">
        <f t="shared" si="2"/>
        <v>68.890000000000015</v>
      </c>
      <c r="E154" s="23">
        <v>4.9000000000000004</v>
      </c>
      <c r="F154" s="22">
        <v>9.1</v>
      </c>
      <c r="G154" s="22">
        <v>4.5999999999999996</v>
      </c>
      <c r="H154" s="22">
        <v>5.5</v>
      </c>
      <c r="I154" s="21">
        <v>1</v>
      </c>
      <c r="J154" s="24">
        <v>12.600000000000001</v>
      </c>
      <c r="K154" s="22"/>
    </row>
    <row r="155" spans="1:11" x14ac:dyDescent="0.25">
      <c r="A155" s="20" t="s">
        <v>141</v>
      </c>
      <c r="B155" s="21">
        <v>5</v>
      </c>
      <c r="C155" s="22">
        <v>6.4</v>
      </c>
      <c r="D155" s="22">
        <f t="shared" si="2"/>
        <v>40.960000000000008</v>
      </c>
      <c r="E155" s="23">
        <v>3.2</v>
      </c>
      <c r="F155" s="22">
        <v>8.4</v>
      </c>
      <c r="G155" s="22">
        <v>2</v>
      </c>
      <c r="H155" s="22">
        <v>3.6</v>
      </c>
      <c r="I155" s="21">
        <v>0</v>
      </c>
      <c r="J155" s="24">
        <v>9.75</v>
      </c>
      <c r="K155" s="22"/>
    </row>
    <row r="156" spans="1:11" x14ac:dyDescent="0.25">
      <c r="A156" s="20" t="s">
        <v>95</v>
      </c>
      <c r="B156" s="21">
        <v>10</v>
      </c>
      <c r="C156" s="22">
        <v>9.6</v>
      </c>
      <c r="D156" s="22">
        <f t="shared" si="2"/>
        <v>92.16</v>
      </c>
      <c r="E156" s="23">
        <v>5.6</v>
      </c>
      <c r="F156" s="22">
        <v>7.7</v>
      </c>
      <c r="G156" s="22">
        <v>5.2</v>
      </c>
      <c r="H156" s="22">
        <v>8.1</v>
      </c>
      <c r="I156" s="21">
        <v>1</v>
      </c>
      <c r="J156" s="24">
        <v>14.850000000000001</v>
      </c>
      <c r="K156" s="22"/>
    </row>
    <row r="157" spans="1:11" x14ac:dyDescent="0.25">
      <c r="A157" s="20" t="s">
        <v>178</v>
      </c>
      <c r="B157" s="21">
        <v>9</v>
      </c>
      <c r="C157" s="22">
        <v>7.4</v>
      </c>
      <c r="D157" s="22">
        <f t="shared" si="2"/>
        <v>54.760000000000005</v>
      </c>
      <c r="E157" s="23">
        <v>6.6</v>
      </c>
      <c r="F157" s="22">
        <v>9.6</v>
      </c>
      <c r="G157" s="22">
        <v>5.7</v>
      </c>
      <c r="H157" s="22">
        <v>7</v>
      </c>
      <c r="I157" s="21">
        <v>1</v>
      </c>
      <c r="J157" s="24">
        <v>13.200000000000001</v>
      </c>
      <c r="K157" s="22"/>
    </row>
    <row r="158" spans="1:11" x14ac:dyDescent="0.25">
      <c r="A158" s="20" t="s">
        <v>250</v>
      </c>
      <c r="B158" s="21">
        <v>13</v>
      </c>
      <c r="C158" s="22">
        <v>6.7</v>
      </c>
      <c r="D158" s="22">
        <f t="shared" si="2"/>
        <v>44.89</v>
      </c>
      <c r="E158" s="23">
        <v>3.6</v>
      </c>
      <c r="F158" s="22">
        <v>7.2</v>
      </c>
      <c r="G158" s="22">
        <v>2.9</v>
      </c>
      <c r="H158" s="22">
        <v>3.2</v>
      </c>
      <c r="I158" s="21">
        <v>0</v>
      </c>
      <c r="J158" s="24">
        <v>10.8</v>
      </c>
      <c r="K158" s="22"/>
    </row>
    <row r="159" spans="1:11" x14ac:dyDescent="0.25">
      <c r="A159" s="20" t="s">
        <v>257</v>
      </c>
      <c r="B159" s="21">
        <v>4</v>
      </c>
      <c r="C159" s="22">
        <v>9.6999999999999993</v>
      </c>
      <c r="D159" s="22">
        <f t="shared" si="2"/>
        <v>94.089999999999989</v>
      </c>
      <c r="E159" s="23">
        <v>6.5</v>
      </c>
      <c r="F159" s="22">
        <v>6.8</v>
      </c>
      <c r="G159" s="22">
        <v>4.3</v>
      </c>
      <c r="H159" s="22">
        <v>5.9</v>
      </c>
      <c r="I159" s="21">
        <v>0</v>
      </c>
      <c r="J159" s="24">
        <v>12.75</v>
      </c>
      <c r="K159" s="22"/>
    </row>
    <row r="160" spans="1:11" x14ac:dyDescent="0.25">
      <c r="A160" s="20" t="s">
        <v>218</v>
      </c>
      <c r="B160" s="21">
        <v>5</v>
      </c>
      <c r="C160" s="22">
        <v>6.7</v>
      </c>
      <c r="D160" s="22">
        <f t="shared" si="2"/>
        <v>44.89</v>
      </c>
      <c r="E160" s="23">
        <v>3.7</v>
      </c>
      <c r="F160" s="22">
        <v>9.1999999999999993</v>
      </c>
      <c r="G160" s="22">
        <v>3.7</v>
      </c>
      <c r="H160" s="22">
        <v>4.9000000000000004</v>
      </c>
      <c r="I160" s="21">
        <v>0</v>
      </c>
      <c r="J160" s="24">
        <v>10.350000000000001</v>
      </c>
      <c r="K160" s="22"/>
    </row>
    <row r="161" spans="1:11" x14ac:dyDescent="0.25">
      <c r="A161" s="20" t="s">
        <v>143</v>
      </c>
      <c r="B161" s="21">
        <v>13</v>
      </c>
      <c r="C161" s="22">
        <v>7.5</v>
      </c>
      <c r="D161" s="22">
        <f t="shared" si="2"/>
        <v>56.25</v>
      </c>
      <c r="E161" s="23">
        <v>3.5</v>
      </c>
      <c r="F161" s="22">
        <v>7.6</v>
      </c>
      <c r="G161" s="22">
        <v>3.4</v>
      </c>
      <c r="H161" s="22">
        <v>4.5</v>
      </c>
      <c r="I161" s="21">
        <v>0</v>
      </c>
      <c r="J161" s="24">
        <v>10.8</v>
      </c>
      <c r="K161" s="22"/>
    </row>
    <row r="162" spans="1:11" x14ac:dyDescent="0.25">
      <c r="A162" s="20" t="s">
        <v>249</v>
      </c>
      <c r="B162" s="21">
        <v>8</v>
      </c>
      <c r="C162" s="22">
        <v>6.4</v>
      </c>
      <c r="D162" s="22">
        <f t="shared" si="2"/>
        <v>40.960000000000008</v>
      </c>
      <c r="E162" s="23">
        <v>4.5</v>
      </c>
      <c r="F162" s="22">
        <v>8.4</v>
      </c>
      <c r="G162" s="22">
        <v>4</v>
      </c>
      <c r="H162" s="22">
        <v>5.8</v>
      </c>
      <c r="I162" s="21">
        <v>0</v>
      </c>
      <c r="J162" s="24">
        <v>10.050000000000001</v>
      </c>
      <c r="K162" s="22"/>
    </row>
    <row r="163" spans="1:11" x14ac:dyDescent="0.25">
      <c r="A163" s="20" t="s">
        <v>247</v>
      </c>
      <c r="B163" s="21">
        <v>11</v>
      </c>
      <c r="C163" s="22">
        <v>8.6999999999999993</v>
      </c>
      <c r="D163" s="22">
        <f t="shared" si="2"/>
        <v>75.689999999999984</v>
      </c>
      <c r="E163" s="23">
        <v>3.7</v>
      </c>
      <c r="F163" s="22">
        <v>3.8</v>
      </c>
      <c r="G163" s="22">
        <v>5.5</v>
      </c>
      <c r="H163" s="22">
        <v>5.6</v>
      </c>
      <c r="I163" s="21">
        <v>0</v>
      </c>
      <c r="J163" s="24">
        <v>10.649999999999999</v>
      </c>
      <c r="K163" s="22"/>
    </row>
    <row r="164" spans="1:11" x14ac:dyDescent="0.25">
      <c r="A164" s="20" t="s">
        <v>77</v>
      </c>
      <c r="B164" s="21">
        <v>13</v>
      </c>
      <c r="C164" s="22">
        <v>9.1</v>
      </c>
      <c r="D164" s="22">
        <f t="shared" si="2"/>
        <v>82.809999999999988</v>
      </c>
      <c r="E164" s="23">
        <v>6</v>
      </c>
      <c r="F164" s="22">
        <v>8.4</v>
      </c>
      <c r="G164" s="22">
        <v>4.5</v>
      </c>
      <c r="H164" s="22">
        <v>6</v>
      </c>
      <c r="I164" s="21">
        <v>1</v>
      </c>
      <c r="J164" s="24">
        <v>13.200000000000001</v>
      </c>
      <c r="K164" s="22"/>
    </row>
    <row r="165" spans="1:11" x14ac:dyDescent="0.25">
      <c r="A165" s="20" t="s">
        <v>189</v>
      </c>
      <c r="B165" s="21">
        <v>9</v>
      </c>
      <c r="C165" s="22">
        <v>8</v>
      </c>
      <c r="D165" s="22">
        <f t="shared" si="2"/>
        <v>64</v>
      </c>
      <c r="E165" s="23">
        <v>2.5</v>
      </c>
      <c r="F165" s="22">
        <v>5.2</v>
      </c>
      <c r="G165" s="22">
        <v>4.5999999999999996</v>
      </c>
      <c r="H165" s="22">
        <v>6.9</v>
      </c>
      <c r="I165" s="21">
        <v>0</v>
      </c>
      <c r="J165" s="24">
        <v>10.649999999999999</v>
      </c>
      <c r="K165" s="22"/>
    </row>
    <row r="166" spans="1:11" x14ac:dyDescent="0.25">
      <c r="A166" s="20" t="s">
        <v>65</v>
      </c>
      <c r="B166" s="21">
        <v>9</v>
      </c>
      <c r="C166" s="22">
        <v>6.2</v>
      </c>
      <c r="D166" s="22">
        <f t="shared" si="2"/>
        <v>38.440000000000005</v>
      </c>
      <c r="E166" s="23">
        <v>4.8</v>
      </c>
      <c r="F166" s="22">
        <v>6.9</v>
      </c>
      <c r="G166" s="22">
        <v>4.3</v>
      </c>
      <c r="H166" s="22">
        <v>4.8</v>
      </c>
      <c r="I166" s="21">
        <v>0</v>
      </c>
      <c r="J166" s="24">
        <v>11.55</v>
      </c>
      <c r="K166" s="22"/>
    </row>
    <row r="167" spans="1:11" x14ac:dyDescent="0.25">
      <c r="A167" s="20" t="s">
        <v>176</v>
      </c>
      <c r="B167" s="21">
        <v>11</v>
      </c>
      <c r="C167" s="22">
        <v>9</v>
      </c>
      <c r="D167" s="22">
        <f t="shared" si="2"/>
        <v>81</v>
      </c>
      <c r="E167" s="23">
        <v>5.6</v>
      </c>
      <c r="F167" s="22">
        <v>6</v>
      </c>
      <c r="G167" s="22">
        <v>3.3</v>
      </c>
      <c r="H167" s="22">
        <v>4.2</v>
      </c>
      <c r="I167" s="21">
        <v>1</v>
      </c>
      <c r="J167" s="24">
        <v>12</v>
      </c>
      <c r="K167" s="22"/>
    </row>
    <row r="168" spans="1:11" x14ac:dyDescent="0.25">
      <c r="A168" s="20" t="s">
        <v>160</v>
      </c>
      <c r="B168" s="21">
        <v>14</v>
      </c>
      <c r="C168" s="22">
        <v>7.7</v>
      </c>
      <c r="D168" s="22">
        <f t="shared" si="2"/>
        <v>59.290000000000006</v>
      </c>
      <c r="E168" s="23">
        <v>4.7</v>
      </c>
      <c r="F168" s="22">
        <v>7.7</v>
      </c>
      <c r="G168" s="22">
        <v>4</v>
      </c>
      <c r="H168" s="22">
        <v>4.7</v>
      </c>
      <c r="I168" s="21">
        <v>1</v>
      </c>
      <c r="J168" s="24">
        <v>11.399999999999999</v>
      </c>
      <c r="K168" s="22"/>
    </row>
    <row r="169" spans="1:11" x14ac:dyDescent="0.25">
      <c r="A169" s="20" t="s">
        <v>130</v>
      </c>
      <c r="B169" s="21">
        <v>13</v>
      </c>
      <c r="C169" s="22">
        <v>6.5</v>
      </c>
      <c r="D169" s="22">
        <f t="shared" si="2"/>
        <v>42.25</v>
      </c>
      <c r="E169" s="23">
        <v>5.8</v>
      </c>
      <c r="F169" s="22">
        <v>8.6999999999999993</v>
      </c>
      <c r="G169" s="22">
        <v>4.5999999999999996</v>
      </c>
      <c r="H169" s="22">
        <v>6.6</v>
      </c>
      <c r="I169" s="21">
        <v>0</v>
      </c>
      <c r="J169" s="24">
        <v>11.850000000000001</v>
      </c>
      <c r="K169" s="22"/>
    </row>
    <row r="170" spans="1:11" x14ac:dyDescent="0.25">
      <c r="A170" s="20" t="s">
        <v>149</v>
      </c>
      <c r="B170" s="21">
        <v>7</v>
      </c>
      <c r="C170" s="22">
        <v>7.1</v>
      </c>
      <c r="D170" s="22">
        <f t="shared" si="2"/>
        <v>50.41</v>
      </c>
      <c r="E170" s="23">
        <v>4.2</v>
      </c>
      <c r="F170" s="22">
        <v>9.9</v>
      </c>
      <c r="G170" s="22">
        <v>2</v>
      </c>
      <c r="H170" s="22">
        <v>2.6</v>
      </c>
      <c r="I170" s="21">
        <v>0</v>
      </c>
      <c r="J170" s="24">
        <v>9.75</v>
      </c>
      <c r="K170" s="22"/>
    </row>
    <row r="171" spans="1:11" x14ac:dyDescent="0.25">
      <c r="A171" s="20" t="s">
        <v>167</v>
      </c>
      <c r="B171" s="21">
        <v>2</v>
      </c>
      <c r="C171" s="22">
        <v>6.7</v>
      </c>
      <c r="D171" s="22">
        <f t="shared" si="2"/>
        <v>44.89</v>
      </c>
      <c r="E171" s="23">
        <v>3.2</v>
      </c>
      <c r="F171" s="22">
        <v>5</v>
      </c>
      <c r="G171" s="22">
        <v>3.8</v>
      </c>
      <c r="H171" s="22">
        <v>5.5</v>
      </c>
      <c r="I171" s="21">
        <v>0</v>
      </c>
      <c r="J171" s="24">
        <v>10.649999999999999</v>
      </c>
      <c r="K171" s="22"/>
    </row>
    <row r="172" spans="1:11" x14ac:dyDescent="0.25">
      <c r="A172" s="20" t="s">
        <v>127</v>
      </c>
      <c r="B172" s="21">
        <v>9</v>
      </c>
      <c r="C172" s="22">
        <v>6.4</v>
      </c>
      <c r="D172" s="22">
        <f t="shared" si="2"/>
        <v>40.960000000000008</v>
      </c>
      <c r="E172" s="23">
        <v>5.0999999999999996</v>
      </c>
      <c r="F172" s="22">
        <v>7.1</v>
      </c>
      <c r="G172" s="22">
        <v>4.7</v>
      </c>
      <c r="H172" s="22">
        <v>5.3</v>
      </c>
      <c r="I172" s="21">
        <v>0</v>
      </c>
      <c r="J172" s="24">
        <v>12</v>
      </c>
      <c r="K172" s="22"/>
    </row>
    <row r="173" spans="1:11" x14ac:dyDescent="0.25">
      <c r="A173" s="20" t="s">
        <v>96</v>
      </c>
      <c r="B173" s="21">
        <v>12</v>
      </c>
      <c r="C173" s="22">
        <v>8.1999999999999993</v>
      </c>
      <c r="D173" s="22">
        <f t="shared" si="2"/>
        <v>67.239999999999995</v>
      </c>
      <c r="E173" s="23">
        <v>3.6</v>
      </c>
      <c r="F173" s="22">
        <v>9</v>
      </c>
      <c r="G173" s="22">
        <v>4.7</v>
      </c>
      <c r="H173" s="22">
        <v>6.2</v>
      </c>
      <c r="I173" s="21">
        <v>0</v>
      </c>
      <c r="J173" s="24">
        <v>11.399999999999999</v>
      </c>
      <c r="K173" s="22"/>
    </row>
    <row r="174" spans="1:11" x14ac:dyDescent="0.25">
      <c r="A174" s="20" t="s">
        <v>103</v>
      </c>
      <c r="B174" s="21">
        <v>5</v>
      </c>
      <c r="C174" s="22">
        <v>5.9</v>
      </c>
      <c r="D174" s="22">
        <f t="shared" si="2"/>
        <v>34.81</v>
      </c>
      <c r="E174" s="23">
        <v>5.6</v>
      </c>
      <c r="F174" s="22">
        <v>8.4</v>
      </c>
      <c r="G174" s="22">
        <v>5.2</v>
      </c>
      <c r="H174" s="22">
        <v>5.9</v>
      </c>
      <c r="I174" s="21">
        <v>1</v>
      </c>
      <c r="J174" s="24">
        <v>11.55</v>
      </c>
      <c r="K174" s="22"/>
    </row>
    <row r="175" spans="1:11" x14ac:dyDescent="0.25">
      <c r="A175" s="20" t="s">
        <v>254</v>
      </c>
      <c r="B175" s="21">
        <v>8</v>
      </c>
      <c r="C175" s="22">
        <v>5.9</v>
      </c>
      <c r="D175" s="22">
        <f t="shared" si="2"/>
        <v>34.81</v>
      </c>
      <c r="E175" s="23">
        <v>5.5</v>
      </c>
      <c r="F175" s="22">
        <v>8.4</v>
      </c>
      <c r="G175" s="22">
        <v>6</v>
      </c>
      <c r="H175" s="22">
        <v>6</v>
      </c>
      <c r="I175" s="21">
        <v>1</v>
      </c>
      <c r="J175" s="24">
        <v>12.899999999999999</v>
      </c>
      <c r="K175" s="22"/>
    </row>
    <row r="176" spans="1:11" x14ac:dyDescent="0.25">
      <c r="A176" s="20" t="s">
        <v>252</v>
      </c>
      <c r="B176" s="21">
        <v>3</v>
      </c>
      <c r="C176" s="22">
        <v>6.4</v>
      </c>
      <c r="D176" s="22">
        <f t="shared" si="2"/>
        <v>40.960000000000008</v>
      </c>
      <c r="E176" s="23">
        <v>3.3</v>
      </c>
      <c r="F176" s="22">
        <v>8.8000000000000007</v>
      </c>
      <c r="G176" s="22">
        <v>3.6</v>
      </c>
      <c r="H176" s="22">
        <v>4</v>
      </c>
      <c r="I176" s="21">
        <v>0</v>
      </c>
      <c r="J176" s="24">
        <v>9</v>
      </c>
      <c r="K176" s="22"/>
    </row>
    <row r="177" spans="1:11" x14ac:dyDescent="0.25">
      <c r="A177" s="20" t="s">
        <v>227</v>
      </c>
      <c r="B177" s="21">
        <v>9</v>
      </c>
      <c r="C177" s="22">
        <v>6.7</v>
      </c>
      <c r="D177" s="22">
        <f t="shared" si="2"/>
        <v>44.89</v>
      </c>
      <c r="E177" s="23">
        <v>4</v>
      </c>
      <c r="F177" s="22">
        <v>8.4</v>
      </c>
      <c r="G177" s="22">
        <v>3.8</v>
      </c>
      <c r="H177" s="22">
        <v>4.3</v>
      </c>
      <c r="I177" s="21">
        <v>1</v>
      </c>
      <c r="J177" s="24">
        <v>11.100000000000001</v>
      </c>
      <c r="K177" s="22"/>
    </row>
    <row r="178" spans="1:11" x14ac:dyDescent="0.25">
      <c r="A178" s="20" t="s">
        <v>144</v>
      </c>
      <c r="B178" s="21">
        <v>4</v>
      </c>
      <c r="C178" s="22">
        <v>5</v>
      </c>
      <c r="D178" s="22">
        <f t="shared" si="2"/>
        <v>25</v>
      </c>
      <c r="E178" s="23">
        <v>3.6</v>
      </c>
      <c r="F178" s="22">
        <v>8.1999999999999993</v>
      </c>
      <c r="G178" s="22">
        <v>2.4</v>
      </c>
      <c r="H178" s="22">
        <v>3</v>
      </c>
      <c r="I178" s="21">
        <v>0</v>
      </c>
      <c r="J178" s="24">
        <v>9</v>
      </c>
      <c r="K178" s="22"/>
    </row>
    <row r="179" spans="1:11" x14ac:dyDescent="0.25">
      <c r="A179" s="20" t="s">
        <v>237</v>
      </c>
      <c r="B179" s="21">
        <v>5</v>
      </c>
      <c r="C179" s="22">
        <v>9.6</v>
      </c>
      <c r="D179" s="22">
        <f t="shared" si="2"/>
        <v>92.16</v>
      </c>
      <c r="E179" s="23">
        <v>7.2</v>
      </c>
      <c r="F179" s="22">
        <v>4.5</v>
      </c>
      <c r="G179" s="22">
        <v>4</v>
      </c>
      <c r="H179" s="22">
        <v>6.1</v>
      </c>
      <c r="I179" s="21">
        <v>1</v>
      </c>
      <c r="J179" s="24">
        <v>12.299999999999999</v>
      </c>
      <c r="K179" s="22"/>
    </row>
    <row r="180" spans="1:11" x14ac:dyDescent="0.25">
      <c r="A180" s="20" t="s">
        <v>112</v>
      </c>
      <c r="B180" s="21">
        <v>14</v>
      </c>
      <c r="C180" s="22">
        <v>8</v>
      </c>
      <c r="D180" s="22">
        <f t="shared" si="2"/>
        <v>64</v>
      </c>
      <c r="E180" s="23">
        <v>4.8</v>
      </c>
      <c r="F180" s="22">
        <v>8.6999999999999993</v>
      </c>
      <c r="G180" s="22">
        <v>4.9000000000000004</v>
      </c>
      <c r="H180" s="22">
        <v>5.8</v>
      </c>
      <c r="I180" s="21">
        <v>1</v>
      </c>
      <c r="J180" s="24">
        <v>12.149999999999999</v>
      </c>
      <c r="K180" s="22"/>
    </row>
    <row r="181" spans="1:11" x14ac:dyDescent="0.25">
      <c r="A181" s="20" t="s">
        <v>181</v>
      </c>
      <c r="B181" s="21">
        <v>5</v>
      </c>
      <c r="C181" s="22">
        <v>9.4</v>
      </c>
      <c r="D181" s="22">
        <f t="shared" si="2"/>
        <v>88.360000000000014</v>
      </c>
      <c r="E181" s="23">
        <v>4</v>
      </c>
      <c r="F181" s="22">
        <v>6.3</v>
      </c>
      <c r="G181" s="22">
        <v>5.8</v>
      </c>
      <c r="H181" s="22">
        <v>7</v>
      </c>
      <c r="I181" s="21">
        <v>1</v>
      </c>
      <c r="J181" s="24">
        <v>12.299999999999999</v>
      </c>
      <c r="K181" s="22"/>
    </row>
    <row r="182" spans="1:11" x14ac:dyDescent="0.25">
      <c r="A182" s="20" t="s">
        <v>68</v>
      </c>
      <c r="B182" s="21">
        <v>10</v>
      </c>
      <c r="C182" s="22">
        <v>8.6999999999999993</v>
      </c>
      <c r="D182" s="22">
        <f t="shared" si="2"/>
        <v>75.689999999999984</v>
      </c>
      <c r="E182" s="23">
        <v>4.7</v>
      </c>
      <c r="F182" s="22">
        <v>6.8</v>
      </c>
      <c r="G182" s="22">
        <v>3.8</v>
      </c>
      <c r="H182" s="22">
        <v>4.8</v>
      </c>
      <c r="I182" s="21">
        <v>1</v>
      </c>
      <c r="J182" s="24">
        <v>12.600000000000001</v>
      </c>
      <c r="K182" s="22"/>
    </row>
    <row r="183" spans="1:11" x14ac:dyDescent="0.25">
      <c r="A183" s="20" t="s">
        <v>72</v>
      </c>
      <c r="B183" s="21">
        <v>15</v>
      </c>
      <c r="C183" s="22">
        <v>6.3</v>
      </c>
      <c r="D183" s="22">
        <f t="shared" si="2"/>
        <v>39.69</v>
      </c>
      <c r="E183" s="23">
        <v>4.5</v>
      </c>
      <c r="F183" s="22">
        <v>8.8000000000000007</v>
      </c>
      <c r="G183" s="22">
        <v>4.8</v>
      </c>
      <c r="H183" s="22">
        <v>6.9</v>
      </c>
      <c r="I183" s="21">
        <v>1</v>
      </c>
      <c r="J183" s="24">
        <v>11.399999999999999</v>
      </c>
      <c r="K183" s="22"/>
    </row>
    <row r="184" spans="1:11" x14ac:dyDescent="0.25">
      <c r="A184" s="20" t="s">
        <v>177</v>
      </c>
      <c r="B184" s="21">
        <v>6</v>
      </c>
      <c r="C184" s="22">
        <v>8.1</v>
      </c>
      <c r="D184" s="22">
        <f t="shared" si="2"/>
        <v>65.61</v>
      </c>
      <c r="E184" s="23">
        <v>2.5</v>
      </c>
      <c r="F184" s="22">
        <v>6.6</v>
      </c>
      <c r="G184" s="22">
        <v>2.6</v>
      </c>
      <c r="H184" s="22">
        <v>3.9</v>
      </c>
      <c r="I184" s="21">
        <v>0</v>
      </c>
      <c r="J184" s="24">
        <v>10.649999999999999</v>
      </c>
      <c r="K184" s="22"/>
    </row>
    <row r="185" spans="1:11" x14ac:dyDescent="0.25">
      <c r="A185" s="20" t="s">
        <v>202</v>
      </c>
      <c r="B185" s="21">
        <v>7</v>
      </c>
      <c r="C185" s="22">
        <v>9.9</v>
      </c>
      <c r="D185" s="22">
        <f t="shared" si="2"/>
        <v>98.01</v>
      </c>
      <c r="E185" s="23">
        <v>5.7</v>
      </c>
      <c r="F185" s="22">
        <v>3.8</v>
      </c>
      <c r="G185" s="22">
        <v>3.8</v>
      </c>
      <c r="H185" s="22">
        <v>5.4</v>
      </c>
      <c r="I185" s="21">
        <v>1</v>
      </c>
      <c r="J185" s="24">
        <v>13.200000000000001</v>
      </c>
      <c r="K185" s="22"/>
    </row>
    <row r="186" spans="1:11" x14ac:dyDescent="0.25">
      <c r="A186" s="20" t="s">
        <v>195</v>
      </c>
      <c r="B186" s="21">
        <v>13</v>
      </c>
      <c r="C186" s="22">
        <v>7.8</v>
      </c>
      <c r="D186" s="22">
        <f t="shared" si="2"/>
        <v>60.839999999999996</v>
      </c>
      <c r="E186" s="23">
        <v>4.9000000000000004</v>
      </c>
      <c r="F186" s="22">
        <v>7.9</v>
      </c>
      <c r="G186" s="22">
        <v>4.0999999999999996</v>
      </c>
      <c r="H186" s="22">
        <v>5.7</v>
      </c>
      <c r="I186" s="21">
        <v>0</v>
      </c>
      <c r="J186" s="24">
        <v>11.25</v>
      </c>
      <c r="K186" s="22"/>
    </row>
    <row r="187" spans="1:11" x14ac:dyDescent="0.25">
      <c r="A187" s="20" t="s">
        <v>138</v>
      </c>
      <c r="B187" s="21">
        <v>8</v>
      </c>
      <c r="C187" s="22">
        <v>9.9</v>
      </c>
      <c r="D187" s="22">
        <f t="shared" si="2"/>
        <v>98.01</v>
      </c>
      <c r="E187" s="23">
        <v>4.5</v>
      </c>
      <c r="F187" s="22">
        <v>4.9000000000000004</v>
      </c>
      <c r="G187" s="22">
        <v>3.2</v>
      </c>
      <c r="H187" s="22">
        <v>4.8</v>
      </c>
      <c r="I187" s="21">
        <v>1</v>
      </c>
      <c r="J187" s="24">
        <v>13.200000000000001</v>
      </c>
      <c r="K187" s="22"/>
    </row>
    <row r="188" spans="1:11" x14ac:dyDescent="0.25">
      <c r="A188" s="20" t="s">
        <v>191</v>
      </c>
      <c r="B188" s="21">
        <v>10</v>
      </c>
      <c r="C188" s="22">
        <v>6.6</v>
      </c>
      <c r="D188" s="22">
        <f t="shared" si="2"/>
        <v>43.559999999999995</v>
      </c>
      <c r="E188" s="23">
        <v>3.8</v>
      </c>
      <c r="F188" s="22">
        <v>8.1999999999999993</v>
      </c>
      <c r="G188" s="22">
        <v>4.3</v>
      </c>
      <c r="H188" s="22">
        <v>6.3</v>
      </c>
      <c r="I188" s="21">
        <v>0</v>
      </c>
      <c r="J188" s="24">
        <v>10.649999999999999</v>
      </c>
      <c r="K188" s="22"/>
    </row>
    <row r="189" spans="1:11" x14ac:dyDescent="0.25">
      <c r="A189" s="20" t="s">
        <v>100</v>
      </c>
      <c r="B189" s="21">
        <v>10</v>
      </c>
      <c r="C189" s="22">
        <v>9.3000000000000007</v>
      </c>
      <c r="D189" s="22">
        <f t="shared" si="2"/>
        <v>86.490000000000009</v>
      </c>
      <c r="E189" s="23">
        <v>5.0999999999999996</v>
      </c>
      <c r="F189" s="22">
        <v>7.4</v>
      </c>
      <c r="G189" s="22">
        <v>4.5999999999999996</v>
      </c>
      <c r="H189" s="22">
        <v>6.8</v>
      </c>
      <c r="I189" s="21">
        <v>1</v>
      </c>
      <c r="J189" s="24">
        <v>11.399999999999999</v>
      </c>
      <c r="K189" s="22"/>
    </row>
    <row r="190" spans="1:11" x14ac:dyDescent="0.25">
      <c r="A190" s="20" t="s">
        <v>93</v>
      </c>
      <c r="B190" s="21">
        <v>3</v>
      </c>
      <c r="C190" s="22">
        <v>8.6999999999999993</v>
      </c>
      <c r="D190" s="22">
        <f t="shared" si="2"/>
        <v>75.689999999999984</v>
      </c>
      <c r="E190" s="23">
        <v>3.2</v>
      </c>
      <c r="F190" s="22">
        <v>5.6</v>
      </c>
      <c r="G190" s="22">
        <v>3.1</v>
      </c>
      <c r="H190" s="22">
        <v>4.3</v>
      </c>
      <c r="I190" s="21">
        <v>0</v>
      </c>
      <c r="J190" s="24">
        <v>10.649999999999999</v>
      </c>
      <c r="K190" s="22"/>
    </row>
    <row r="191" spans="1:11" x14ac:dyDescent="0.25">
      <c r="A191" s="20" t="s">
        <v>235</v>
      </c>
      <c r="B191" s="21">
        <v>12</v>
      </c>
      <c r="C191" s="22">
        <v>9.6999999999999993</v>
      </c>
      <c r="D191" s="22">
        <f t="shared" si="2"/>
        <v>94.089999999999989</v>
      </c>
      <c r="E191" s="23">
        <v>6.5</v>
      </c>
      <c r="F191" s="22">
        <v>6.7</v>
      </c>
      <c r="G191" s="22">
        <v>4.9000000000000004</v>
      </c>
      <c r="H191" s="22">
        <v>5.8</v>
      </c>
      <c r="I191" s="21">
        <v>1</v>
      </c>
      <c r="J191" s="24">
        <v>12</v>
      </c>
      <c r="K191" s="22"/>
    </row>
    <row r="192" spans="1:11" x14ac:dyDescent="0.25">
      <c r="A192" s="20" t="s">
        <v>63</v>
      </c>
      <c r="B192" s="21">
        <v>8</v>
      </c>
      <c r="C192" s="22">
        <v>6.5</v>
      </c>
      <c r="D192" s="22">
        <f t="shared" si="2"/>
        <v>42.25</v>
      </c>
      <c r="E192" s="23">
        <v>2.8</v>
      </c>
      <c r="F192" s="22">
        <v>8.5</v>
      </c>
      <c r="G192" s="22">
        <v>3.6</v>
      </c>
      <c r="H192" s="22">
        <v>4.0999999999999996</v>
      </c>
      <c r="I192" s="21">
        <v>0</v>
      </c>
      <c r="J192" s="24">
        <v>9.1499999999999986</v>
      </c>
      <c r="K192" s="22"/>
    </row>
    <row r="193" spans="1:11" x14ac:dyDescent="0.25">
      <c r="A193" s="20" t="s">
        <v>159</v>
      </c>
      <c r="B193" s="21">
        <v>14</v>
      </c>
      <c r="C193" s="22">
        <v>9.1999999999999993</v>
      </c>
      <c r="D193" s="22">
        <f t="shared" si="2"/>
        <v>84.639999999999986</v>
      </c>
      <c r="E193" s="23">
        <v>5</v>
      </c>
      <c r="F193" s="22">
        <v>7.3</v>
      </c>
      <c r="G193" s="22">
        <v>5.0999999999999996</v>
      </c>
      <c r="H193" s="22">
        <v>5.2</v>
      </c>
      <c r="I193" s="21">
        <v>1</v>
      </c>
      <c r="J193" s="24">
        <v>10.649999999999999</v>
      </c>
      <c r="K193" s="22"/>
    </row>
    <row r="194" spans="1:11" x14ac:dyDescent="0.25">
      <c r="A194" s="20" t="s">
        <v>135</v>
      </c>
      <c r="B194" s="21">
        <v>5</v>
      </c>
      <c r="C194" s="22">
        <v>9.4</v>
      </c>
      <c r="D194" s="22">
        <f t="shared" si="2"/>
        <v>88.360000000000014</v>
      </c>
      <c r="E194" s="23">
        <v>5.3</v>
      </c>
      <c r="F194" s="22">
        <v>8.5</v>
      </c>
      <c r="G194" s="22">
        <v>4.3</v>
      </c>
      <c r="H194" s="22">
        <v>6.2</v>
      </c>
      <c r="I194" s="21">
        <v>1</v>
      </c>
      <c r="J194" s="24">
        <v>12</v>
      </c>
      <c r="K194" s="22"/>
    </row>
    <row r="195" spans="1:11" x14ac:dyDescent="0.25">
      <c r="A195" s="20" t="s">
        <v>108</v>
      </c>
      <c r="B195" s="21">
        <v>10</v>
      </c>
      <c r="C195" s="22">
        <v>6.7</v>
      </c>
      <c r="D195" s="22">
        <f t="shared" ref="D195:D201" si="3">C195^2</f>
        <v>44.89</v>
      </c>
      <c r="E195" s="23">
        <v>3.6</v>
      </c>
      <c r="F195" s="22">
        <v>7.2</v>
      </c>
      <c r="G195" s="22">
        <v>4</v>
      </c>
      <c r="H195" s="22">
        <v>4.2</v>
      </c>
      <c r="I195" s="21">
        <v>1</v>
      </c>
      <c r="J195" s="24">
        <v>10.8</v>
      </c>
      <c r="K195" s="22"/>
    </row>
    <row r="196" spans="1:11" x14ac:dyDescent="0.25">
      <c r="A196" s="20" t="s">
        <v>172</v>
      </c>
      <c r="B196" s="21">
        <v>14</v>
      </c>
      <c r="C196" s="22">
        <v>8.4</v>
      </c>
      <c r="D196" s="22">
        <f t="shared" si="3"/>
        <v>70.56</v>
      </c>
      <c r="E196" s="23">
        <v>5.3</v>
      </c>
      <c r="F196" s="22">
        <v>6.7</v>
      </c>
      <c r="G196" s="22">
        <v>4</v>
      </c>
      <c r="H196" s="22">
        <v>4.9000000000000004</v>
      </c>
      <c r="I196" s="21">
        <v>1</v>
      </c>
      <c r="J196" s="24">
        <v>11.850000000000001</v>
      </c>
      <c r="K196" s="22"/>
    </row>
    <row r="197" spans="1:11" x14ac:dyDescent="0.25">
      <c r="A197" s="20" t="s">
        <v>106</v>
      </c>
      <c r="B197" s="21">
        <v>13</v>
      </c>
      <c r="C197" s="22">
        <v>9.9</v>
      </c>
      <c r="D197" s="22">
        <f t="shared" si="3"/>
        <v>98.01</v>
      </c>
      <c r="E197" s="23">
        <v>5.2</v>
      </c>
      <c r="F197" s="22">
        <v>6.8</v>
      </c>
      <c r="G197" s="22">
        <v>4.5</v>
      </c>
      <c r="H197" s="22">
        <v>6.1</v>
      </c>
      <c r="I197" s="21">
        <v>1</v>
      </c>
      <c r="J197" s="24">
        <v>12.75</v>
      </c>
      <c r="K197" s="22"/>
    </row>
    <row r="198" spans="1:11" x14ac:dyDescent="0.25">
      <c r="A198" s="20" t="s">
        <v>119</v>
      </c>
      <c r="B198" s="21">
        <v>13</v>
      </c>
      <c r="C198" s="22">
        <v>8.4</v>
      </c>
      <c r="D198" s="22">
        <f t="shared" si="3"/>
        <v>70.56</v>
      </c>
      <c r="E198" s="23">
        <v>5.3</v>
      </c>
      <c r="F198" s="22">
        <v>6.7</v>
      </c>
      <c r="G198" s="22">
        <v>2.7</v>
      </c>
      <c r="H198" s="22">
        <v>5</v>
      </c>
      <c r="I198" s="21">
        <v>1</v>
      </c>
      <c r="J198" s="24">
        <v>13.200000000000001</v>
      </c>
      <c r="K198" s="22"/>
    </row>
    <row r="199" spans="1:11" x14ac:dyDescent="0.25">
      <c r="A199" s="20" t="s">
        <v>102</v>
      </c>
      <c r="B199" s="21">
        <v>6</v>
      </c>
      <c r="C199" s="22">
        <v>8</v>
      </c>
      <c r="D199" s="22">
        <f t="shared" si="3"/>
        <v>64</v>
      </c>
      <c r="E199" s="23">
        <v>2.5</v>
      </c>
      <c r="F199" s="22">
        <v>5.2</v>
      </c>
      <c r="G199" s="22">
        <v>4.3</v>
      </c>
      <c r="H199" s="22">
        <v>6.5</v>
      </c>
      <c r="I199" s="21">
        <v>0</v>
      </c>
      <c r="J199" s="24">
        <v>9.75</v>
      </c>
      <c r="K199" s="22"/>
    </row>
    <row r="200" spans="1:11" x14ac:dyDescent="0.25">
      <c r="A200" s="20" t="s">
        <v>203</v>
      </c>
      <c r="B200" s="21">
        <v>14</v>
      </c>
      <c r="C200" s="22">
        <v>9.9</v>
      </c>
      <c r="D200" s="22">
        <f t="shared" si="3"/>
        <v>98.01</v>
      </c>
      <c r="E200" s="23">
        <v>5.7</v>
      </c>
      <c r="F200" s="22">
        <v>3.8</v>
      </c>
      <c r="G200" s="22">
        <v>4.0999999999999996</v>
      </c>
      <c r="H200" s="22">
        <v>4.0999999999999996</v>
      </c>
      <c r="I200" s="21">
        <v>1</v>
      </c>
      <c r="J200" s="24">
        <v>11.850000000000001</v>
      </c>
      <c r="K200" s="22"/>
    </row>
    <row r="201" spans="1:11" x14ac:dyDescent="0.25">
      <c r="A201" s="20" t="s">
        <v>123</v>
      </c>
      <c r="B201" s="21">
        <v>12</v>
      </c>
      <c r="C201" s="22">
        <v>5.7</v>
      </c>
      <c r="D201" s="22">
        <f t="shared" si="3"/>
        <v>32.49</v>
      </c>
      <c r="E201" s="23">
        <v>5.3</v>
      </c>
      <c r="F201" s="22">
        <v>8.1999999999999993</v>
      </c>
      <c r="G201" s="22">
        <v>4.7</v>
      </c>
      <c r="H201" s="22">
        <v>6.7</v>
      </c>
      <c r="I201" s="21">
        <v>0</v>
      </c>
      <c r="J201" s="24">
        <v>13.5</v>
      </c>
      <c r="K201" s="2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74C7-283F-4708-A7FC-49CDBBF2CA66}">
  <dimension ref="A1:T232"/>
  <sheetViews>
    <sheetView showGridLines="0" workbookViewId="0">
      <selection activeCell="O25" sqref="O25"/>
    </sheetView>
  </sheetViews>
  <sheetFormatPr defaultRowHeight="13.2" x14ac:dyDescent="0.25"/>
  <cols>
    <col min="1" max="1" width="8.88671875" style="36"/>
    <col min="2" max="2" width="5.88671875" style="36" bestFit="1" customWidth="1"/>
    <col min="3" max="3" width="6.44140625" style="36" customWidth="1"/>
    <col min="4" max="4" width="6.6640625" style="36" customWidth="1"/>
    <col min="5" max="5" width="6" style="36" customWidth="1"/>
    <col min="6" max="6" width="8.88671875" style="36"/>
    <col min="7" max="7" width="7.44140625" style="36" customWidth="1"/>
    <col min="8" max="8" width="6.109375" style="36" customWidth="1"/>
    <col min="9" max="9" width="8.88671875" style="36"/>
    <col min="10" max="10" width="4.77734375" style="36" customWidth="1"/>
    <col min="11" max="11" width="11.44140625" customWidth="1"/>
    <col min="12" max="12" width="9.44140625" customWidth="1"/>
    <col min="14" max="14" width="11.21875" customWidth="1"/>
    <col min="16" max="16" width="20.5546875" bestFit="1" customWidth="1"/>
    <col min="19" max="19" width="14.77734375" customWidth="1"/>
    <col min="20" max="20" width="10.44140625" customWidth="1"/>
  </cols>
  <sheetData>
    <row r="1" spans="1:19" s="25" customFormat="1" ht="20.399999999999999" x14ac:dyDescent="0.25">
      <c r="A1" s="140" t="s">
        <v>0</v>
      </c>
      <c r="B1" s="140" t="s">
        <v>258</v>
      </c>
      <c r="C1" s="172" t="s">
        <v>450</v>
      </c>
      <c r="D1" s="140" t="s">
        <v>49</v>
      </c>
      <c r="E1" s="140" t="s">
        <v>54</v>
      </c>
      <c r="F1" s="140" t="s">
        <v>259</v>
      </c>
      <c r="G1" s="140" t="s">
        <v>264</v>
      </c>
      <c r="H1" s="140" t="s">
        <v>42</v>
      </c>
      <c r="I1" s="140" t="s">
        <v>269</v>
      </c>
      <c r="J1" s="38"/>
    </row>
    <row r="2" spans="1:19" x14ac:dyDescent="0.25">
      <c r="A2" s="20" t="s">
        <v>84</v>
      </c>
      <c r="B2" s="21">
        <v>9</v>
      </c>
      <c r="C2" s="22">
        <v>72.25</v>
      </c>
      <c r="D2" s="23">
        <v>3</v>
      </c>
      <c r="E2" s="22">
        <v>4.8</v>
      </c>
      <c r="F2" s="22">
        <v>5.3</v>
      </c>
      <c r="G2" s="22">
        <v>5.8</v>
      </c>
      <c r="H2" s="21">
        <v>1</v>
      </c>
      <c r="I2" s="24">
        <v>10.5</v>
      </c>
      <c r="J2" s="22"/>
    </row>
    <row r="3" spans="1:19" x14ac:dyDescent="0.25">
      <c r="A3" s="20" t="s">
        <v>231</v>
      </c>
      <c r="B3" s="21">
        <v>1</v>
      </c>
      <c r="C3" s="22">
        <v>73.959999999999994</v>
      </c>
      <c r="D3" s="23">
        <v>6.3</v>
      </c>
      <c r="E3" s="22">
        <v>6.7</v>
      </c>
      <c r="F3" s="22">
        <v>4.8</v>
      </c>
      <c r="G3" s="22">
        <v>4.2</v>
      </c>
      <c r="H3" s="21">
        <v>0</v>
      </c>
      <c r="I3" s="24">
        <v>11.850000000000001</v>
      </c>
      <c r="J3" s="22"/>
      <c r="K3" s="159" t="s">
        <v>295</v>
      </c>
      <c r="L3" s="159"/>
      <c r="M3" s="159"/>
    </row>
    <row r="4" spans="1:19" ht="13.8" thickBot="1" x14ac:dyDescent="0.3">
      <c r="A4" s="20" t="s">
        <v>92</v>
      </c>
      <c r="B4" s="21">
        <v>6</v>
      </c>
      <c r="C4" s="22">
        <v>44.89</v>
      </c>
      <c r="D4" s="23">
        <v>4</v>
      </c>
      <c r="E4" s="22">
        <v>8.4</v>
      </c>
      <c r="F4" s="22">
        <v>2.5</v>
      </c>
      <c r="G4" s="22">
        <v>5</v>
      </c>
      <c r="H4" s="21">
        <v>0</v>
      </c>
      <c r="I4" s="24">
        <v>10.050000000000001</v>
      </c>
      <c r="J4" s="22"/>
      <c r="K4" s="159"/>
      <c r="L4" s="159"/>
      <c r="M4" s="159"/>
      <c r="N4" s="174" t="s">
        <v>451</v>
      </c>
    </row>
    <row r="5" spans="1:19" ht="13.8" thickBot="1" x14ac:dyDescent="0.3">
      <c r="A5" s="20" t="s">
        <v>245</v>
      </c>
      <c r="B5" s="21">
        <v>2</v>
      </c>
      <c r="C5" s="22">
        <v>43.559999999999995</v>
      </c>
      <c r="D5" s="23">
        <v>3.6</v>
      </c>
      <c r="E5" s="22">
        <v>7.2</v>
      </c>
      <c r="F5" s="22">
        <v>3.2</v>
      </c>
      <c r="G5" s="22">
        <v>4</v>
      </c>
      <c r="H5" s="21">
        <v>1</v>
      </c>
      <c r="I5" s="24">
        <v>9.8999999999999986</v>
      </c>
      <c r="J5" s="22"/>
      <c r="K5" s="158" t="s">
        <v>296</v>
      </c>
      <c r="L5" s="158"/>
      <c r="M5" s="159"/>
      <c r="N5" s="159"/>
      <c r="O5" s="159"/>
      <c r="P5" s="159"/>
      <c r="Q5" s="159"/>
      <c r="R5" s="159"/>
      <c r="S5" s="159"/>
    </row>
    <row r="6" spans="1:19" x14ac:dyDescent="0.25">
      <c r="A6" s="20" t="s">
        <v>105</v>
      </c>
      <c r="B6" s="21">
        <v>8</v>
      </c>
      <c r="C6" s="22">
        <v>32.49</v>
      </c>
      <c r="D6" s="23">
        <v>3.8</v>
      </c>
      <c r="E6" s="22">
        <v>8.1999999999999993</v>
      </c>
      <c r="F6" s="22">
        <v>6.5</v>
      </c>
      <c r="G6" s="22">
        <v>7.5</v>
      </c>
      <c r="H6" s="21">
        <v>1</v>
      </c>
      <c r="I6" s="24">
        <v>10.649999999999999</v>
      </c>
      <c r="J6" s="22"/>
      <c r="K6" s="159" t="s">
        <v>297</v>
      </c>
      <c r="L6" s="162">
        <v>0.80599267291456911</v>
      </c>
      <c r="M6" s="159"/>
      <c r="N6" s="164" t="s">
        <v>452</v>
      </c>
      <c r="O6" s="175"/>
      <c r="P6" s="175"/>
      <c r="Q6" s="175"/>
      <c r="R6" s="175"/>
      <c r="S6" s="176"/>
    </row>
    <row r="7" spans="1:19" x14ac:dyDescent="0.25">
      <c r="A7" s="20" t="s">
        <v>183</v>
      </c>
      <c r="B7" s="21">
        <v>15</v>
      </c>
      <c r="C7" s="22">
        <v>68.890000000000015</v>
      </c>
      <c r="D7" s="23">
        <v>5.2</v>
      </c>
      <c r="E7" s="22">
        <v>5.3</v>
      </c>
      <c r="F7" s="22">
        <v>4.0999999999999996</v>
      </c>
      <c r="G7" s="22">
        <v>4</v>
      </c>
      <c r="H7" s="21">
        <v>1</v>
      </c>
      <c r="I7" s="24">
        <v>12.149999999999999</v>
      </c>
      <c r="J7" s="22"/>
      <c r="K7" s="159" t="s">
        <v>298</v>
      </c>
      <c r="L7" s="162">
        <v>0.64962418879197159</v>
      </c>
      <c r="M7" s="159"/>
      <c r="N7" s="165" t="s">
        <v>453</v>
      </c>
      <c r="O7" s="177"/>
      <c r="P7" s="177"/>
      <c r="Q7" s="177"/>
      <c r="R7" s="177"/>
      <c r="S7" s="178"/>
    </row>
    <row r="8" spans="1:19" x14ac:dyDescent="0.25">
      <c r="A8" s="20" t="s">
        <v>101</v>
      </c>
      <c r="B8" s="21">
        <v>15</v>
      </c>
      <c r="C8" s="22">
        <v>26.009999999999998</v>
      </c>
      <c r="D8" s="23">
        <v>6.6</v>
      </c>
      <c r="E8" s="22">
        <v>5.9</v>
      </c>
      <c r="F8" s="22">
        <v>4.9000000000000004</v>
      </c>
      <c r="G8" s="22">
        <v>6.9</v>
      </c>
      <c r="H8" s="21">
        <v>1</v>
      </c>
      <c r="I8" s="24">
        <v>12.600000000000001</v>
      </c>
      <c r="J8" s="22"/>
      <c r="K8" s="159" t="s">
        <v>299</v>
      </c>
      <c r="L8" s="162">
        <v>0.63685007067501231</v>
      </c>
      <c r="M8" s="159"/>
      <c r="N8" s="165" t="s">
        <v>454</v>
      </c>
      <c r="O8" s="177"/>
      <c r="P8" s="177"/>
      <c r="Q8" s="177"/>
      <c r="R8" s="177"/>
      <c r="S8" s="178"/>
    </row>
    <row r="9" spans="1:19" x14ac:dyDescent="0.25">
      <c r="A9" s="20" t="s">
        <v>86</v>
      </c>
      <c r="B9" s="21">
        <v>13</v>
      </c>
      <c r="C9" s="22">
        <v>72.25</v>
      </c>
      <c r="D9" s="23">
        <v>3</v>
      </c>
      <c r="E9" s="22">
        <v>4.8</v>
      </c>
      <c r="F9" s="22">
        <v>5.7</v>
      </c>
      <c r="G9" s="22">
        <v>6</v>
      </c>
      <c r="H9" s="21">
        <v>0</v>
      </c>
      <c r="I9" s="24">
        <v>10.8</v>
      </c>
      <c r="J9" s="22"/>
      <c r="K9" s="159" t="s">
        <v>300</v>
      </c>
      <c r="L9" s="162">
        <v>0.80741862562520894</v>
      </c>
      <c r="M9" s="159"/>
      <c r="N9" s="165" t="s">
        <v>455</v>
      </c>
      <c r="O9" s="177"/>
      <c r="P9" s="177"/>
      <c r="Q9" s="177"/>
      <c r="R9" s="177"/>
      <c r="S9" s="178"/>
    </row>
    <row r="10" spans="1:19" ht="13.8" thickBot="1" x14ac:dyDescent="0.3">
      <c r="A10" s="20" t="s">
        <v>85</v>
      </c>
      <c r="B10" s="21">
        <v>4</v>
      </c>
      <c r="C10" s="22">
        <v>49</v>
      </c>
      <c r="D10" s="23">
        <v>3.3</v>
      </c>
      <c r="E10" s="22">
        <v>9</v>
      </c>
      <c r="F10" s="22">
        <v>4.3</v>
      </c>
      <c r="G10" s="22">
        <v>5.5</v>
      </c>
      <c r="H10" s="21">
        <v>0</v>
      </c>
      <c r="I10" s="24">
        <v>8.3999999999999986</v>
      </c>
      <c r="J10" s="22"/>
      <c r="K10" s="160" t="s">
        <v>301</v>
      </c>
      <c r="L10" s="160">
        <v>200</v>
      </c>
      <c r="M10" s="159"/>
      <c r="N10" s="165" t="s">
        <v>456</v>
      </c>
      <c r="O10" s="177"/>
      <c r="P10" s="177"/>
      <c r="Q10" s="177"/>
      <c r="R10" s="177"/>
      <c r="S10" s="178"/>
    </row>
    <row r="11" spans="1:19" x14ac:dyDescent="0.25">
      <c r="A11" s="20" t="s">
        <v>185</v>
      </c>
      <c r="B11" s="21">
        <v>7</v>
      </c>
      <c r="C11" s="22">
        <v>53.29</v>
      </c>
      <c r="D11" s="23">
        <v>3.6</v>
      </c>
      <c r="E11" s="22">
        <v>8</v>
      </c>
      <c r="F11" s="22">
        <v>3.3</v>
      </c>
      <c r="G11" s="22">
        <v>4</v>
      </c>
      <c r="H11" s="21">
        <v>0</v>
      </c>
      <c r="I11" s="24">
        <v>10.350000000000001</v>
      </c>
      <c r="J11" s="22"/>
      <c r="K11" s="159"/>
      <c r="L11" s="159"/>
      <c r="M11" s="159"/>
      <c r="N11" s="165" t="s">
        <v>457</v>
      </c>
      <c r="O11" s="177"/>
      <c r="P11" s="177"/>
      <c r="Q11" s="177"/>
      <c r="R11" s="177"/>
      <c r="S11" s="178"/>
    </row>
    <row r="12" spans="1:19" ht="13.8" thickBot="1" x14ac:dyDescent="0.3">
      <c r="A12" s="20" t="s">
        <v>164</v>
      </c>
      <c r="B12" s="21">
        <v>15</v>
      </c>
      <c r="C12" s="22">
        <v>92.16</v>
      </c>
      <c r="D12" s="23">
        <v>5.6</v>
      </c>
      <c r="E12" s="22">
        <v>7.7</v>
      </c>
      <c r="F12" s="22">
        <v>4.4000000000000004</v>
      </c>
      <c r="G12" s="22">
        <v>6.5</v>
      </c>
      <c r="H12" s="21">
        <v>1</v>
      </c>
      <c r="I12" s="24">
        <v>13.950000000000001</v>
      </c>
      <c r="J12" s="22"/>
      <c r="K12" s="159" t="s">
        <v>302</v>
      </c>
      <c r="L12" s="159"/>
      <c r="M12" s="159"/>
      <c r="N12" s="179" t="s">
        <v>458</v>
      </c>
      <c r="O12" s="180"/>
      <c r="P12" s="180"/>
      <c r="Q12" s="180"/>
      <c r="R12" s="180"/>
      <c r="S12" s="181"/>
    </row>
    <row r="13" spans="1:19" x14ac:dyDescent="0.25">
      <c r="A13" s="20" t="s">
        <v>146</v>
      </c>
      <c r="B13" s="21">
        <v>8</v>
      </c>
      <c r="C13" s="22">
        <v>82.809999999999988</v>
      </c>
      <c r="D13" s="23">
        <v>3.6</v>
      </c>
      <c r="E13" s="22">
        <v>8.3000000000000007</v>
      </c>
      <c r="F13" s="22">
        <v>4.5999999999999996</v>
      </c>
      <c r="G13" s="22">
        <v>5.4</v>
      </c>
      <c r="H13" s="21">
        <v>0</v>
      </c>
      <c r="I13" s="24">
        <v>11.100000000000001</v>
      </c>
      <c r="J13" s="22"/>
      <c r="K13" s="161"/>
      <c r="L13" s="161" t="s">
        <v>307</v>
      </c>
      <c r="M13" s="161" t="s">
        <v>308</v>
      </c>
      <c r="N13" s="161" t="s">
        <v>309</v>
      </c>
      <c r="O13" s="161" t="s">
        <v>310</v>
      </c>
      <c r="P13" s="161" t="s">
        <v>311</v>
      </c>
      <c r="Q13" s="159"/>
      <c r="R13" s="159"/>
      <c r="S13" s="159"/>
    </row>
    <row r="14" spans="1:19" x14ac:dyDescent="0.25">
      <c r="A14" s="20" t="s">
        <v>91</v>
      </c>
      <c r="B14" s="21">
        <v>10</v>
      </c>
      <c r="C14" s="22">
        <v>64</v>
      </c>
      <c r="D14" s="23">
        <v>4.8</v>
      </c>
      <c r="E14" s="22">
        <v>8.6999999999999993</v>
      </c>
      <c r="F14" s="22">
        <v>4.7</v>
      </c>
      <c r="G14" s="22">
        <v>5.7</v>
      </c>
      <c r="H14" s="21">
        <v>1</v>
      </c>
      <c r="I14" s="24">
        <v>13.5</v>
      </c>
      <c r="J14" s="22"/>
      <c r="K14" s="159" t="s">
        <v>303</v>
      </c>
      <c r="L14" s="159">
        <v>7</v>
      </c>
      <c r="M14" s="159">
        <v>232.07418129475224</v>
      </c>
      <c r="N14" s="159">
        <v>33.153454470678888</v>
      </c>
      <c r="O14" s="173">
        <v>50.854719115952726</v>
      </c>
      <c r="P14" s="162">
        <v>1.8478479700562609E-40</v>
      </c>
      <c r="Q14" s="159"/>
      <c r="R14" s="159"/>
      <c r="S14" s="159"/>
    </row>
    <row r="15" spans="1:19" x14ac:dyDescent="0.25">
      <c r="A15" s="20" t="s">
        <v>83</v>
      </c>
      <c r="B15" s="21">
        <v>3</v>
      </c>
      <c r="C15" s="22">
        <v>40.960000000000008</v>
      </c>
      <c r="D15" s="23">
        <v>3.6</v>
      </c>
      <c r="E15" s="22">
        <v>7.1</v>
      </c>
      <c r="F15" s="22">
        <v>5.6</v>
      </c>
      <c r="G15" s="22">
        <v>6.1</v>
      </c>
      <c r="H15" s="21">
        <v>0</v>
      </c>
      <c r="I15" s="24">
        <v>10.5</v>
      </c>
      <c r="J15" s="22"/>
      <c r="K15" s="159" t="s">
        <v>304</v>
      </c>
      <c r="L15" s="159">
        <v>192</v>
      </c>
      <c r="M15" s="159">
        <v>125.16956870524824</v>
      </c>
      <c r="N15" s="159">
        <v>0.65192483700650128</v>
      </c>
      <c r="O15" s="159"/>
      <c r="P15" s="159"/>
      <c r="Q15" s="159"/>
      <c r="R15" s="159"/>
      <c r="S15" s="159"/>
    </row>
    <row r="16" spans="1:19" ht="13.8" thickBot="1" x14ac:dyDescent="0.3">
      <c r="A16" s="20" t="s">
        <v>228</v>
      </c>
      <c r="B16" s="21">
        <v>8</v>
      </c>
      <c r="C16" s="22">
        <v>49</v>
      </c>
      <c r="D16" s="23">
        <v>3.3</v>
      </c>
      <c r="E16" s="22">
        <v>9</v>
      </c>
      <c r="F16" s="22">
        <v>3.3</v>
      </c>
      <c r="G16" s="22">
        <v>5.6</v>
      </c>
      <c r="H16" s="21">
        <v>1</v>
      </c>
      <c r="I16" s="24">
        <v>9.3000000000000007</v>
      </c>
      <c r="J16" s="22"/>
      <c r="K16" s="160" t="s">
        <v>305</v>
      </c>
      <c r="L16" s="160">
        <v>199</v>
      </c>
      <c r="M16" s="160">
        <v>357.24375000000049</v>
      </c>
      <c r="N16" s="160"/>
      <c r="O16" s="160"/>
      <c r="P16" s="160"/>
      <c r="Q16" s="159"/>
      <c r="R16" s="159"/>
      <c r="S16" s="159"/>
    </row>
    <row r="17" spans="1:20" ht="13.8" thickBot="1" x14ac:dyDescent="0.3">
      <c r="A17" s="20" t="s">
        <v>133</v>
      </c>
      <c r="B17" s="21">
        <v>7</v>
      </c>
      <c r="C17" s="22">
        <v>98.01</v>
      </c>
      <c r="D17" s="23">
        <v>4.5</v>
      </c>
      <c r="E17" s="22">
        <v>4.9000000000000004</v>
      </c>
      <c r="F17" s="22">
        <v>3.1</v>
      </c>
      <c r="G17" s="22">
        <v>5</v>
      </c>
      <c r="H17" s="21">
        <v>0</v>
      </c>
      <c r="I17" s="24">
        <v>13.350000000000001</v>
      </c>
      <c r="J17" s="22"/>
      <c r="K17" s="159"/>
      <c r="L17" s="159"/>
      <c r="M17" s="159"/>
      <c r="N17" s="159"/>
      <c r="O17" s="159"/>
      <c r="P17" s="159"/>
      <c r="Q17" s="159"/>
      <c r="R17" s="159"/>
      <c r="S17" s="159"/>
    </row>
    <row r="18" spans="1:20" x14ac:dyDescent="0.25">
      <c r="A18" s="20" t="s">
        <v>244</v>
      </c>
      <c r="B18" s="21">
        <v>2</v>
      </c>
      <c r="C18" s="22">
        <v>42.25</v>
      </c>
      <c r="D18" s="23">
        <v>2.8</v>
      </c>
      <c r="E18" s="22">
        <v>8.5</v>
      </c>
      <c r="F18" s="22">
        <v>4.3</v>
      </c>
      <c r="G18" s="22">
        <v>3.3</v>
      </c>
      <c r="H18" s="21">
        <v>0</v>
      </c>
      <c r="I18" s="24">
        <v>6.4499999999999993</v>
      </c>
      <c r="J18" s="22"/>
      <c r="K18" s="161"/>
      <c r="L18" s="161" t="s">
        <v>312</v>
      </c>
      <c r="M18" s="161" t="s">
        <v>300</v>
      </c>
      <c r="N18" s="161" t="s">
        <v>313</v>
      </c>
      <c r="O18" s="161" t="s">
        <v>314</v>
      </c>
      <c r="P18" s="161" t="s">
        <v>315</v>
      </c>
      <c r="Q18" s="161" t="s">
        <v>316</v>
      </c>
      <c r="R18" s="161" t="s">
        <v>317</v>
      </c>
      <c r="S18" s="161" t="s">
        <v>318</v>
      </c>
    </row>
    <row r="19" spans="1:20" x14ac:dyDescent="0.25">
      <c r="A19" s="20" t="s">
        <v>234</v>
      </c>
      <c r="B19" s="21">
        <v>7</v>
      </c>
      <c r="C19" s="22">
        <v>86.490000000000009</v>
      </c>
      <c r="D19" s="23">
        <v>3.9</v>
      </c>
      <c r="E19" s="22">
        <v>6.2</v>
      </c>
      <c r="F19" s="22">
        <v>4</v>
      </c>
      <c r="G19" s="22">
        <v>5.8</v>
      </c>
      <c r="H19" s="21">
        <v>1</v>
      </c>
      <c r="I19" s="24">
        <v>12.899999999999999</v>
      </c>
      <c r="J19" s="22"/>
      <c r="K19" s="159" t="s">
        <v>306</v>
      </c>
      <c r="L19" s="159">
        <v>7.4797104809475243</v>
      </c>
      <c r="M19" s="159">
        <v>0.51378130811916378</v>
      </c>
      <c r="N19" s="159">
        <v>14.558159985089841</v>
      </c>
      <c r="O19" s="159">
        <v>7.7315715316488601E-33</v>
      </c>
      <c r="P19" s="159">
        <v>6.4663300315097558</v>
      </c>
      <c r="Q19" s="159">
        <v>8.4930909303852928</v>
      </c>
      <c r="R19" s="159">
        <v>6.4663300315097558</v>
      </c>
      <c r="S19" s="159">
        <v>8.4930909303852928</v>
      </c>
    </row>
    <row r="20" spans="1:20" x14ac:dyDescent="0.25">
      <c r="A20" s="20" t="s">
        <v>89</v>
      </c>
      <c r="B20" s="21">
        <v>2</v>
      </c>
      <c r="C20" s="22">
        <v>65.61</v>
      </c>
      <c r="D20" s="23">
        <v>2.5</v>
      </c>
      <c r="E20" s="22">
        <v>6.6</v>
      </c>
      <c r="F20" s="22">
        <v>3</v>
      </c>
      <c r="G20" s="22">
        <v>4.5</v>
      </c>
      <c r="H20" s="21">
        <v>0</v>
      </c>
      <c r="I20" s="24">
        <v>9.3000000000000007</v>
      </c>
      <c r="J20" s="22"/>
      <c r="K20" s="159" t="s">
        <v>258</v>
      </c>
      <c r="L20" s="162">
        <v>6.820433561453472E-2</v>
      </c>
      <c r="M20" s="159">
        <v>1.4577893699009319E-2</v>
      </c>
      <c r="N20" s="159">
        <v>4.678613867185061</v>
      </c>
      <c r="O20" s="162">
        <v>5.4404121572370824E-6</v>
      </c>
      <c r="P20" s="159">
        <v>3.9450949231837201E-2</v>
      </c>
      <c r="Q20" s="159">
        <v>9.6957721997232238E-2</v>
      </c>
      <c r="R20" s="159">
        <v>3.9450949231837201E-2</v>
      </c>
      <c r="S20" s="159">
        <v>9.6957721997232238E-2</v>
      </c>
    </row>
    <row r="21" spans="1:20" x14ac:dyDescent="0.25">
      <c r="A21" s="20" t="s">
        <v>121</v>
      </c>
      <c r="B21" s="21">
        <v>11</v>
      </c>
      <c r="C21" s="22">
        <v>59.290000000000006</v>
      </c>
      <c r="D21" s="23">
        <v>3.7</v>
      </c>
      <c r="E21" s="22">
        <v>6.2</v>
      </c>
      <c r="F21" s="22">
        <v>3.3</v>
      </c>
      <c r="G21" s="22">
        <v>4.5</v>
      </c>
      <c r="H21" s="21">
        <v>0</v>
      </c>
      <c r="I21" s="24">
        <v>12.149999999999999</v>
      </c>
      <c r="J21" s="22"/>
      <c r="K21" s="159" t="s">
        <v>450</v>
      </c>
      <c r="L21" s="162">
        <v>1.2257868111898964E-2</v>
      </c>
      <c r="M21" s="159">
        <v>3.2685424420527977E-3</v>
      </c>
      <c r="N21" s="159">
        <v>3.750255145593413</v>
      </c>
      <c r="O21" s="162">
        <v>2.3377550189875577E-4</v>
      </c>
      <c r="P21" s="159">
        <v>5.8110064674779605E-3</v>
      </c>
      <c r="Q21" s="159">
        <v>1.8704729756319968E-2</v>
      </c>
      <c r="R21" s="159">
        <v>5.8110064674779605E-3</v>
      </c>
      <c r="S21" s="159">
        <v>1.8704729756319968E-2</v>
      </c>
    </row>
    <row r="22" spans="1:20" x14ac:dyDescent="0.25">
      <c r="A22" s="20" t="s">
        <v>62</v>
      </c>
      <c r="B22" s="21">
        <v>9</v>
      </c>
      <c r="C22" s="22">
        <v>81</v>
      </c>
      <c r="D22" s="23">
        <v>4.9000000000000004</v>
      </c>
      <c r="E22" s="22">
        <v>6.8</v>
      </c>
      <c r="F22" s="22">
        <v>4.5</v>
      </c>
      <c r="G22" s="22">
        <v>6.9</v>
      </c>
      <c r="H22" s="21">
        <v>0</v>
      </c>
      <c r="I22" s="24">
        <v>13.5</v>
      </c>
      <c r="J22" s="22"/>
      <c r="K22" s="159" t="s">
        <v>49</v>
      </c>
      <c r="L22" s="162">
        <v>0.49075150452418509</v>
      </c>
      <c r="M22" s="159">
        <v>6.1365617288255993E-2</v>
      </c>
      <c r="N22" s="159">
        <v>7.99717376293881</v>
      </c>
      <c r="O22" s="162">
        <v>1.1685116022045471E-13</v>
      </c>
      <c r="P22" s="159">
        <v>0.3697141762974141</v>
      </c>
      <c r="Q22" s="159">
        <v>0.61178883275095608</v>
      </c>
      <c r="R22" s="159">
        <v>0.3697141762974141</v>
      </c>
      <c r="S22" s="159">
        <v>0.61178883275095608</v>
      </c>
    </row>
    <row r="23" spans="1:20" x14ac:dyDescent="0.25">
      <c r="A23" s="20" t="s">
        <v>226</v>
      </c>
      <c r="B23" s="21">
        <v>12</v>
      </c>
      <c r="C23" s="22">
        <v>73.959999999999994</v>
      </c>
      <c r="D23" s="23">
        <v>2.9</v>
      </c>
      <c r="E23" s="22">
        <v>6.3</v>
      </c>
      <c r="F23" s="22">
        <v>4</v>
      </c>
      <c r="G23" s="22">
        <v>4</v>
      </c>
      <c r="H23" s="21">
        <v>0</v>
      </c>
      <c r="I23" s="24">
        <v>10.050000000000001</v>
      </c>
      <c r="J23" s="22"/>
      <c r="K23" s="159" t="s">
        <v>54</v>
      </c>
      <c r="L23" s="162">
        <v>-9.3245266942313235E-2</v>
      </c>
      <c r="M23" s="159">
        <v>4.1464328035823929E-2</v>
      </c>
      <c r="N23" s="159">
        <v>-2.2488068988300531</v>
      </c>
      <c r="O23" s="162">
        <v>2.5660891371084356E-2</v>
      </c>
      <c r="P23" s="159">
        <v>-0.17502936207493069</v>
      </c>
      <c r="Q23" s="159">
        <v>-1.1461171809695775E-2</v>
      </c>
      <c r="R23" s="159">
        <v>-0.17502936207493069</v>
      </c>
      <c r="S23" s="159">
        <v>-1.1461171809695775E-2</v>
      </c>
    </row>
    <row r="24" spans="1:20" x14ac:dyDescent="0.25">
      <c r="A24" s="20" t="s">
        <v>97</v>
      </c>
      <c r="B24" s="21">
        <v>9</v>
      </c>
      <c r="C24" s="22">
        <v>37.209999999999994</v>
      </c>
      <c r="D24" s="23">
        <v>4.9000000000000004</v>
      </c>
      <c r="E24" s="22">
        <v>8.1999999999999993</v>
      </c>
      <c r="F24" s="22">
        <v>4.5</v>
      </c>
      <c r="G24" s="22">
        <v>4.8</v>
      </c>
      <c r="H24" s="21">
        <v>0</v>
      </c>
      <c r="I24" s="24">
        <v>8.6999999999999993</v>
      </c>
      <c r="J24" s="22"/>
      <c r="K24" s="159" t="s">
        <v>259</v>
      </c>
      <c r="L24" s="162">
        <v>-0.21228460064791876</v>
      </c>
      <c r="M24" s="159">
        <v>8.8232256365372505E-2</v>
      </c>
      <c r="N24" s="159">
        <v>-2.4059749732438176</v>
      </c>
      <c r="O24" s="162">
        <v>1.7077696957053287E-2</v>
      </c>
      <c r="P24" s="159">
        <v>-0.38631359352383643</v>
      </c>
      <c r="Q24" s="159">
        <v>-3.8255607772001071E-2</v>
      </c>
      <c r="R24" s="159">
        <v>-0.38631359352383643</v>
      </c>
      <c r="S24" s="159">
        <v>-3.8255607772001071E-2</v>
      </c>
    </row>
    <row r="25" spans="1:20" x14ac:dyDescent="0.25">
      <c r="A25" s="20" t="s">
        <v>246</v>
      </c>
      <c r="B25" s="21">
        <v>13</v>
      </c>
      <c r="C25" s="22">
        <v>33.64</v>
      </c>
      <c r="D25" s="23">
        <v>3.6</v>
      </c>
      <c r="E25" s="22">
        <v>9.3000000000000007</v>
      </c>
      <c r="F25" s="22">
        <v>5.9</v>
      </c>
      <c r="G25" s="22">
        <v>6.6</v>
      </c>
      <c r="H25" s="21">
        <v>0</v>
      </c>
      <c r="I25" s="24">
        <v>11.100000000000001</v>
      </c>
      <c r="J25" s="22"/>
      <c r="K25" s="159" t="s">
        <v>264</v>
      </c>
      <c r="L25" s="162">
        <v>0.34235972430318917</v>
      </c>
      <c r="M25" s="159">
        <v>7.0234508781858787E-2</v>
      </c>
      <c r="N25" s="159">
        <v>4.8745229409452202</v>
      </c>
      <c r="O25" s="162">
        <v>2.2791657126646929E-6</v>
      </c>
      <c r="P25" s="159">
        <v>0.20382942561257744</v>
      </c>
      <c r="Q25" s="159">
        <v>0.4808900229938009</v>
      </c>
      <c r="R25" s="159">
        <v>0.20382942561257744</v>
      </c>
      <c r="S25" s="159">
        <v>0.4808900229938009</v>
      </c>
    </row>
    <row r="26" spans="1:20" ht="13.8" thickBot="1" x14ac:dyDescent="0.3">
      <c r="A26" s="20" t="s">
        <v>59</v>
      </c>
      <c r="B26" s="21">
        <v>13</v>
      </c>
      <c r="C26" s="22">
        <v>67.239999999999995</v>
      </c>
      <c r="D26" s="23">
        <v>2.7</v>
      </c>
      <c r="E26" s="22">
        <v>5.3</v>
      </c>
      <c r="F26" s="22">
        <v>3.9</v>
      </c>
      <c r="G26" s="22">
        <v>7.2</v>
      </c>
      <c r="H26" s="21">
        <v>0</v>
      </c>
      <c r="I26" s="24">
        <v>11.25</v>
      </c>
      <c r="J26" s="22"/>
      <c r="K26" s="160" t="s">
        <v>42</v>
      </c>
      <c r="L26" s="163">
        <v>0.32506892476007088</v>
      </c>
      <c r="M26" s="160">
        <v>0.13677085401776637</v>
      </c>
      <c r="N26" s="160">
        <v>2.3767412077272314</v>
      </c>
      <c r="O26" s="163">
        <v>1.8449567070402191E-2</v>
      </c>
      <c r="P26" s="160">
        <v>5.5302572181192777E-2</v>
      </c>
      <c r="Q26" s="160">
        <v>0.59483527733894892</v>
      </c>
      <c r="R26" s="160">
        <v>5.5302572181192777E-2</v>
      </c>
      <c r="S26" s="160">
        <v>0.59483527733894892</v>
      </c>
    </row>
    <row r="27" spans="1:20" ht="13.8" thickBot="1" x14ac:dyDescent="0.3">
      <c r="A27" s="20" t="s">
        <v>131</v>
      </c>
      <c r="B27" s="21">
        <v>14</v>
      </c>
      <c r="C27" s="22">
        <v>98.01</v>
      </c>
      <c r="D27" s="23">
        <v>5.2</v>
      </c>
      <c r="E27" s="22">
        <v>6.8</v>
      </c>
      <c r="F27" s="22">
        <v>4.0999999999999996</v>
      </c>
      <c r="G27" s="22">
        <v>7.6</v>
      </c>
      <c r="H27" s="21">
        <v>1</v>
      </c>
      <c r="I27" s="24">
        <v>14.700000000000001</v>
      </c>
      <c r="J27" s="22"/>
      <c r="K27" s="26"/>
      <c r="L27" s="26"/>
      <c r="M27" s="26"/>
      <c r="N27" s="26"/>
      <c r="O27" s="26"/>
      <c r="P27" s="26"/>
      <c r="Q27" s="26"/>
      <c r="R27" s="26"/>
      <c r="S27" s="26"/>
    </row>
    <row r="28" spans="1:20" ht="13.8" thickBot="1" x14ac:dyDescent="0.3">
      <c r="A28" s="20" t="s">
        <v>180</v>
      </c>
      <c r="B28" s="21">
        <v>10</v>
      </c>
      <c r="C28" s="22">
        <v>59.290000000000006</v>
      </c>
      <c r="D28" s="23">
        <v>2.2000000000000002</v>
      </c>
      <c r="E28" s="22">
        <v>6.2</v>
      </c>
      <c r="F28" s="22">
        <v>3.2</v>
      </c>
      <c r="G28" s="22">
        <v>3.4</v>
      </c>
      <c r="H28" s="21">
        <v>0</v>
      </c>
      <c r="I28" s="24">
        <v>11.55</v>
      </c>
      <c r="J28" s="22"/>
      <c r="K28" s="182" t="s">
        <v>459</v>
      </c>
      <c r="L28" s="183"/>
      <c r="M28" s="183"/>
      <c r="N28" s="183"/>
      <c r="O28" s="183"/>
      <c r="P28" s="183"/>
      <c r="Q28" s="183"/>
      <c r="R28" s="183"/>
      <c r="S28" s="183"/>
      <c r="T28" s="184"/>
    </row>
    <row r="29" spans="1:20" x14ac:dyDescent="0.25">
      <c r="A29" s="20" t="s">
        <v>194</v>
      </c>
      <c r="B29" s="21">
        <v>4</v>
      </c>
      <c r="C29" s="22">
        <v>68.890000000000015</v>
      </c>
      <c r="D29" s="23">
        <v>2.8</v>
      </c>
      <c r="E29" s="22">
        <v>5.2</v>
      </c>
      <c r="F29" s="22">
        <v>1.8</v>
      </c>
      <c r="G29" s="22">
        <v>3.1</v>
      </c>
      <c r="H29" s="21">
        <v>0</v>
      </c>
      <c r="I29" s="24">
        <v>10.050000000000001</v>
      </c>
      <c r="J29" s="22"/>
      <c r="K29" s="26"/>
      <c r="L29" s="26"/>
      <c r="M29" s="26"/>
      <c r="N29" s="26"/>
      <c r="O29" s="26"/>
      <c r="P29" s="26"/>
      <c r="Q29" s="26"/>
      <c r="R29" s="26"/>
      <c r="S29" s="26"/>
    </row>
    <row r="30" spans="1:20" x14ac:dyDescent="0.25">
      <c r="A30" s="20" t="s">
        <v>208</v>
      </c>
      <c r="B30" s="21">
        <v>8</v>
      </c>
      <c r="C30" s="22">
        <v>79.210000000000008</v>
      </c>
      <c r="D30" s="23">
        <v>5.8</v>
      </c>
      <c r="E30" s="22">
        <v>8.1999999999999993</v>
      </c>
      <c r="F30" s="22">
        <v>5</v>
      </c>
      <c r="G30" s="22">
        <v>5.7</v>
      </c>
      <c r="H30" s="21">
        <v>0</v>
      </c>
      <c r="I30" s="24">
        <v>12</v>
      </c>
      <c r="J30" s="22"/>
      <c r="K30" s="26" t="s">
        <v>319</v>
      </c>
      <c r="L30" s="26"/>
      <c r="M30" s="26"/>
      <c r="N30" s="26"/>
      <c r="O30" s="26"/>
      <c r="P30" s="26" t="s">
        <v>323</v>
      </c>
      <c r="Q30" s="26"/>
      <c r="R30" s="26"/>
      <c r="S30" s="26"/>
    </row>
    <row r="31" spans="1:20" ht="13.8" thickBot="1" x14ac:dyDescent="0.3">
      <c r="A31" s="20" t="s">
        <v>207</v>
      </c>
      <c r="B31" s="21">
        <v>13</v>
      </c>
      <c r="C31" s="22">
        <v>36</v>
      </c>
      <c r="D31" s="23">
        <v>4.0999999999999996</v>
      </c>
      <c r="E31" s="22">
        <v>8</v>
      </c>
      <c r="F31" s="22">
        <v>4.3</v>
      </c>
      <c r="G31" s="22">
        <v>5.8</v>
      </c>
      <c r="H31" s="21">
        <v>0</v>
      </c>
      <c r="I31" s="24">
        <v>11.100000000000001</v>
      </c>
      <c r="J31" s="22"/>
      <c r="K31" s="26"/>
      <c r="L31" s="26"/>
      <c r="M31" s="26"/>
      <c r="N31" s="26"/>
      <c r="O31" s="26"/>
      <c r="P31" s="26"/>
      <c r="Q31" s="26"/>
      <c r="R31" s="26"/>
      <c r="S31" s="26"/>
    </row>
    <row r="32" spans="1:20" x14ac:dyDescent="0.25">
      <c r="A32" s="20" t="s">
        <v>173</v>
      </c>
      <c r="B32" s="21">
        <v>11</v>
      </c>
      <c r="C32" s="22">
        <v>59.290000000000006</v>
      </c>
      <c r="D32" s="23">
        <v>4.7</v>
      </c>
      <c r="E32" s="22">
        <v>7.7</v>
      </c>
      <c r="F32" s="22">
        <v>5.0999999999999996</v>
      </c>
      <c r="G32" s="22">
        <v>5.4</v>
      </c>
      <c r="H32" s="21">
        <v>0</v>
      </c>
      <c r="I32" s="24">
        <v>10.350000000000001</v>
      </c>
      <c r="J32" s="22"/>
      <c r="K32" s="29" t="s">
        <v>320</v>
      </c>
      <c r="L32" s="29" t="s">
        <v>321</v>
      </c>
      <c r="M32" s="29" t="s">
        <v>322</v>
      </c>
      <c r="N32" s="29" t="s">
        <v>325</v>
      </c>
      <c r="O32" s="26"/>
      <c r="P32" s="29" t="s">
        <v>324</v>
      </c>
      <c r="Q32" s="29" t="s">
        <v>269</v>
      </c>
      <c r="R32" s="26"/>
      <c r="S32" s="26"/>
    </row>
    <row r="33" spans="1:19" x14ac:dyDescent="0.25">
      <c r="A33" s="20" t="s">
        <v>132</v>
      </c>
      <c r="B33" s="21">
        <v>10</v>
      </c>
      <c r="C33" s="22">
        <v>72.25</v>
      </c>
      <c r="D33" s="23">
        <v>5.4</v>
      </c>
      <c r="E33" s="22">
        <v>6.8</v>
      </c>
      <c r="F33" s="22">
        <v>4.4000000000000004</v>
      </c>
      <c r="G33" s="22">
        <v>5.5</v>
      </c>
      <c r="H33" s="21">
        <v>1</v>
      </c>
      <c r="I33" s="24">
        <v>12.600000000000001</v>
      </c>
      <c r="J33" s="22"/>
      <c r="K33" s="26">
        <v>1</v>
      </c>
      <c r="L33" s="26">
        <v>11.189504647097086</v>
      </c>
      <c r="M33" s="26">
        <v>-0.68950464709708648</v>
      </c>
      <c r="N33" s="26">
        <v>-0.8693894342411197</v>
      </c>
      <c r="O33" s="26"/>
      <c r="P33" s="26">
        <v>0.25</v>
      </c>
      <c r="Q33" s="26">
        <v>6.4499999999999993</v>
      </c>
      <c r="R33" s="26"/>
      <c r="S33" s="26"/>
    </row>
    <row r="34" spans="1:19" x14ac:dyDescent="0.25">
      <c r="A34" s="20" t="s">
        <v>221</v>
      </c>
      <c r="B34" s="21">
        <v>12</v>
      </c>
      <c r="C34" s="22">
        <v>67.239999999999995</v>
      </c>
      <c r="D34" s="23">
        <v>5.0999999999999996</v>
      </c>
      <c r="E34" s="22">
        <v>5.2</v>
      </c>
      <c r="F34" s="22">
        <v>4.7</v>
      </c>
      <c r="G34" s="22">
        <v>4</v>
      </c>
      <c r="H34" s="21">
        <v>1</v>
      </c>
      <c r="I34" s="24">
        <v>12.600000000000001</v>
      </c>
      <c r="J34" s="22"/>
      <c r="K34" s="26">
        <v>2</v>
      </c>
      <c r="L34" s="26">
        <v>11.340442691070358</v>
      </c>
      <c r="M34" s="26">
        <v>0.50955730892964368</v>
      </c>
      <c r="N34" s="26">
        <v>0.64249565595950608</v>
      </c>
      <c r="O34" s="26"/>
      <c r="P34" s="26">
        <v>0.75</v>
      </c>
      <c r="Q34" s="26">
        <v>8.25</v>
      </c>
      <c r="R34" s="26"/>
      <c r="S34" s="26"/>
    </row>
    <row r="35" spans="1:19" x14ac:dyDescent="0.25">
      <c r="A35" s="20" t="s">
        <v>239</v>
      </c>
      <c r="B35" s="21">
        <v>7</v>
      </c>
      <c r="C35" s="22">
        <v>88.360000000000014</v>
      </c>
      <c r="D35" s="23">
        <v>5.6</v>
      </c>
      <c r="E35" s="22">
        <v>7.6</v>
      </c>
      <c r="F35" s="22">
        <v>4.7</v>
      </c>
      <c r="G35" s="22">
        <v>6.4</v>
      </c>
      <c r="H35" s="21">
        <v>1</v>
      </c>
      <c r="I35" s="24">
        <v>12.600000000000001</v>
      </c>
      <c r="J35" s="22"/>
      <c r="K35" s="26">
        <v>3</v>
      </c>
      <c r="L35" s="26">
        <v>10.800025089855335</v>
      </c>
      <c r="M35" s="26">
        <v>-0.75002508985533467</v>
      </c>
      <c r="N35" s="26">
        <v>-0.94569904826784978</v>
      </c>
      <c r="O35" s="26"/>
      <c r="P35" s="26">
        <v>1.25</v>
      </c>
      <c r="Q35" s="26">
        <v>8.3999999999999986</v>
      </c>
      <c r="R35" s="26"/>
      <c r="S35" s="26"/>
    </row>
    <row r="36" spans="1:19" x14ac:dyDescent="0.25">
      <c r="A36" s="20" t="s">
        <v>74</v>
      </c>
      <c r="B36" s="21">
        <v>4</v>
      </c>
      <c r="C36" s="22">
        <v>32.49</v>
      </c>
      <c r="D36" s="23">
        <v>4</v>
      </c>
      <c r="E36" s="22">
        <v>6.2</v>
      </c>
      <c r="F36" s="22">
        <v>4.2</v>
      </c>
      <c r="G36" s="22">
        <v>6</v>
      </c>
      <c r="H36" s="21">
        <v>1</v>
      </c>
      <c r="I36" s="24">
        <v>10.8</v>
      </c>
      <c r="J36" s="22"/>
      <c r="K36" s="26">
        <v>4</v>
      </c>
      <c r="L36" s="26">
        <v>10.26060848133281</v>
      </c>
      <c r="M36" s="26">
        <v>-0.36060848133281098</v>
      </c>
      <c r="N36" s="26">
        <v>-0.45468758606399629</v>
      </c>
      <c r="O36" s="26"/>
      <c r="P36" s="26">
        <v>1.75</v>
      </c>
      <c r="Q36" s="26">
        <v>8.6999999999999993</v>
      </c>
      <c r="R36" s="26"/>
      <c r="S36" s="26"/>
    </row>
    <row r="37" spans="1:19" x14ac:dyDescent="0.25">
      <c r="A37" s="20" t="s">
        <v>213</v>
      </c>
      <c r="B37" s="21">
        <v>2</v>
      </c>
      <c r="C37" s="22">
        <v>94.089999999999989</v>
      </c>
      <c r="D37" s="23">
        <v>4.3</v>
      </c>
      <c r="E37" s="22">
        <v>4.8</v>
      </c>
      <c r="F37" s="22">
        <v>4</v>
      </c>
      <c r="G37" s="22">
        <v>5.8</v>
      </c>
      <c r="H37" s="21">
        <v>0</v>
      </c>
      <c r="I37" s="24">
        <v>11.850000000000001</v>
      </c>
      <c r="J37" s="22"/>
      <c r="K37" s="26">
        <v>5</v>
      </c>
      <c r="L37" s="26">
        <v>11.036764781906852</v>
      </c>
      <c r="M37" s="26">
        <v>-0.38676478190685337</v>
      </c>
      <c r="N37" s="26">
        <v>-0.48766780085101202</v>
      </c>
      <c r="O37" s="26"/>
      <c r="P37" s="26">
        <v>2.25</v>
      </c>
      <c r="Q37" s="26">
        <v>8.6999999999999993</v>
      </c>
      <c r="R37" s="26"/>
      <c r="S37" s="26"/>
    </row>
    <row r="38" spans="1:19" x14ac:dyDescent="0.25">
      <c r="A38" s="20" t="s">
        <v>70</v>
      </c>
      <c r="B38" s="21">
        <v>13</v>
      </c>
      <c r="C38" s="22">
        <v>90.25</v>
      </c>
      <c r="D38" s="23">
        <v>7.1</v>
      </c>
      <c r="E38" s="22">
        <v>7.6</v>
      </c>
      <c r="F38" s="22">
        <v>5.0999999999999996</v>
      </c>
      <c r="G38" s="22">
        <v>6.9</v>
      </c>
      <c r="H38" s="21">
        <v>1</v>
      </c>
      <c r="I38" s="24">
        <v>11.850000000000001</v>
      </c>
      <c r="J38" s="22"/>
      <c r="K38" s="26">
        <v>6</v>
      </c>
      <c r="L38" s="26">
        <v>12.229068917442127</v>
      </c>
      <c r="M38" s="26">
        <v>-7.906891744212885E-2</v>
      </c>
      <c r="N38" s="26">
        <v>-9.9697198112416702E-2</v>
      </c>
      <c r="O38" s="26"/>
      <c r="P38" s="26">
        <v>2.75</v>
      </c>
      <c r="Q38" s="26">
        <v>9</v>
      </c>
      <c r="R38" s="26"/>
      <c r="S38" s="26"/>
    </row>
    <row r="39" spans="1:19" x14ac:dyDescent="0.25">
      <c r="A39" s="20" t="s">
        <v>200</v>
      </c>
      <c r="B39" s="21">
        <v>3</v>
      </c>
      <c r="C39" s="22">
        <v>84.639999999999986</v>
      </c>
      <c r="D39" s="23">
        <v>4.9000000000000004</v>
      </c>
      <c r="E39" s="22">
        <v>4.5</v>
      </c>
      <c r="F39" s="22">
        <v>4.2</v>
      </c>
      <c r="G39" s="22">
        <v>6.9</v>
      </c>
      <c r="H39" s="21">
        <v>1</v>
      </c>
      <c r="I39" s="24">
        <v>12</v>
      </c>
      <c r="J39" s="22"/>
      <c r="K39" s="26">
        <v>7</v>
      </c>
      <c r="L39" s="26">
        <v>13.157571998933285</v>
      </c>
      <c r="M39" s="26">
        <v>-0.55757199893328391</v>
      </c>
      <c r="N39" s="26">
        <v>-0.70303689285076343</v>
      </c>
      <c r="O39" s="26"/>
      <c r="P39" s="26">
        <v>3.25</v>
      </c>
      <c r="Q39" s="26">
        <v>9</v>
      </c>
      <c r="R39" s="26"/>
      <c r="S39" s="26"/>
    </row>
    <row r="40" spans="1:19" x14ac:dyDescent="0.25">
      <c r="A40" s="20" t="s">
        <v>60</v>
      </c>
      <c r="B40" s="21">
        <v>12</v>
      </c>
      <c r="C40" s="22">
        <v>84.639999999999986</v>
      </c>
      <c r="D40" s="23">
        <v>4.9000000000000004</v>
      </c>
      <c r="E40" s="22">
        <v>4.5</v>
      </c>
      <c r="F40" s="22">
        <v>5.4</v>
      </c>
      <c r="G40" s="22">
        <v>5.6</v>
      </c>
      <c r="H40" s="21">
        <v>1</v>
      </c>
      <c r="I40" s="24">
        <v>13.5</v>
      </c>
      <c r="J40" s="22"/>
      <c r="K40" s="26">
        <v>8</v>
      </c>
      <c r="L40" s="26">
        <v>11.120811169396625</v>
      </c>
      <c r="M40" s="26">
        <v>-0.3208111693966238</v>
      </c>
      <c r="N40" s="26">
        <v>-0.40450755804795985</v>
      </c>
      <c r="O40" s="26"/>
      <c r="P40" s="26">
        <v>3.75</v>
      </c>
      <c r="Q40" s="26">
        <v>9</v>
      </c>
      <c r="R40" s="26"/>
      <c r="S40" s="26"/>
    </row>
    <row r="41" spans="1:19" x14ac:dyDescent="0.25">
      <c r="A41" s="20" t="s">
        <v>157</v>
      </c>
      <c r="B41" s="21">
        <v>6</v>
      </c>
      <c r="C41" s="22">
        <v>62.410000000000004</v>
      </c>
      <c r="D41" s="23">
        <v>3</v>
      </c>
      <c r="E41" s="22">
        <v>9.6999999999999993</v>
      </c>
      <c r="F41" s="22">
        <v>3.4</v>
      </c>
      <c r="G41" s="22">
        <v>5.0999999999999996</v>
      </c>
      <c r="H41" s="21">
        <v>1</v>
      </c>
      <c r="I41" s="24">
        <v>10.5</v>
      </c>
      <c r="J41" s="22"/>
      <c r="K41" s="26">
        <v>9</v>
      </c>
      <c r="L41" s="26">
        <v>10.103590624219196</v>
      </c>
      <c r="M41" s="26">
        <v>-1.7035906242191974</v>
      </c>
      <c r="N41" s="26">
        <v>-2.1480401839262124</v>
      </c>
      <c r="O41" s="26"/>
      <c r="P41" s="26">
        <v>4.25</v>
      </c>
      <c r="Q41" s="26">
        <v>9.1499999999999986</v>
      </c>
      <c r="R41" s="26"/>
      <c r="S41" s="26"/>
    </row>
    <row r="42" spans="1:19" x14ac:dyDescent="0.25">
      <c r="A42" s="20" t="s">
        <v>238</v>
      </c>
      <c r="B42" s="21">
        <v>10</v>
      </c>
      <c r="C42" s="22">
        <v>57.76</v>
      </c>
      <c r="D42" s="23">
        <v>2.5</v>
      </c>
      <c r="E42" s="22">
        <v>5.8</v>
      </c>
      <c r="F42" s="22">
        <v>4.4000000000000004</v>
      </c>
      <c r="G42" s="22">
        <v>6.3</v>
      </c>
      <c r="H42" s="21">
        <v>1</v>
      </c>
      <c r="I42" s="24">
        <v>10.8</v>
      </c>
      <c r="J42" s="22"/>
      <c r="K42" s="26">
        <v>10</v>
      </c>
      <c r="L42" s="26">
        <v>10.30000561775555</v>
      </c>
      <c r="M42" s="26">
        <v>4.9994382244451074E-2</v>
      </c>
      <c r="N42" s="26">
        <v>6.3037410810398084E-2</v>
      </c>
      <c r="O42" s="26"/>
      <c r="P42" s="26">
        <v>4.75</v>
      </c>
      <c r="Q42" s="26">
        <v>9.1499999999999986</v>
      </c>
      <c r="R42" s="26"/>
      <c r="S42" s="26"/>
    </row>
    <row r="43" spans="1:19" x14ac:dyDescent="0.25">
      <c r="A43" s="20" t="s">
        <v>161</v>
      </c>
      <c r="B43" s="21">
        <v>12</v>
      </c>
      <c r="C43" s="22">
        <v>90.25</v>
      </c>
      <c r="D43" s="23">
        <v>7.1</v>
      </c>
      <c r="E43" s="22">
        <v>7.6</v>
      </c>
      <c r="F43" s="22">
        <v>5.6</v>
      </c>
      <c r="G43" s="22">
        <v>5.5</v>
      </c>
      <c r="H43" s="21">
        <v>1</v>
      </c>
      <c r="I43" s="24">
        <v>13.5</v>
      </c>
      <c r="J43" s="22"/>
      <c r="K43" s="26">
        <v>11</v>
      </c>
      <c r="L43" s="26">
        <v>13.279035400117737</v>
      </c>
      <c r="M43" s="26">
        <v>0.67096459988226442</v>
      </c>
      <c r="N43" s="26">
        <v>0.84601247626591369</v>
      </c>
      <c r="O43" s="26"/>
      <c r="P43" s="26">
        <v>5.25</v>
      </c>
      <c r="Q43" s="26">
        <v>9.3000000000000007</v>
      </c>
      <c r="R43" s="26"/>
      <c r="S43" s="26"/>
    </row>
    <row r="44" spans="1:19" x14ac:dyDescent="0.25">
      <c r="A44" s="20" t="s">
        <v>169</v>
      </c>
      <c r="B44" s="21">
        <v>12</v>
      </c>
      <c r="C44" s="22">
        <v>77.440000000000012</v>
      </c>
      <c r="D44" s="23">
        <v>5</v>
      </c>
      <c r="E44" s="22">
        <v>6.7</v>
      </c>
      <c r="F44" s="22">
        <v>4</v>
      </c>
      <c r="G44" s="22">
        <v>6.6</v>
      </c>
      <c r="H44" s="21">
        <v>0</v>
      </c>
      <c r="I44" s="24">
        <v>11.850000000000001</v>
      </c>
      <c r="J44" s="22"/>
      <c r="K44" s="26">
        <v>12</v>
      </c>
      <c r="L44" s="26">
        <v>10.905422273132819</v>
      </c>
      <c r="M44" s="26">
        <v>0.19457772686718222</v>
      </c>
      <c r="N44" s="26">
        <v>0.24534108738670091</v>
      </c>
      <c r="O44" s="26"/>
      <c r="P44" s="26">
        <v>5.75</v>
      </c>
      <c r="Q44" s="26">
        <v>9.3000000000000007</v>
      </c>
      <c r="R44" s="26"/>
      <c r="S44" s="26"/>
    </row>
    <row r="45" spans="1:19" x14ac:dyDescent="0.25">
      <c r="A45" s="20" t="s">
        <v>182</v>
      </c>
      <c r="B45" s="21">
        <v>7</v>
      </c>
      <c r="C45" s="22">
        <v>51.84</v>
      </c>
      <c r="D45" s="23">
        <v>4.3</v>
      </c>
      <c r="E45" s="22">
        <v>10</v>
      </c>
      <c r="F45" s="22">
        <v>3.2</v>
      </c>
      <c r="G45" s="22">
        <v>4.2</v>
      </c>
      <c r="H45" s="21">
        <v>0</v>
      </c>
      <c r="I45" s="24">
        <v>9.75</v>
      </c>
      <c r="J45" s="22"/>
      <c r="K45" s="26">
        <v>13</v>
      </c>
      <c r="L45" s="26">
        <v>11.769412525815399</v>
      </c>
      <c r="M45" s="26">
        <v>1.7305874741846008</v>
      </c>
      <c r="N45" s="26">
        <v>2.1820802389374871</v>
      </c>
      <c r="O45" s="26"/>
      <c r="P45" s="26">
        <v>6.25</v>
      </c>
      <c r="Q45" s="26">
        <v>9.3000000000000007</v>
      </c>
      <c r="R45" s="26"/>
      <c r="S45" s="26"/>
    </row>
    <row r="46" spans="1:19" x14ac:dyDescent="0.25">
      <c r="A46" s="20" t="s">
        <v>214</v>
      </c>
      <c r="B46" s="21">
        <v>1</v>
      </c>
      <c r="C46" s="22">
        <v>25</v>
      </c>
      <c r="D46" s="23">
        <v>3.6</v>
      </c>
      <c r="E46" s="22">
        <v>8.1999999999999993</v>
      </c>
      <c r="F46" s="22">
        <v>3.7</v>
      </c>
      <c r="G46" s="22">
        <v>4.4000000000000004</v>
      </c>
      <c r="H46" s="21">
        <v>0</v>
      </c>
      <c r="I46" s="24">
        <v>11.399999999999999</v>
      </c>
      <c r="J46" s="22"/>
      <c r="K46" s="26">
        <v>14</v>
      </c>
      <c r="L46" s="26">
        <v>10.190670341272261</v>
      </c>
      <c r="M46" s="26">
        <v>0.30932965872773899</v>
      </c>
      <c r="N46" s="26">
        <v>0.39003063739676425</v>
      </c>
      <c r="O46" s="26"/>
      <c r="P46" s="26">
        <v>6.75</v>
      </c>
      <c r="Q46" s="26">
        <v>9.3000000000000007</v>
      </c>
      <c r="R46" s="26"/>
      <c r="S46" s="26"/>
    </row>
    <row r="47" spans="1:19" x14ac:dyDescent="0.25">
      <c r="A47" s="20" t="s">
        <v>122</v>
      </c>
      <c r="B47" s="21">
        <v>7</v>
      </c>
      <c r="C47" s="22">
        <v>43.559999999999995</v>
      </c>
      <c r="D47" s="23">
        <v>3.6</v>
      </c>
      <c r="E47" s="22">
        <v>7.2</v>
      </c>
      <c r="F47" s="22">
        <v>3.5</v>
      </c>
      <c r="G47" s="22">
        <v>4.0999999999999996</v>
      </c>
      <c r="H47" s="21">
        <v>0</v>
      </c>
      <c r="I47" s="24">
        <v>10.649999999999999</v>
      </c>
      <c r="J47" s="22"/>
      <c r="K47" s="26">
        <v>15</v>
      </c>
      <c r="L47" s="26">
        <v>10.947997464515643</v>
      </c>
      <c r="M47" s="26">
        <v>-1.6479974645156421</v>
      </c>
      <c r="N47" s="26">
        <v>-2.0779433312569298</v>
      </c>
      <c r="O47" s="26"/>
      <c r="P47" s="26">
        <v>7.25</v>
      </c>
      <c r="Q47" s="26">
        <v>9.3000000000000007</v>
      </c>
      <c r="R47" s="26"/>
      <c r="S47" s="26"/>
    </row>
    <row r="48" spans="1:19" x14ac:dyDescent="0.25">
      <c r="A48" s="20" t="s">
        <v>158</v>
      </c>
      <c r="B48" s="21">
        <v>8</v>
      </c>
      <c r="C48" s="22">
        <v>57.76</v>
      </c>
      <c r="D48" s="23">
        <v>3.6</v>
      </c>
      <c r="E48" s="22">
        <v>7.7</v>
      </c>
      <c r="F48" s="22">
        <v>3.1</v>
      </c>
      <c r="G48" s="22">
        <v>4.9000000000000004</v>
      </c>
      <c r="H48" s="21">
        <v>0</v>
      </c>
      <c r="I48" s="24">
        <v>9.1499999999999986</v>
      </c>
      <c r="J48" s="22"/>
      <c r="K48" s="26">
        <v>16</v>
      </c>
      <c r="L48" s="26">
        <v>11.963730805745382</v>
      </c>
      <c r="M48" s="26">
        <v>1.3862691942546199</v>
      </c>
      <c r="N48" s="26">
        <v>1.7479328030246273</v>
      </c>
      <c r="O48" s="26"/>
      <c r="P48" s="26">
        <v>7.75</v>
      </c>
      <c r="Q48" s="26">
        <v>9.75</v>
      </c>
      <c r="R48" s="26"/>
      <c r="S48" s="26"/>
    </row>
    <row r="49" spans="1:19" x14ac:dyDescent="0.25">
      <c r="A49" s="20" t="s">
        <v>216</v>
      </c>
      <c r="B49" s="21">
        <v>5</v>
      </c>
      <c r="C49" s="22">
        <v>30.25</v>
      </c>
      <c r="D49" s="23">
        <v>3.7</v>
      </c>
      <c r="E49" s="22">
        <v>6</v>
      </c>
      <c r="F49" s="22">
        <v>4.3</v>
      </c>
      <c r="G49" s="22">
        <v>5.7</v>
      </c>
      <c r="H49" s="21">
        <v>0</v>
      </c>
      <c r="I49" s="24">
        <v>11.399999999999999</v>
      </c>
      <c r="J49" s="22"/>
      <c r="K49" s="26">
        <v>17</v>
      </c>
      <c r="L49" s="26">
        <v>8.932496830976854</v>
      </c>
      <c r="M49" s="26">
        <v>-2.4824968309768547</v>
      </c>
      <c r="N49" s="26">
        <v>-3.1301551403241588</v>
      </c>
      <c r="O49" s="26"/>
      <c r="P49" s="26">
        <v>8.25</v>
      </c>
      <c r="Q49" s="26">
        <v>9.75</v>
      </c>
      <c r="R49" s="26"/>
      <c r="S49" s="26"/>
    </row>
    <row r="50" spans="1:19" x14ac:dyDescent="0.25">
      <c r="A50" s="20" t="s">
        <v>58</v>
      </c>
      <c r="B50" s="21">
        <v>3</v>
      </c>
      <c r="C50" s="22">
        <v>72.25</v>
      </c>
      <c r="D50" s="23">
        <v>5.4</v>
      </c>
      <c r="E50" s="22">
        <v>6.8</v>
      </c>
      <c r="F50" s="22">
        <v>5</v>
      </c>
      <c r="G50" s="22">
        <v>5.9</v>
      </c>
      <c r="H50" s="21">
        <v>1</v>
      </c>
      <c r="I50" s="24">
        <v>12.600000000000001</v>
      </c>
      <c r="J50" s="22"/>
      <c r="K50" s="26">
        <v>18</v>
      </c>
      <c r="L50" s="26">
        <v>11.814750978976281</v>
      </c>
      <c r="M50" s="26">
        <v>1.0852490210237171</v>
      </c>
      <c r="N50" s="26">
        <v>1.3683795118290003</v>
      </c>
      <c r="O50" s="26"/>
      <c r="P50" s="26">
        <v>8.75</v>
      </c>
      <c r="Q50" s="26">
        <v>9.75</v>
      </c>
      <c r="R50" s="26"/>
      <c r="S50" s="26"/>
    </row>
    <row r="51" spans="1:19" x14ac:dyDescent="0.25">
      <c r="A51" s="20" t="s">
        <v>211</v>
      </c>
      <c r="B51" s="21">
        <v>6</v>
      </c>
      <c r="C51" s="22">
        <v>77.440000000000012</v>
      </c>
      <c r="D51" s="23">
        <v>3.5</v>
      </c>
      <c r="E51" s="22">
        <v>6.7</v>
      </c>
      <c r="F51" s="22">
        <v>4.0999999999999996</v>
      </c>
      <c r="G51" s="22">
        <v>5.4</v>
      </c>
      <c r="H51" s="21">
        <v>0</v>
      </c>
      <c r="I51" s="24">
        <v>11.25</v>
      </c>
      <c r="J51" s="22"/>
      <c r="K51" s="26">
        <v>19</v>
      </c>
      <c r="L51" s="26">
        <v>9.9355828359100755</v>
      </c>
      <c r="M51" s="26">
        <v>-0.63558283591007481</v>
      </c>
      <c r="N51" s="26">
        <v>-0.80139996800836821</v>
      </c>
      <c r="O51" s="26"/>
      <c r="P51" s="26">
        <v>9.25</v>
      </c>
      <c r="Q51" s="26">
        <v>9.75</v>
      </c>
      <c r="R51" s="26"/>
      <c r="S51" s="26"/>
    </row>
    <row r="52" spans="1:19" x14ac:dyDescent="0.25">
      <c r="A52" s="20" t="s">
        <v>165</v>
      </c>
      <c r="B52" s="21">
        <v>1</v>
      </c>
      <c r="C52" s="22">
        <v>34.81</v>
      </c>
      <c r="D52" s="23">
        <v>5.5</v>
      </c>
      <c r="E52" s="22">
        <v>8.4</v>
      </c>
      <c r="F52" s="22">
        <v>5.8</v>
      </c>
      <c r="G52" s="22">
        <v>8.6999999999999993</v>
      </c>
      <c r="H52" s="21">
        <v>1</v>
      </c>
      <c r="I52" s="24">
        <v>12</v>
      </c>
      <c r="J52" s="22"/>
      <c r="K52" s="26">
        <v>20</v>
      </c>
      <c r="L52" s="26">
        <v>11.034466661985258</v>
      </c>
      <c r="M52" s="26">
        <v>1.1155333380147407</v>
      </c>
      <c r="N52" s="26">
        <v>1.4065647007556494</v>
      </c>
      <c r="O52" s="26"/>
      <c r="P52" s="26">
        <v>9.75</v>
      </c>
      <c r="Q52" s="26">
        <v>9.75</v>
      </c>
      <c r="R52" s="26"/>
      <c r="S52" s="26"/>
    </row>
    <row r="53" spans="1:19" x14ac:dyDescent="0.25">
      <c r="A53" s="20" t="s">
        <v>222</v>
      </c>
      <c r="B53" s="21">
        <v>11</v>
      </c>
      <c r="C53" s="22">
        <v>67.239999999999995</v>
      </c>
      <c r="D53" s="23">
        <v>3.6</v>
      </c>
      <c r="E53" s="22">
        <v>5.2</v>
      </c>
      <c r="F53" s="22">
        <v>4</v>
      </c>
      <c r="G53" s="22">
        <v>4</v>
      </c>
      <c r="H53" s="21">
        <v>0</v>
      </c>
      <c r="I53" s="24">
        <v>11.100000000000001</v>
      </c>
      <c r="J53" s="22"/>
      <c r="K53" s="26">
        <v>21</v>
      </c>
      <c r="L53" s="26">
        <v>12.264052770279301</v>
      </c>
      <c r="M53" s="26">
        <v>1.2359472297206988</v>
      </c>
      <c r="N53" s="26">
        <v>1.558393358656303</v>
      </c>
      <c r="O53" s="26"/>
      <c r="P53" s="26">
        <v>10.25</v>
      </c>
      <c r="Q53" s="26">
        <v>9.75</v>
      </c>
      <c r="R53" s="26"/>
      <c r="S53" s="26"/>
    </row>
    <row r="54" spans="1:19" x14ac:dyDescent="0.25">
      <c r="A54" s="20" t="s">
        <v>255</v>
      </c>
      <c r="B54" s="21">
        <v>9</v>
      </c>
      <c r="C54" s="22">
        <v>94.089999999999989</v>
      </c>
      <c r="D54" s="23">
        <v>6.5</v>
      </c>
      <c r="E54" s="22">
        <v>6.8</v>
      </c>
      <c r="F54" s="22">
        <v>4.4000000000000004</v>
      </c>
      <c r="G54" s="22">
        <v>6.3</v>
      </c>
      <c r="H54" s="21">
        <v>1</v>
      </c>
      <c r="I54" s="24">
        <v>11.850000000000001</v>
      </c>
      <c r="J54" s="22"/>
      <c r="K54" s="26">
        <v>22</v>
      </c>
      <c r="L54" s="26">
        <v>10.560789109882633</v>
      </c>
      <c r="M54" s="26">
        <v>-0.51078910988263182</v>
      </c>
      <c r="N54" s="26">
        <v>-0.64404882131977559</v>
      </c>
      <c r="O54" s="26"/>
      <c r="P54" s="26">
        <v>10.75</v>
      </c>
      <c r="Q54" s="26">
        <v>9.8999999999999986</v>
      </c>
      <c r="R54" s="26"/>
      <c r="S54" s="26"/>
    </row>
    <row r="55" spans="1:19" x14ac:dyDescent="0.25">
      <c r="A55" s="20" t="s">
        <v>147</v>
      </c>
      <c r="B55" s="21">
        <v>14</v>
      </c>
      <c r="C55" s="22">
        <v>30.25</v>
      </c>
      <c r="D55" s="23">
        <v>7</v>
      </c>
      <c r="E55" s="22">
        <v>6.3</v>
      </c>
      <c r="F55" s="22">
        <v>5.5</v>
      </c>
      <c r="G55" s="22">
        <v>7</v>
      </c>
      <c r="H55" s="21">
        <v>1</v>
      </c>
      <c r="I55" s="24">
        <v>13.950000000000001</v>
      </c>
      <c r="J55" s="22"/>
      <c r="K55" s="26">
        <v>23</v>
      </c>
      <c r="L55" s="26">
        <v>10.877781930903309</v>
      </c>
      <c r="M55" s="26">
        <v>-2.1777819309033095</v>
      </c>
      <c r="N55" s="26">
        <v>-2.7459432054298647</v>
      </c>
      <c r="O55" s="26"/>
      <c r="P55" s="26">
        <v>11.25</v>
      </c>
      <c r="Q55" s="26">
        <v>9.8999999999999986</v>
      </c>
      <c r="R55" s="26"/>
      <c r="S55" s="26"/>
    </row>
    <row r="56" spans="1:19" x14ac:dyDescent="0.25">
      <c r="A56" s="20" t="s">
        <v>233</v>
      </c>
      <c r="B56" s="21">
        <v>11</v>
      </c>
      <c r="C56" s="22">
        <v>98.01</v>
      </c>
      <c r="D56" s="23">
        <v>5.2</v>
      </c>
      <c r="E56" s="22">
        <v>6.8</v>
      </c>
      <c r="F56" s="22">
        <v>4.3</v>
      </c>
      <c r="G56" s="22">
        <v>4.2</v>
      </c>
      <c r="H56" s="21">
        <v>1</v>
      </c>
      <c r="I56" s="24">
        <v>12.899999999999999</v>
      </c>
      <c r="J56" s="22"/>
      <c r="K56" s="26">
        <v>24</v>
      </c>
      <c r="L56" s="26">
        <v>10.685340997522641</v>
      </c>
      <c r="M56" s="26">
        <v>0.41465900247736087</v>
      </c>
      <c r="N56" s="26">
        <v>0.52283934138013022</v>
      </c>
      <c r="O56" s="26"/>
      <c r="P56" s="26">
        <v>11.75</v>
      </c>
      <c r="Q56" s="26">
        <v>9.8999999999999986</v>
      </c>
      <c r="R56" s="26"/>
      <c r="S56" s="26"/>
    </row>
    <row r="57" spans="1:19" x14ac:dyDescent="0.25">
      <c r="A57" s="20" t="s">
        <v>78</v>
      </c>
      <c r="B57" s="21">
        <v>8</v>
      </c>
      <c r="C57" s="22">
        <v>27.040000000000003</v>
      </c>
      <c r="D57" s="23">
        <v>3.8</v>
      </c>
      <c r="E57" s="22">
        <v>8.4</v>
      </c>
      <c r="F57" s="22">
        <v>3.3</v>
      </c>
      <c r="G57" s="22">
        <v>5.2</v>
      </c>
      <c r="H57" s="21">
        <v>0</v>
      </c>
      <c r="I57" s="24">
        <v>10.5</v>
      </c>
      <c r="J57" s="22"/>
      <c r="K57" s="26">
        <v>25</v>
      </c>
      <c r="L57" s="26">
        <v>11.658495115657681</v>
      </c>
      <c r="M57" s="26">
        <v>-0.40849511565768104</v>
      </c>
      <c r="N57" s="26">
        <v>-0.51506735884535093</v>
      </c>
      <c r="O57" s="26"/>
      <c r="P57" s="26">
        <v>12.25</v>
      </c>
      <c r="Q57" s="26">
        <v>9.8999999999999986</v>
      </c>
      <c r="R57" s="26"/>
      <c r="S57" s="26"/>
    </row>
    <row r="58" spans="1:19" x14ac:dyDescent="0.25">
      <c r="A58" s="20" t="s">
        <v>192</v>
      </c>
      <c r="B58" s="21">
        <v>14</v>
      </c>
      <c r="C58" s="22">
        <v>57.76</v>
      </c>
      <c r="D58" s="23">
        <v>4</v>
      </c>
      <c r="E58" s="22">
        <v>5.8</v>
      </c>
      <c r="F58" s="22">
        <v>3.6</v>
      </c>
      <c r="G58" s="22">
        <v>6</v>
      </c>
      <c r="H58" s="21">
        <v>1</v>
      </c>
      <c r="I58" s="24">
        <v>12.299999999999999</v>
      </c>
      <c r="J58" s="22"/>
      <c r="K58" s="26">
        <v>26</v>
      </c>
      <c r="L58" s="26">
        <v>13.610440808324102</v>
      </c>
      <c r="M58" s="26">
        <v>1.0895591916758995</v>
      </c>
      <c r="N58" s="26">
        <v>1.3738141624010594</v>
      </c>
      <c r="O58" s="26"/>
      <c r="P58" s="26">
        <v>12.75</v>
      </c>
      <c r="Q58" s="26">
        <v>10.050000000000001</v>
      </c>
      <c r="R58" s="26"/>
      <c r="S58" s="26"/>
    </row>
    <row r="59" spans="1:19" x14ac:dyDescent="0.25">
      <c r="A59" s="20" t="s">
        <v>253</v>
      </c>
      <c r="B59" s="21">
        <v>10</v>
      </c>
      <c r="C59" s="22">
        <v>57.76</v>
      </c>
      <c r="D59" s="23">
        <v>5.0999999999999996</v>
      </c>
      <c r="E59" s="22">
        <v>4.4000000000000004</v>
      </c>
      <c r="F59" s="22">
        <v>4.4000000000000004</v>
      </c>
      <c r="G59" s="22">
        <v>5.2</v>
      </c>
      <c r="H59" s="21">
        <v>0</v>
      </c>
      <c r="I59" s="24">
        <v>12.600000000000001</v>
      </c>
      <c r="J59" s="22"/>
      <c r="K59" s="26">
        <v>27</v>
      </c>
      <c r="L59" s="26">
        <v>9.874767832915726</v>
      </c>
      <c r="M59" s="26">
        <v>1.6752321670842747</v>
      </c>
      <c r="N59" s="26">
        <v>2.1122832922094119</v>
      </c>
      <c r="O59" s="26"/>
      <c r="P59" s="26">
        <v>13.25</v>
      </c>
      <c r="Q59" s="26">
        <v>10.050000000000001</v>
      </c>
      <c r="R59" s="26"/>
      <c r="S59" s="26"/>
    </row>
    <row r="60" spans="1:19" x14ac:dyDescent="0.25">
      <c r="A60" s="20" t="s">
        <v>162</v>
      </c>
      <c r="B60" s="21">
        <v>15</v>
      </c>
      <c r="C60" s="22">
        <v>42.25</v>
      </c>
      <c r="D60" s="23">
        <v>5.8</v>
      </c>
      <c r="E60" s="22">
        <v>8.6999999999999993</v>
      </c>
      <c r="F60" s="22">
        <v>5</v>
      </c>
      <c r="G60" s="22">
        <v>6.8</v>
      </c>
      <c r="H60" s="21">
        <v>1</v>
      </c>
      <c r="I60" s="24">
        <v>13.350000000000001</v>
      </c>
      <c r="J60" s="22"/>
      <c r="K60" s="26">
        <v>28</v>
      </c>
      <c r="L60" s="26">
        <v>10.165404046375706</v>
      </c>
      <c r="M60" s="26">
        <v>-0.11540404637570489</v>
      </c>
      <c r="N60" s="26">
        <v>-0.14551179460518238</v>
      </c>
      <c r="O60" s="26"/>
      <c r="P60" s="26">
        <v>13.75</v>
      </c>
      <c r="Q60" s="26">
        <v>10.050000000000001</v>
      </c>
      <c r="R60" s="26"/>
      <c r="S60" s="26"/>
    </row>
    <row r="61" spans="1:19" x14ac:dyDescent="0.25">
      <c r="A61" s="20" t="s">
        <v>73</v>
      </c>
      <c r="B61" s="21">
        <v>1</v>
      </c>
      <c r="C61" s="22">
        <v>75.689999999999984</v>
      </c>
      <c r="D61" s="23">
        <v>3.2</v>
      </c>
      <c r="E61" s="22">
        <v>4.9000000000000004</v>
      </c>
      <c r="F61" s="22">
        <v>4.3</v>
      </c>
      <c r="G61" s="22">
        <v>6.8</v>
      </c>
      <c r="H61" s="21">
        <v>0</v>
      </c>
      <c r="I61" s="24">
        <v>10.649999999999999</v>
      </c>
      <c r="J61" s="22"/>
      <c r="K61" s="26">
        <v>29</v>
      </c>
      <c r="L61" s="26">
        <v>11.96806586160921</v>
      </c>
      <c r="M61" s="26">
        <v>3.1934138390790068E-2</v>
      </c>
      <c r="N61" s="26">
        <v>4.0265432039412151E-2</v>
      </c>
      <c r="O61" s="26"/>
      <c r="P61" s="26">
        <v>14.25</v>
      </c>
      <c r="Q61" s="26">
        <v>10.050000000000001</v>
      </c>
      <c r="R61" s="26"/>
      <c r="S61" s="26"/>
    </row>
    <row r="62" spans="1:19" x14ac:dyDescent="0.25">
      <c r="A62" s="20" t="s">
        <v>175</v>
      </c>
      <c r="B62" s="21">
        <v>5</v>
      </c>
      <c r="C62" s="22">
        <v>53.29</v>
      </c>
      <c r="D62" s="23">
        <v>3.6</v>
      </c>
      <c r="E62" s="22">
        <v>8</v>
      </c>
      <c r="F62" s="22">
        <v>2.8</v>
      </c>
      <c r="G62" s="22">
        <v>4.0999999999999996</v>
      </c>
      <c r="H62" s="21">
        <v>0</v>
      </c>
      <c r="I62" s="24">
        <v>11.25</v>
      </c>
      <c r="J62" s="22"/>
      <c r="K62" s="26">
        <v>30</v>
      </c>
      <c r="L62" s="26">
        <v>11.146631747147939</v>
      </c>
      <c r="M62" s="26">
        <v>-4.663174714793783E-2</v>
      </c>
      <c r="N62" s="26">
        <v>-5.8797498234862765E-2</v>
      </c>
      <c r="O62" s="26"/>
      <c r="P62" s="26">
        <v>14.75</v>
      </c>
      <c r="Q62" s="26">
        <v>10.050000000000001</v>
      </c>
      <c r="R62" s="26"/>
      <c r="S62" s="26"/>
    </row>
    <row r="63" spans="1:19" x14ac:dyDescent="0.25">
      <c r="A63" s="20" t="s">
        <v>168</v>
      </c>
      <c r="B63" s="21">
        <v>7</v>
      </c>
      <c r="C63" s="22">
        <v>94.089999999999989</v>
      </c>
      <c r="D63" s="23">
        <v>6.5</v>
      </c>
      <c r="E63" s="22">
        <v>6.7</v>
      </c>
      <c r="F63" s="22">
        <v>3.7</v>
      </c>
      <c r="G63" s="22">
        <v>7.1</v>
      </c>
      <c r="H63" s="21">
        <v>1</v>
      </c>
      <c r="I63" s="24">
        <v>12.149999999999999</v>
      </c>
      <c r="J63" s="22"/>
      <c r="K63" s="26">
        <v>31</v>
      </c>
      <c r="L63" s="26">
        <v>11.311361736802588</v>
      </c>
      <c r="M63" s="26">
        <v>-0.96136173680258707</v>
      </c>
      <c r="N63" s="26">
        <v>-1.2121712884440878</v>
      </c>
      <c r="O63" s="26"/>
      <c r="P63" s="26">
        <v>15.25</v>
      </c>
      <c r="Q63" s="26">
        <v>10.050000000000001</v>
      </c>
      <c r="R63" s="26"/>
      <c r="S63" s="26"/>
    </row>
    <row r="64" spans="1:19" x14ac:dyDescent="0.25">
      <c r="A64" s="20" t="s">
        <v>94</v>
      </c>
      <c r="B64" s="21">
        <v>9</v>
      </c>
      <c r="C64" s="22">
        <v>81</v>
      </c>
      <c r="D64" s="23">
        <v>3.4</v>
      </c>
      <c r="E64" s="22">
        <v>6.8</v>
      </c>
      <c r="F64" s="22">
        <v>3.9</v>
      </c>
      <c r="G64" s="22">
        <v>4.5999999999999996</v>
      </c>
      <c r="H64" s="21">
        <v>1</v>
      </c>
      <c r="I64" s="24">
        <v>10.8</v>
      </c>
      <c r="J64" s="22"/>
      <c r="K64" s="26">
        <v>32</v>
      </c>
      <c r="L64" s="26">
        <v>12.337370282977208</v>
      </c>
      <c r="M64" s="26">
        <v>0.26262971702279359</v>
      </c>
      <c r="N64" s="26">
        <v>0.33114715333485195</v>
      </c>
      <c r="O64" s="26"/>
      <c r="P64" s="26">
        <v>15.75</v>
      </c>
      <c r="Q64" s="26">
        <v>10.350000000000001</v>
      </c>
      <c r="R64" s="26"/>
      <c r="S64" s="26"/>
    </row>
    <row r="65" spans="1:19" x14ac:dyDescent="0.25">
      <c r="A65" s="20" t="s">
        <v>115</v>
      </c>
      <c r="B65" s="21">
        <v>1</v>
      </c>
      <c r="C65" s="22">
        <v>57.76</v>
      </c>
      <c r="D65" s="23">
        <v>3.6</v>
      </c>
      <c r="E65" s="22">
        <v>4.4000000000000004</v>
      </c>
      <c r="F65" s="22">
        <v>4.5999999999999996</v>
      </c>
      <c r="G65" s="22">
        <v>5.8</v>
      </c>
      <c r="H65" s="21">
        <v>1</v>
      </c>
      <c r="I65" s="24">
        <v>11.25</v>
      </c>
      <c r="J65" s="22"/>
      <c r="K65" s="26">
        <v>33</v>
      </c>
      <c r="L65" s="26">
        <v>11.837109044066951</v>
      </c>
      <c r="M65" s="26">
        <v>0.76289095593305056</v>
      </c>
      <c r="N65" s="26">
        <v>0.96192148864939009</v>
      </c>
      <c r="O65" s="26"/>
      <c r="P65" s="26">
        <v>16.25</v>
      </c>
      <c r="Q65" s="26">
        <v>10.350000000000001</v>
      </c>
      <c r="R65" s="26"/>
      <c r="S65" s="26"/>
    </row>
    <row r="66" spans="1:19" x14ac:dyDescent="0.25">
      <c r="A66" s="20" t="s">
        <v>186</v>
      </c>
      <c r="B66" s="21">
        <v>11</v>
      </c>
      <c r="C66" s="22">
        <v>92.16</v>
      </c>
      <c r="D66" s="23">
        <v>7.2</v>
      </c>
      <c r="E66" s="22">
        <v>4.5</v>
      </c>
      <c r="F66" s="22">
        <v>4.4000000000000004</v>
      </c>
      <c r="G66" s="22">
        <v>6.2</v>
      </c>
      <c r="H66" s="21">
        <v>1</v>
      </c>
      <c r="I66" s="24">
        <v>13.950000000000001</v>
      </c>
      <c r="J66" s="22"/>
      <c r="K66" s="26">
        <v>34</v>
      </c>
      <c r="L66" s="26">
        <v>12.59822399044578</v>
      </c>
      <c r="M66" s="26">
        <v>1.7760095542218579E-3</v>
      </c>
      <c r="N66" s="26">
        <v>2.239352480149932E-3</v>
      </c>
      <c r="O66" s="26"/>
      <c r="P66" s="26">
        <v>16.75</v>
      </c>
      <c r="Q66" s="26">
        <v>10.350000000000001</v>
      </c>
      <c r="R66" s="26"/>
      <c r="S66" s="26"/>
    </row>
    <row r="67" spans="1:19" x14ac:dyDescent="0.25">
      <c r="A67" s="20" t="s">
        <v>206</v>
      </c>
      <c r="B67" s="21">
        <v>7</v>
      </c>
      <c r="C67" s="22">
        <v>26.009999999999998</v>
      </c>
      <c r="D67" s="23">
        <v>6.6</v>
      </c>
      <c r="E67" s="22">
        <v>5.9</v>
      </c>
      <c r="F67" s="22">
        <v>5.0999999999999996</v>
      </c>
      <c r="G67" s="22">
        <v>6.2</v>
      </c>
      <c r="H67" s="21">
        <v>1</v>
      </c>
      <c r="I67" s="24">
        <v>12.600000000000001</v>
      </c>
      <c r="J67" s="22"/>
      <c r="K67" s="26">
        <v>35</v>
      </c>
      <c r="L67" s="26">
        <v>11.023303269273608</v>
      </c>
      <c r="M67" s="26">
        <v>-0.22330326927360744</v>
      </c>
      <c r="N67" s="26">
        <v>-0.28156083320876912</v>
      </c>
      <c r="O67" s="26"/>
      <c r="P67" s="26">
        <v>17.25</v>
      </c>
      <c r="Q67" s="26">
        <v>10.5</v>
      </c>
      <c r="R67" s="26"/>
      <c r="S67" s="26"/>
    </row>
    <row r="68" spans="1:19" x14ac:dyDescent="0.25">
      <c r="A68" s="20" t="s">
        <v>75</v>
      </c>
      <c r="B68" s="21">
        <v>8</v>
      </c>
      <c r="C68" s="22">
        <v>34.81</v>
      </c>
      <c r="D68" s="23">
        <v>5.6</v>
      </c>
      <c r="E68" s="22">
        <v>8.4</v>
      </c>
      <c r="F68" s="22">
        <v>5.7</v>
      </c>
      <c r="G68" s="22">
        <v>7.2</v>
      </c>
      <c r="H68" s="21">
        <v>0</v>
      </c>
      <c r="I68" s="24">
        <v>12.299999999999999</v>
      </c>
      <c r="J68" s="22"/>
      <c r="K68" s="26">
        <v>36</v>
      </c>
      <c r="L68" s="26">
        <v>11.568664149322881</v>
      </c>
      <c r="M68" s="26">
        <v>0.28133585067712019</v>
      </c>
      <c r="N68" s="26">
        <v>0.35473352802143743</v>
      </c>
      <c r="O68" s="26"/>
      <c r="P68" s="26">
        <v>17.75</v>
      </c>
      <c r="Q68" s="26">
        <v>10.5</v>
      </c>
      <c r="R68" s="26"/>
      <c r="S68" s="26"/>
    </row>
    <row r="69" spans="1:19" x14ac:dyDescent="0.25">
      <c r="A69" s="20" t="s">
        <v>87</v>
      </c>
      <c r="B69" s="21">
        <v>4</v>
      </c>
      <c r="C69" s="22">
        <v>57.76</v>
      </c>
      <c r="D69" s="23">
        <v>3.6</v>
      </c>
      <c r="E69" s="22">
        <v>7.7</v>
      </c>
      <c r="F69" s="22">
        <v>4.7</v>
      </c>
      <c r="G69" s="22">
        <v>4</v>
      </c>
      <c r="H69" s="21">
        <v>0</v>
      </c>
      <c r="I69" s="24">
        <v>9.3000000000000007</v>
      </c>
      <c r="J69" s="22"/>
      <c r="K69" s="26">
        <v>37</v>
      </c>
      <c r="L69" s="26">
        <v>13.853010653543182</v>
      </c>
      <c r="M69" s="26">
        <v>-2.0030106535431802</v>
      </c>
      <c r="N69" s="26">
        <v>-2.5255758698572506</v>
      </c>
      <c r="O69" s="26"/>
      <c r="P69" s="26">
        <v>18.25</v>
      </c>
      <c r="Q69" s="26">
        <v>10.5</v>
      </c>
      <c r="R69" s="26"/>
      <c r="S69" s="26"/>
    </row>
    <row r="70" spans="1:19" x14ac:dyDescent="0.25">
      <c r="A70" s="20" t="s">
        <v>230</v>
      </c>
      <c r="B70" s="21">
        <v>4</v>
      </c>
      <c r="C70" s="22">
        <v>98.01</v>
      </c>
      <c r="D70" s="23">
        <v>3.7</v>
      </c>
      <c r="E70" s="22">
        <v>6.8</v>
      </c>
      <c r="F70" s="22">
        <v>5</v>
      </c>
      <c r="G70" s="22">
        <v>5.3</v>
      </c>
      <c r="H70" s="21">
        <v>1</v>
      </c>
      <c r="I70" s="24">
        <v>11.100000000000001</v>
      </c>
      <c r="J70" s="22"/>
      <c r="K70" s="26">
        <v>38</v>
      </c>
      <c r="L70" s="26">
        <v>12.502663815441172</v>
      </c>
      <c r="M70" s="26">
        <v>-0.50266381544117245</v>
      </c>
      <c r="N70" s="26">
        <v>-0.6338037197570181</v>
      </c>
      <c r="O70" s="26"/>
      <c r="P70" s="26">
        <v>18.75</v>
      </c>
      <c r="Q70" s="26">
        <v>10.5</v>
      </c>
      <c r="R70" s="26"/>
      <c r="S70" s="26"/>
    </row>
    <row r="71" spans="1:19" x14ac:dyDescent="0.25">
      <c r="A71" s="20" t="s">
        <v>109</v>
      </c>
      <c r="B71" s="21">
        <v>7</v>
      </c>
      <c r="C71" s="22">
        <v>67.239999999999995</v>
      </c>
      <c r="D71" s="23">
        <v>4.2</v>
      </c>
      <c r="E71" s="22">
        <v>5.3</v>
      </c>
      <c r="F71" s="22">
        <v>4.5</v>
      </c>
      <c r="G71" s="22">
        <v>7.4</v>
      </c>
      <c r="H71" s="21">
        <v>1</v>
      </c>
      <c r="I71" s="24">
        <v>12.299999999999999</v>
      </c>
      <c r="J71" s="22"/>
      <c r="K71" s="26">
        <v>39</v>
      </c>
      <c r="L71" s="26">
        <v>12.416693673600335</v>
      </c>
      <c r="M71" s="26">
        <v>1.083306326399665</v>
      </c>
      <c r="N71" s="26">
        <v>1.3659299878305491</v>
      </c>
      <c r="O71" s="26"/>
      <c r="P71" s="26">
        <v>19.25</v>
      </c>
      <c r="Q71" s="26">
        <v>10.5</v>
      </c>
      <c r="R71" s="26"/>
      <c r="S71" s="26"/>
    </row>
    <row r="72" spans="1:19" x14ac:dyDescent="0.25">
      <c r="A72" s="20" t="s">
        <v>171</v>
      </c>
      <c r="B72" s="21">
        <v>14</v>
      </c>
      <c r="C72" s="22">
        <v>79.210000000000008</v>
      </c>
      <c r="D72" s="23">
        <v>5.8</v>
      </c>
      <c r="E72" s="22">
        <v>8.1999999999999993</v>
      </c>
      <c r="F72" s="22">
        <v>4.2</v>
      </c>
      <c r="G72" s="22">
        <v>5.6</v>
      </c>
      <c r="H72" s="21">
        <v>1</v>
      </c>
      <c r="I72" s="24">
        <v>11.55</v>
      </c>
      <c r="J72" s="22"/>
      <c r="K72" s="26">
        <v>40</v>
      </c>
      <c r="L72" s="26">
        <v>10.571061344233875</v>
      </c>
      <c r="M72" s="26">
        <v>-7.1061344233875445E-2</v>
      </c>
      <c r="N72" s="26">
        <v>-8.9600530061697214E-2</v>
      </c>
      <c r="O72" s="26"/>
      <c r="P72" s="26">
        <v>19.75</v>
      </c>
      <c r="Q72" s="26">
        <v>10.5</v>
      </c>
      <c r="R72" s="26"/>
      <c r="S72" s="26"/>
    </row>
    <row r="73" spans="1:19" x14ac:dyDescent="0.25">
      <c r="A73" s="20" t="s">
        <v>196</v>
      </c>
      <c r="B73" s="21">
        <v>13</v>
      </c>
      <c r="C73" s="22">
        <v>50.41</v>
      </c>
      <c r="D73" s="23">
        <v>4.2</v>
      </c>
      <c r="E73" s="22">
        <v>9.9</v>
      </c>
      <c r="F73" s="22">
        <v>2.8</v>
      </c>
      <c r="G73" s="22">
        <v>3.3</v>
      </c>
      <c r="H73" s="21">
        <v>0</v>
      </c>
      <c r="I73" s="24">
        <v>11.100000000000001</v>
      </c>
      <c r="J73" s="22"/>
      <c r="K73" s="26">
        <v>41</v>
      </c>
      <c r="L73" s="26">
        <v>11.103707457300519</v>
      </c>
      <c r="M73" s="26">
        <v>-0.30370745730051851</v>
      </c>
      <c r="N73" s="26">
        <v>-0.38294166049344747</v>
      </c>
      <c r="O73" s="26"/>
      <c r="P73" s="26">
        <v>20.25</v>
      </c>
      <c r="Q73" s="26">
        <v>10.5</v>
      </c>
      <c r="R73" s="26"/>
      <c r="S73" s="26"/>
    </row>
    <row r="74" spans="1:19" x14ac:dyDescent="0.25">
      <c r="A74" s="20" t="s">
        <v>104</v>
      </c>
      <c r="B74" s="21">
        <v>4</v>
      </c>
      <c r="C74" s="22">
        <v>100</v>
      </c>
      <c r="D74" s="23">
        <v>5.8</v>
      </c>
      <c r="E74" s="22">
        <v>3.8</v>
      </c>
      <c r="F74" s="22">
        <v>5</v>
      </c>
      <c r="G74" s="22">
        <v>6.3</v>
      </c>
      <c r="H74" s="21">
        <v>1</v>
      </c>
      <c r="I74" s="24">
        <v>12</v>
      </c>
      <c r="J74" s="22"/>
      <c r="K74" s="26">
        <v>42</v>
      </c>
      <c r="L74" s="26">
        <v>13.199360403580222</v>
      </c>
      <c r="M74" s="26">
        <v>0.30063959641977789</v>
      </c>
      <c r="N74" s="26">
        <v>0.37907342574453501</v>
      </c>
      <c r="O74" s="26"/>
      <c r="P74" s="26">
        <v>20.75</v>
      </c>
      <c r="Q74" s="26">
        <v>10.649999999999999</v>
      </c>
      <c r="R74" s="26"/>
      <c r="S74" s="26"/>
    </row>
    <row r="75" spans="1:19" x14ac:dyDescent="0.25">
      <c r="A75" s="20" t="s">
        <v>242</v>
      </c>
      <c r="B75" s="21">
        <v>4</v>
      </c>
      <c r="C75" s="22">
        <v>94.089999999999989</v>
      </c>
      <c r="D75" s="23">
        <v>2.8</v>
      </c>
      <c r="E75" s="22">
        <v>4.8</v>
      </c>
      <c r="F75" s="22">
        <v>4.7</v>
      </c>
      <c r="G75" s="22">
        <v>5.0999999999999996</v>
      </c>
      <c r="H75" s="21">
        <v>0</v>
      </c>
      <c r="I75" s="24">
        <v>11.25</v>
      </c>
      <c r="J75" s="22"/>
      <c r="K75" s="26">
        <v>43</v>
      </c>
      <c r="L75" s="26">
        <v>12.486861826824196</v>
      </c>
      <c r="M75" s="26">
        <v>-0.63686182682419457</v>
      </c>
      <c r="N75" s="26">
        <v>-0.80301263471323747</v>
      </c>
      <c r="O75" s="26"/>
      <c r="P75" s="26">
        <v>21.25</v>
      </c>
      <c r="Q75" s="26">
        <v>10.649999999999999</v>
      </c>
      <c r="R75" s="26"/>
      <c r="S75" s="26"/>
    </row>
    <row r="76" spans="1:19" x14ac:dyDescent="0.25">
      <c r="A76" s="20" t="s">
        <v>201</v>
      </c>
      <c r="B76" s="21">
        <v>7</v>
      </c>
      <c r="C76" s="22">
        <v>82.809999999999988</v>
      </c>
      <c r="D76" s="23">
        <v>5.3</v>
      </c>
      <c r="E76" s="22">
        <v>7.3</v>
      </c>
      <c r="F76" s="22">
        <v>4.5</v>
      </c>
      <c r="G76" s="22">
        <v>5.0999999999999996</v>
      </c>
      <c r="H76" s="21">
        <v>0</v>
      </c>
      <c r="I76" s="24">
        <v>12.600000000000001</v>
      </c>
      <c r="J76" s="22"/>
      <c r="K76" s="26">
        <v>44</v>
      </c>
      <c r="L76" s="26">
        <v>10.528967633201027</v>
      </c>
      <c r="M76" s="26">
        <v>-0.77896763320102735</v>
      </c>
      <c r="N76" s="26">
        <v>-0.9821924083789787</v>
      </c>
      <c r="O76" s="26"/>
      <c r="P76" s="26">
        <v>21.75</v>
      </c>
      <c r="Q76" s="26">
        <v>10.649999999999999</v>
      </c>
      <c r="R76" s="26"/>
      <c r="S76" s="26"/>
    </row>
    <row r="77" spans="1:19" x14ac:dyDescent="0.25">
      <c r="A77" s="20" t="s">
        <v>90</v>
      </c>
      <c r="B77" s="21">
        <v>15</v>
      </c>
      <c r="C77" s="22">
        <v>44.89</v>
      </c>
      <c r="D77" s="23">
        <v>3.7</v>
      </c>
      <c r="E77" s="22">
        <v>9.1999999999999993</v>
      </c>
      <c r="F77" s="22">
        <v>3.5</v>
      </c>
      <c r="G77" s="22">
        <v>5.3</v>
      </c>
      <c r="H77" s="21">
        <v>0</v>
      </c>
      <c r="I77" s="24">
        <v>11.399999999999999</v>
      </c>
      <c r="J77" s="22"/>
      <c r="K77" s="26">
        <v>45</v>
      </c>
      <c r="L77" s="26">
        <v>9.5773855112563648</v>
      </c>
      <c r="M77" s="26">
        <v>1.8226144887436337</v>
      </c>
      <c r="N77" s="26">
        <v>2.2981161706157134</v>
      </c>
      <c r="O77" s="26"/>
      <c r="P77" s="26">
        <v>22.25</v>
      </c>
      <c r="Q77" s="26">
        <v>10.649999999999999</v>
      </c>
      <c r="R77" s="26"/>
      <c r="S77" s="26"/>
    </row>
    <row r="78" spans="1:19" x14ac:dyDescent="0.25">
      <c r="A78" s="20" t="s">
        <v>125</v>
      </c>
      <c r="B78" s="21">
        <v>7</v>
      </c>
      <c r="C78" s="22">
        <v>30.25</v>
      </c>
      <c r="D78" s="23">
        <v>5.2</v>
      </c>
      <c r="E78" s="22">
        <v>6</v>
      </c>
      <c r="F78" s="22">
        <v>4.5</v>
      </c>
      <c r="G78" s="22">
        <v>5.4</v>
      </c>
      <c r="H78" s="21">
        <v>0</v>
      </c>
      <c r="I78" s="24">
        <v>12.299999999999999</v>
      </c>
      <c r="J78" s="22"/>
      <c r="K78" s="26">
        <v>46</v>
      </c>
      <c r="L78" s="26">
        <v>10.247111826881358</v>
      </c>
      <c r="M78" s="26">
        <v>0.40288817311864022</v>
      </c>
      <c r="N78" s="26">
        <v>0.50799762171977525</v>
      </c>
      <c r="O78" s="26"/>
      <c r="P78" s="26">
        <v>22.75</v>
      </c>
      <c r="Q78" s="26">
        <v>10.649999999999999</v>
      </c>
      <c r="R78" s="26"/>
      <c r="S78" s="26"/>
    </row>
    <row r="79" spans="1:19" x14ac:dyDescent="0.25">
      <c r="A79" s="20" t="s">
        <v>136</v>
      </c>
      <c r="B79" s="21">
        <v>10</v>
      </c>
      <c r="C79" s="22">
        <v>86.490000000000009</v>
      </c>
      <c r="D79" s="23">
        <v>5</v>
      </c>
      <c r="E79" s="22">
        <v>4.5999999999999996</v>
      </c>
      <c r="F79" s="22">
        <v>5.2</v>
      </c>
      <c r="G79" s="22">
        <v>7.6</v>
      </c>
      <c r="H79" s="21">
        <v>1</v>
      </c>
      <c r="I79" s="24">
        <v>12.149999999999999</v>
      </c>
      <c r="J79" s="22"/>
      <c r="K79" s="26">
        <v>47</v>
      </c>
      <c r="L79" s="26">
        <v>10.80155687591542</v>
      </c>
      <c r="M79" s="26">
        <v>-1.6515568759154213</v>
      </c>
      <c r="N79" s="26">
        <v>-2.0824313570825916</v>
      </c>
      <c r="O79" s="26"/>
      <c r="P79" s="26">
        <v>23.25</v>
      </c>
      <c r="Q79" s="26">
        <v>10.649999999999999</v>
      </c>
      <c r="R79" s="26"/>
      <c r="S79" s="26"/>
    </row>
    <row r="80" spans="1:19" x14ac:dyDescent="0.25">
      <c r="A80" s="20" t="s">
        <v>116</v>
      </c>
      <c r="B80" s="21">
        <v>1</v>
      </c>
      <c r="C80" s="22">
        <v>100</v>
      </c>
      <c r="D80" s="23">
        <v>4.3</v>
      </c>
      <c r="E80" s="22">
        <v>3.8</v>
      </c>
      <c r="F80" s="22">
        <v>3.7</v>
      </c>
      <c r="G80" s="22">
        <v>3.7</v>
      </c>
      <c r="H80" s="21">
        <v>0</v>
      </c>
      <c r="I80" s="24">
        <v>10.5</v>
      </c>
      <c r="J80" s="22"/>
      <c r="K80" s="26">
        <v>48</v>
      </c>
      <c r="L80" s="26">
        <v>10.486468280232874</v>
      </c>
      <c r="M80" s="26">
        <v>0.91353171976712488</v>
      </c>
      <c r="N80" s="26">
        <v>1.1518629038301862</v>
      </c>
      <c r="O80" s="26"/>
      <c r="P80" s="26">
        <v>23.75</v>
      </c>
      <c r="Q80" s="26">
        <v>10.649999999999999</v>
      </c>
      <c r="R80" s="26"/>
      <c r="S80" s="26"/>
    </row>
    <row r="81" spans="1:19" x14ac:dyDescent="0.25">
      <c r="A81" s="20" t="s">
        <v>243</v>
      </c>
      <c r="B81" s="21">
        <v>1</v>
      </c>
      <c r="C81" s="22">
        <v>82.809999999999988</v>
      </c>
      <c r="D81" s="23">
        <v>3.8</v>
      </c>
      <c r="E81" s="22">
        <v>7.3</v>
      </c>
      <c r="F81" s="22">
        <v>6</v>
      </c>
      <c r="G81" s="22">
        <v>6.3</v>
      </c>
      <c r="H81" s="21">
        <v>0</v>
      </c>
      <c r="I81" s="24">
        <v>9.8999999999999986</v>
      </c>
      <c r="J81" s="22"/>
      <c r="K81" s="26">
        <v>49</v>
      </c>
      <c r="L81" s="26">
        <v>11.869513063007989</v>
      </c>
      <c r="M81" s="26">
        <v>0.73048693699201195</v>
      </c>
      <c r="N81" s="26">
        <v>0.92106358897765461</v>
      </c>
      <c r="O81" s="26"/>
      <c r="P81" s="26">
        <v>24.25</v>
      </c>
      <c r="Q81" s="26">
        <v>10.649999999999999</v>
      </c>
      <c r="R81" s="26"/>
      <c r="S81" s="26"/>
    </row>
    <row r="82" spans="1:19" x14ac:dyDescent="0.25">
      <c r="A82" s="20" t="s">
        <v>215</v>
      </c>
      <c r="B82" s="21">
        <v>10</v>
      </c>
      <c r="C82" s="22">
        <v>54.760000000000005</v>
      </c>
      <c r="D82" s="23">
        <v>3.4</v>
      </c>
      <c r="E82" s="22">
        <v>7.2</v>
      </c>
      <c r="F82" s="22">
        <v>4</v>
      </c>
      <c r="G82" s="22">
        <v>4.3</v>
      </c>
      <c r="H82" s="21">
        <v>0</v>
      </c>
      <c r="I82" s="24">
        <v>10.649999999999999</v>
      </c>
      <c r="J82" s="22"/>
      <c r="K82" s="26">
        <v>50</v>
      </c>
      <c r="L82" s="26">
        <v>10.909448427122092</v>
      </c>
      <c r="M82" s="26">
        <v>0.34055157287790827</v>
      </c>
      <c r="N82" s="26">
        <v>0.42939803309630104</v>
      </c>
      <c r="O82" s="26"/>
      <c r="P82" s="26">
        <v>24.75</v>
      </c>
      <c r="Q82" s="26">
        <v>10.649999999999999</v>
      </c>
      <c r="R82" s="26"/>
      <c r="S82" s="26"/>
    </row>
    <row r="83" spans="1:19" x14ac:dyDescent="0.25">
      <c r="A83" s="20" t="s">
        <v>140</v>
      </c>
      <c r="B83" s="21">
        <v>6</v>
      </c>
      <c r="C83" s="22">
        <v>73.959999999999994</v>
      </c>
      <c r="D83" s="23">
        <v>4.4000000000000004</v>
      </c>
      <c r="E83" s="22">
        <v>6.3</v>
      </c>
      <c r="F83" s="22">
        <v>2.7</v>
      </c>
      <c r="G83" s="22">
        <v>3.9</v>
      </c>
      <c r="H83" s="21">
        <v>0</v>
      </c>
      <c r="I83" s="24">
        <v>12.75</v>
      </c>
      <c r="J83" s="22"/>
      <c r="K83" s="26">
        <v>51</v>
      </c>
      <c r="L83" s="26">
        <v>11.962832080544736</v>
      </c>
      <c r="M83" s="26">
        <v>3.7167919455264098E-2</v>
      </c>
      <c r="N83" s="26">
        <v>4.6864653636745732E-2</v>
      </c>
      <c r="O83" s="26"/>
      <c r="P83" s="26">
        <v>25.25</v>
      </c>
      <c r="Q83" s="26">
        <v>10.649999999999999</v>
      </c>
      <c r="R83" s="26"/>
      <c r="S83" s="26"/>
    </row>
    <row r="84" spans="1:19" x14ac:dyDescent="0.25">
      <c r="A84" s="20" t="s">
        <v>204</v>
      </c>
      <c r="B84" s="21">
        <v>5</v>
      </c>
      <c r="C84" s="22">
        <v>43.559999999999995</v>
      </c>
      <c r="D84" s="23">
        <v>3.8</v>
      </c>
      <c r="E84" s="22">
        <v>8.1999999999999993</v>
      </c>
      <c r="F84" s="22">
        <v>4.5999999999999996</v>
      </c>
      <c r="G84" s="22">
        <v>4.7</v>
      </c>
      <c r="H84" s="21">
        <v>0</v>
      </c>
      <c r="I84" s="24">
        <v>9</v>
      </c>
      <c r="J84" s="22"/>
      <c r="K84" s="26">
        <v>52</v>
      </c>
      <c r="L84" s="26">
        <v>10.85630774735961</v>
      </c>
      <c r="M84" s="26">
        <v>0.24369225264039152</v>
      </c>
      <c r="N84" s="26">
        <v>0.30726909607346314</v>
      </c>
      <c r="O84" s="26"/>
      <c r="P84" s="26">
        <v>25.75</v>
      </c>
      <c r="Q84" s="26">
        <v>10.649999999999999</v>
      </c>
      <c r="R84" s="26"/>
      <c r="S84" s="26"/>
    </row>
    <row r="85" spans="1:19" x14ac:dyDescent="0.25">
      <c r="A85" s="20" t="s">
        <v>190</v>
      </c>
      <c r="B85" s="21">
        <v>2</v>
      </c>
      <c r="C85" s="22">
        <v>40.960000000000008</v>
      </c>
      <c r="D85" s="23">
        <v>3.2</v>
      </c>
      <c r="E85" s="22">
        <v>8.4</v>
      </c>
      <c r="F85" s="22">
        <v>2.4</v>
      </c>
      <c r="G85" s="22">
        <v>3.6</v>
      </c>
      <c r="H85" s="21">
        <v>0</v>
      </c>
      <c r="I85" s="24">
        <v>9.75</v>
      </c>
      <c r="J85" s="22"/>
      <c r="K85" s="26">
        <v>53</v>
      </c>
      <c r="L85" s="26">
        <v>13.350592221345703</v>
      </c>
      <c r="M85" s="26">
        <v>-1.5005922213457019</v>
      </c>
      <c r="N85" s="26">
        <v>-1.8920815513498188</v>
      </c>
      <c r="O85" s="26"/>
      <c r="P85" s="26">
        <v>26.25</v>
      </c>
      <c r="Q85" s="26">
        <v>10.649999999999999</v>
      </c>
      <c r="R85" s="26"/>
      <c r="S85" s="26"/>
    </row>
    <row r="86" spans="1:19" x14ac:dyDescent="0.25">
      <c r="A86" s="20" t="s">
        <v>248</v>
      </c>
      <c r="B86" s="21">
        <v>2</v>
      </c>
      <c r="C86" s="22">
        <v>77.440000000000012</v>
      </c>
      <c r="D86" s="23">
        <v>3.9</v>
      </c>
      <c r="E86" s="22">
        <v>5.8</v>
      </c>
      <c r="F86" s="22">
        <v>3.8</v>
      </c>
      <c r="G86" s="22">
        <v>4.2</v>
      </c>
      <c r="H86" s="21">
        <v>1</v>
      </c>
      <c r="I86" s="24">
        <v>10.050000000000001</v>
      </c>
      <c r="J86" s="22"/>
      <c r="K86" s="26">
        <v>54</v>
      </c>
      <c r="L86" s="26">
        <v>13.207208731187519</v>
      </c>
      <c r="M86" s="26">
        <v>0.74279126881248203</v>
      </c>
      <c r="N86" s="26">
        <v>0.93657799649492157</v>
      </c>
      <c r="O86" s="26"/>
      <c r="P86" s="26">
        <v>26.75</v>
      </c>
      <c r="Q86" s="26">
        <v>10.649999999999999</v>
      </c>
      <c r="R86" s="26"/>
      <c r="S86" s="26"/>
    </row>
    <row r="87" spans="1:19" x14ac:dyDescent="0.25">
      <c r="A87" s="20" t="s">
        <v>205</v>
      </c>
      <c r="B87" s="21">
        <v>15</v>
      </c>
      <c r="C87" s="22">
        <v>82.809999999999988</v>
      </c>
      <c r="D87" s="23">
        <v>5.2</v>
      </c>
      <c r="E87" s="22">
        <v>7.3</v>
      </c>
      <c r="F87" s="22">
        <v>3.7</v>
      </c>
      <c r="G87" s="22">
        <v>4.7</v>
      </c>
      <c r="H87" s="21">
        <v>0</v>
      </c>
      <c r="I87" s="24">
        <v>12.299999999999999</v>
      </c>
      <c r="J87" s="22"/>
      <c r="K87" s="26">
        <v>55</v>
      </c>
      <c r="L87" s="26">
        <v>12.199347818720071</v>
      </c>
      <c r="M87" s="26">
        <v>0.70065218127992779</v>
      </c>
      <c r="N87" s="26">
        <v>0.88344524731969243</v>
      </c>
      <c r="O87" s="26"/>
      <c r="P87" s="26">
        <v>27.25</v>
      </c>
      <c r="Q87" s="26">
        <v>10.649999999999999</v>
      </c>
      <c r="R87" s="26"/>
      <c r="S87" s="26"/>
    </row>
    <row r="88" spans="1:19" x14ac:dyDescent="0.25">
      <c r="A88" s="20" t="s">
        <v>139</v>
      </c>
      <c r="B88" s="21">
        <v>2</v>
      </c>
      <c r="C88" s="22">
        <v>75.689999999999984</v>
      </c>
      <c r="D88" s="23">
        <v>4.7</v>
      </c>
      <c r="E88" s="22">
        <v>6.8</v>
      </c>
      <c r="F88" s="22">
        <v>4.3</v>
      </c>
      <c r="G88" s="22">
        <v>4.9000000000000004</v>
      </c>
      <c r="H88" s="21">
        <v>1</v>
      </c>
      <c r="I88" s="24">
        <v>12</v>
      </c>
      <c r="J88" s="22"/>
      <c r="K88" s="26">
        <v>56</v>
      </c>
      <c r="L88" s="26">
        <v>10.518124778724474</v>
      </c>
      <c r="M88" s="26">
        <v>-1.81247787244736E-2</v>
      </c>
      <c r="N88" s="26">
        <v>-2.2853350136734951E-2</v>
      </c>
      <c r="O88" s="26"/>
      <c r="P88" s="26">
        <v>27.75</v>
      </c>
      <c r="Q88" s="26">
        <v>10.8</v>
      </c>
      <c r="R88" s="26"/>
      <c r="S88" s="26"/>
    </row>
    <row r="89" spans="1:19" x14ac:dyDescent="0.25">
      <c r="A89" s="20" t="s">
        <v>236</v>
      </c>
      <c r="B89" s="21">
        <v>14</v>
      </c>
      <c r="C89" s="22">
        <v>94.089999999999989</v>
      </c>
      <c r="D89" s="23">
        <v>4.0999999999999996</v>
      </c>
      <c r="E89" s="22">
        <v>5.2</v>
      </c>
      <c r="F89" s="22">
        <v>4.5999999999999996</v>
      </c>
      <c r="G89" s="22">
        <v>5.3</v>
      </c>
      <c r="H89" s="21">
        <v>0</v>
      </c>
      <c r="I89" s="24">
        <v>12.149999999999999</v>
      </c>
      <c r="J89" s="22"/>
      <c r="K89" s="26">
        <v>57</v>
      </c>
      <c r="L89" s="26">
        <v>12.179771819772316</v>
      </c>
      <c r="M89" s="26">
        <v>0.12022818022768256</v>
      </c>
      <c r="N89" s="26">
        <v>0.15159449617642176</v>
      </c>
      <c r="O89" s="26"/>
      <c r="P89" s="26">
        <v>28.25</v>
      </c>
      <c r="Q89" s="26">
        <v>10.8</v>
      </c>
      <c r="R89" s="26"/>
      <c r="S89" s="26"/>
    </row>
    <row r="90" spans="1:19" x14ac:dyDescent="0.25">
      <c r="A90" s="20" t="s">
        <v>128</v>
      </c>
      <c r="B90" s="21">
        <v>13</v>
      </c>
      <c r="C90" s="22">
        <v>82.809999999999988</v>
      </c>
      <c r="D90" s="23">
        <v>6</v>
      </c>
      <c r="E90" s="22">
        <v>8.4</v>
      </c>
      <c r="F90" s="22">
        <v>5.4</v>
      </c>
      <c r="G90" s="22">
        <v>5.9</v>
      </c>
      <c r="H90" s="21">
        <v>1</v>
      </c>
      <c r="I90" s="24">
        <v>11.55</v>
      </c>
      <c r="J90" s="22"/>
      <c r="K90" s="26">
        <v>58</v>
      </c>
      <c r="L90" s="26">
        <v>11.808540121289063</v>
      </c>
      <c r="M90" s="26">
        <v>0.79145987871093837</v>
      </c>
      <c r="N90" s="26">
        <v>0.99794375436625748</v>
      </c>
      <c r="O90" s="26"/>
      <c r="P90" s="26">
        <v>28.75</v>
      </c>
      <c r="Q90" s="26">
        <v>10.8</v>
      </c>
      <c r="R90" s="26"/>
      <c r="S90" s="26"/>
    </row>
    <row r="91" spans="1:19" x14ac:dyDescent="0.25">
      <c r="A91" s="20" t="s">
        <v>71</v>
      </c>
      <c r="B91" s="21">
        <v>7</v>
      </c>
      <c r="C91" s="22">
        <v>84.639999999999986</v>
      </c>
      <c r="D91" s="23">
        <v>5.4</v>
      </c>
      <c r="E91" s="22">
        <v>7.1</v>
      </c>
      <c r="F91" s="22">
        <v>4.5</v>
      </c>
      <c r="G91" s="22">
        <v>5.5</v>
      </c>
      <c r="H91" s="21">
        <v>0</v>
      </c>
      <c r="I91" s="24">
        <v>12.299999999999999</v>
      </c>
      <c r="J91" s="22"/>
      <c r="K91" s="26">
        <v>59</v>
      </c>
      <c r="L91" s="26">
        <v>12.64748739351759</v>
      </c>
      <c r="M91" s="26">
        <v>0.70251260648241143</v>
      </c>
      <c r="N91" s="26">
        <v>0.88579103863675579</v>
      </c>
      <c r="O91" s="26"/>
      <c r="P91" s="26">
        <v>29.25</v>
      </c>
      <c r="Q91" s="26">
        <v>10.8</v>
      </c>
      <c r="R91" s="26"/>
      <c r="S91" s="26"/>
    </row>
    <row r="92" spans="1:19" x14ac:dyDescent="0.25">
      <c r="A92" s="20" t="s">
        <v>67</v>
      </c>
      <c r="B92" s="21">
        <v>9</v>
      </c>
      <c r="C92" s="22">
        <v>40.960000000000008</v>
      </c>
      <c r="D92" s="23">
        <v>4.5</v>
      </c>
      <c r="E92" s="22">
        <v>8.4</v>
      </c>
      <c r="F92" s="22">
        <v>4.0999999999999996</v>
      </c>
      <c r="G92" s="22">
        <v>6.1</v>
      </c>
      <c r="H92" s="21">
        <v>0</v>
      </c>
      <c r="I92" s="24">
        <v>10.050000000000001</v>
      </c>
      <c r="J92" s="22"/>
      <c r="K92" s="26">
        <v>60</v>
      </c>
      <c r="L92" s="26">
        <v>11.004438202887384</v>
      </c>
      <c r="M92" s="26">
        <v>-0.35443820288738515</v>
      </c>
      <c r="N92" s="26">
        <v>-0.44690754439297387</v>
      </c>
      <c r="O92" s="26"/>
      <c r="P92" s="26">
        <v>29.75</v>
      </c>
      <c r="Q92" s="26">
        <v>10.8</v>
      </c>
      <c r="R92" s="26"/>
      <c r="S92" s="26"/>
    </row>
    <row r="93" spans="1:19" x14ac:dyDescent="0.25">
      <c r="A93" s="20" t="s">
        <v>170</v>
      </c>
      <c r="B93" s="21">
        <v>7</v>
      </c>
      <c r="C93" s="22">
        <v>67.239999999999995</v>
      </c>
      <c r="D93" s="23">
        <v>3.6</v>
      </c>
      <c r="E93" s="22">
        <v>9</v>
      </c>
      <c r="F93" s="22">
        <v>4.5</v>
      </c>
      <c r="G93" s="22">
        <v>5.2</v>
      </c>
      <c r="H93" s="21">
        <v>1</v>
      </c>
      <c r="I93" s="24">
        <v>10.8</v>
      </c>
      <c r="J93" s="22"/>
      <c r="K93" s="26">
        <v>61</v>
      </c>
      <c r="L93" s="26">
        <v>10.303975219280758</v>
      </c>
      <c r="M93" s="26">
        <v>0.94602478071924168</v>
      </c>
      <c r="N93" s="26">
        <v>1.1928330756729082</v>
      </c>
      <c r="O93" s="26"/>
      <c r="P93" s="26">
        <v>30.25</v>
      </c>
      <c r="Q93" s="26">
        <v>10.8</v>
      </c>
      <c r="R93" s="26"/>
      <c r="S93" s="26"/>
    </row>
    <row r="94" spans="1:19" x14ac:dyDescent="0.25">
      <c r="A94" s="20" t="s">
        <v>188</v>
      </c>
      <c r="B94" s="21">
        <v>9</v>
      </c>
      <c r="C94" s="22">
        <v>73.959999999999994</v>
      </c>
      <c r="D94" s="23">
        <v>5.0999999999999996</v>
      </c>
      <c r="E94" s="22">
        <v>3.7</v>
      </c>
      <c r="F94" s="22">
        <v>5</v>
      </c>
      <c r="G94" s="22">
        <v>6.1</v>
      </c>
      <c r="H94" s="21">
        <v>0</v>
      </c>
      <c r="I94" s="24">
        <v>12</v>
      </c>
      <c r="J94" s="22"/>
      <c r="K94" s="26">
        <v>62</v>
      </c>
      <c r="L94" s="26">
        <v>13.64599507670696</v>
      </c>
      <c r="M94" s="26">
        <v>-1.4959950767069614</v>
      </c>
      <c r="N94" s="26">
        <v>-1.8862850581812436</v>
      </c>
      <c r="O94" s="26"/>
      <c r="P94" s="26">
        <v>30.75</v>
      </c>
      <c r="Q94" s="26">
        <v>10.8</v>
      </c>
      <c r="R94" s="26"/>
      <c r="S94" s="26"/>
    </row>
    <row r="95" spans="1:19" x14ac:dyDescent="0.25">
      <c r="A95" s="20" t="s">
        <v>81</v>
      </c>
      <c r="B95" s="21">
        <v>10</v>
      </c>
      <c r="C95" s="22">
        <v>86.490000000000009</v>
      </c>
      <c r="D95" s="23">
        <v>3.9</v>
      </c>
      <c r="E95" s="22">
        <v>6.2</v>
      </c>
      <c r="F95" s="22">
        <v>6.7</v>
      </c>
      <c r="G95" s="22">
        <v>7.2</v>
      </c>
      <c r="H95" s="21">
        <v>1</v>
      </c>
      <c r="I95" s="24">
        <v>12</v>
      </c>
      <c r="J95" s="22"/>
      <c r="K95" s="26">
        <v>63</v>
      </c>
      <c r="L95" s="26">
        <v>11.19293783274451</v>
      </c>
      <c r="M95" s="26">
        <v>-0.39293783274450966</v>
      </c>
      <c r="N95" s="26">
        <v>-0.49545133820335124</v>
      </c>
      <c r="O95" s="26"/>
      <c r="P95" s="26">
        <v>31.25</v>
      </c>
      <c r="Q95" s="26">
        <v>10.8</v>
      </c>
      <c r="R95" s="26"/>
      <c r="S95" s="26"/>
    </row>
    <row r="96" spans="1:19" x14ac:dyDescent="0.25">
      <c r="A96" s="20" t="s">
        <v>124</v>
      </c>
      <c r="B96" s="21">
        <v>5</v>
      </c>
      <c r="C96" s="22">
        <v>32.49</v>
      </c>
      <c r="D96" s="23">
        <v>4</v>
      </c>
      <c r="E96" s="22">
        <v>6.2</v>
      </c>
      <c r="F96" s="22">
        <v>5</v>
      </c>
      <c r="G96" s="22">
        <v>5.5</v>
      </c>
      <c r="H96" s="21">
        <v>0</v>
      </c>
      <c r="I96" s="24">
        <v>9.3000000000000007</v>
      </c>
      <c r="J96" s="22"/>
      <c r="K96" s="26">
        <v>64</v>
      </c>
      <c r="L96" s="26">
        <v>10.946601683184376</v>
      </c>
      <c r="M96" s="26">
        <v>0.30339831681562401</v>
      </c>
      <c r="N96" s="26">
        <v>0.38255186838342325</v>
      </c>
      <c r="O96" s="26"/>
      <c r="P96" s="26">
        <v>31.75</v>
      </c>
      <c r="Q96" s="26">
        <v>10.8</v>
      </c>
      <c r="R96" s="26"/>
      <c r="S96" s="26"/>
    </row>
    <row r="97" spans="1:19" x14ac:dyDescent="0.25">
      <c r="A97" s="20" t="s">
        <v>217</v>
      </c>
      <c r="B97" s="21">
        <v>13</v>
      </c>
      <c r="C97" s="22">
        <v>82.809999999999988</v>
      </c>
      <c r="D97" s="23">
        <v>5.0999999999999996</v>
      </c>
      <c r="E97" s="22">
        <v>8.3000000000000007</v>
      </c>
      <c r="F97" s="22">
        <v>4.5999999999999996</v>
      </c>
      <c r="G97" s="22">
        <v>4.8</v>
      </c>
      <c r="H97" s="21">
        <v>1</v>
      </c>
      <c r="I97" s="24">
        <v>12.299999999999999</v>
      </c>
      <c r="J97" s="22"/>
      <c r="K97" s="26">
        <v>65</v>
      </c>
      <c r="L97" s="26">
        <v>13.987097401822737</v>
      </c>
      <c r="M97" s="26">
        <v>-3.7097401822736131E-2</v>
      </c>
      <c r="N97" s="26">
        <v>-4.6775738667273629E-2</v>
      </c>
      <c r="O97" s="26"/>
      <c r="P97" s="26">
        <v>32.25</v>
      </c>
      <c r="Q97" s="26">
        <v>10.8</v>
      </c>
      <c r="R97" s="26"/>
      <c r="S97" s="26"/>
    </row>
    <row r="98" spans="1:19" x14ac:dyDescent="0.25">
      <c r="A98" s="20" t="s">
        <v>150</v>
      </c>
      <c r="B98" s="21">
        <v>14</v>
      </c>
      <c r="C98" s="22">
        <v>84.639999999999986</v>
      </c>
      <c r="D98" s="23">
        <v>5.4</v>
      </c>
      <c r="E98" s="22">
        <v>7.1</v>
      </c>
      <c r="F98" s="22">
        <v>4.4000000000000004</v>
      </c>
      <c r="G98" s="22">
        <v>5.3</v>
      </c>
      <c r="H98" s="21">
        <v>1</v>
      </c>
      <c r="I98" s="24">
        <v>12.899999999999999</v>
      </c>
      <c r="J98" s="22"/>
      <c r="K98" s="26">
        <v>66</v>
      </c>
      <c r="L98" s="26">
        <v>12.329828586875191</v>
      </c>
      <c r="M98" s="26">
        <v>0.2701714131248103</v>
      </c>
      <c r="N98" s="26">
        <v>0.34065640165530242</v>
      </c>
      <c r="O98" s="26"/>
      <c r="P98" s="26">
        <v>32.75</v>
      </c>
      <c r="Q98" s="26">
        <v>10.8</v>
      </c>
      <c r="R98" s="26"/>
      <c r="S98" s="26"/>
    </row>
    <row r="99" spans="1:19" x14ac:dyDescent="0.25">
      <c r="A99" s="20" t="s">
        <v>232</v>
      </c>
      <c r="B99" s="21">
        <v>8</v>
      </c>
      <c r="C99" s="22">
        <v>39.69</v>
      </c>
      <c r="D99" s="23">
        <v>5.0999999999999996</v>
      </c>
      <c r="E99" s="22">
        <v>8.4</v>
      </c>
      <c r="F99" s="22">
        <v>2.8</v>
      </c>
      <c r="G99" s="22">
        <v>4.7</v>
      </c>
      <c r="H99" s="21">
        <v>0</v>
      </c>
      <c r="I99" s="24">
        <v>9.75</v>
      </c>
      <c r="J99" s="22"/>
      <c r="K99" s="26">
        <v>67</v>
      </c>
      <c r="L99" s="26">
        <v>11.671957529148836</v>
      </c>
      <c r="M99" s="26">
        <v>0.62804247085116316</v>
      </c>
      <c r="N99" s="26">
        <v>0.79189239798670363</v>
      </c>
      <c r="O99" s="26"/>
      <c r="P99" s="26">
        <v>33.25</v>
      </c>
      <c r="Q99" s="26">
        <v>10.8</v>
      </c>
      <c r="R99" s="26"/>
      <c r="S99" s="26"/>
    </row>
    <row r="100" spans="1:19" x14ac:dyDescent="0.25">
      <c r="A100" s="20" t="s">
        <v>199</v>
      </c>
      <c r="B100" s="21">
        <v>3</v>
      </c>
      <c r="C100" s="22">
        <v>98.01</v>
      </c>
      <c r="D100" s="23">
        <v>4.3</v>
      </c>
      <c r="E100" s="22">
        <v>5.4</v>
      </c>
      <c r="F100" s="22">
        <v>4</v>
      </c>
      <c r="G100" s="22">
        <v>5.8</v>
      </c>
      <c r="H100" s="21">
        <v>1</v>
      </c>
      <c r="I100" s="24">
        <v>12</v>
      </c>
      <c r="J100" s="22"/>
      <c r="K100" s="26">
        <v>68</v>
      </c>
      <c r="L100" s="26">
        <v>9.8809604205477424</v>
      </c>
      <c r="M100" s="26">
        <v>-0.58096042054774166</v>
      </c>
      <c r="N100" s="26">
        <v>-0.73252711705852447</v>
      </c>
      <c r="O100" s="26"/>
      <c r="P100" s="26">
        <v>33.75</v>
      </c>
      <c r="Q100" s="26">
        <v>10.8</v>
      </c>
      <c r="R100" s="26"/>
      <c r="S100" s="26"/>
    </row>
    <row r="101" spans="1:19" x14ac:dyDescent="0.25">
      <c r="A101" s="20" t="s">
        <v>110</v>
      </c>
      <c r="B101" s="21">
        <v>8</v>
      </c>
      <c r="C101" s="22">
        <v>88.360000000000014</v>
      </c>
      <c r="D101" s="23">
        <v>4</v>
      </c>
      <c r="E101" s="22">
        <v>6.3</v>
      </c>
      <c r="F101" s="22">
        <v>4.7</v>
      </c>
      <c r="G101" s="22">
        <v>6.1</v>
      </c>
      <c r="H101" s="21">
        <v>1</v>
      </c>
      <c r="I101" s="24">
        <v>13.5</v>
      </c>
      <c r="J101" s="22"/>
      <c r="K101" s="26">
        <v>69</v>
      </c>
      <c r="L101" s="26">
        <v>11.213786688912013</v>
      </c>
      <c r="M101" s="26">
        <v>-0.11378668891201116</v>
      </c>
      <c r="N101" s="26">
        <v>-0.14347248494099624</v>
      </c>
      <c r="O101" s="26"/>
      <c r="P101" s="26">
        <v>34.25</v>
      </c>
      <c r="Q101" s="26">
        <v>10.8</v>
      </c>
      <c r="R101" s="26"/>
      <c r="S101" s="26"/>
    </row>
    <row r="102" spans="1:19" x14ac:dyDescent="0.25">
      <c r="A102" s="20" t="s">
        <v>198</v>
      </c>
      <c r="B102" s="21">
        <v>12</v>
      </c>
      <c r="C102" s="22">
        <v>31.359999999999996</v>
      </c>
      <c r="D102" s="23">
        <v>4.9000000000000004</v>
      </c>
      <c r="E102" s="22">
        <v>9.1</v>
      </c>
      <c r="F102" s="22">
        <v>4.5</v>
      </c>
      <c r="G102" s="22">
        <v>6.3</v>
      </c>
      <c r="H102" s="21">
        <v>0</v>
      </c>
      <c r="I102" s="24">
        <v>11.850000000000001</v>
      </c>
      <c r="J102" s="22"/>
      <c r="K102" s="26">
        <v>70</v>
      </c>
      <c r="L102" s="26">
        <v>12.251566467988706</v>
      </c>
      <c r="M102" s="26">
        <v>4.8433532011292968E-2</v>
      </c>
      <c r="N102" s="26">
        <v>6.1069350541546302E-2</v>
      </c>
      <c r="O102" s="26"/>
      <c r="P102" s="26">
        <v>34.75</v>
      </c>
      <c r="Q102" s="26">
        <v>11.100000000000001</v>
      </c>
      <c r="R102" s="26"/>
      <c r="S102" s="26"/>
    </row>
    <row r="103" spans="1:19" x14ac:dyDescent="0.25">
      <c r="A103" s="20" t="s">
        <v>251</v>
      </c>
      <c r="B103" s="21">
        <v>1</v>
      </c>
      <c r="C103" s="22">
        <v>27.040000000000003</v>
      </c>
      <c r="D103" s="23">
        <v>3.8</v>
      </c>
      <c r="E103" s="22">
        <v>8.4</v>
      </c>
      <c r="F103" s="22">
        <v>4.3</v>
      </c>
      <c r="G103" s="22">
        <v>4.7</v>
      </c>
      <c r="H103" s="21">
        <v>0</v>
      </c>
      <c r="I103" s="24">
        <v>10.649999999999999</v>
      </c>
      <c r="J103" s="22"/>
      <c r="K103" s="26">
        <v>71</v>
      </c>
      <c r="L103" s="26">
        <v>12.837952508144506</v>
      </c>
      <c r="M103" s="26">
        <v>-1.2879525081445049</v>
      </c>
      <c r="N103" s="26">
        <v>-1.6239662881162815</v>
      </c>
      <c r="O103" s="26"/>
      <c r="P103" s="26">
        <v>35.25</v>
      </c>
      <c r="Q103" s="26">
        <v>11.100000000000001</v>
      </c>
      <c r="R103" s="26"/>
      <c r="S103" s="26"/>
    </row>
    <row r="104" spans="1:19" x14ac:dyDescent="0.25">
      <c r="A104" s="20" t="s">
        <v>113</v>
      </c>
      <c r="B104" s="21">
        <v>11</v>
      </c>
      <c r="C104" s="22">
        <v>86.490000000000009</v>
      </c>
      <c r="D104" s="23">
        <v>5.3</v>
      </c>
      <c r="E104" s="22">
        <v>7.4</v>
      </c>
      <c r="F104" s="22">
        <v>4.0999999999999996</v>
      </c>
      <c r="G104" s="22">
        <v>5.7</v>
      </c>
      <c r="H104" s="21">
        <v>1</v>
      </c>
      <c r="I104" s="24">
        <v>13.350000000000001</v>
      </c>
      <c r="J104" s="22"/>
      <c r="K104" s="26">
        <v>72</v>
      </c>
      <c r="L104" s="26">
        <v>10.657704360116332</v>
      </c>
      <c r="M104" s="26">
        <v>0.44229563988366927</v>
      </c>
      <c r="N104" s="26">
        <v>0.55768609790331614</v>
      </c>
      <c r="O104" s="26"/>
      <c r="P104" s="26">
        <v>35.75</v>
      </c>
      <c r="Q104" s="26">
        <v>11.100000000000001</v>
      </c>
      <c r="R104" s="26"/>
      <c r="S104" s="26"/>
    </row>
    <row r="105" spans="1:19" x14ac:dyDescent="0.25">
      <c r="A105" s="20" t="s">
        <v>120</v>
      </c>
      <c r="B105" s="21">
        <v>2</v>
      </c>
      <c r="C105" s="22">
        <v>77.440000000000012</v>
      </c>
      <c r="D105" s="23">
        <v>5.4</v>
      </c>
      <c r="E105" s="22">
        <v>5.8</v>
      </c>
      <c r="F105" s="22">
        <v>4.4000000000000004</v>
      </c>
      <c r="G105" s="22">
        <v>5.0999999999999996</v>
      </c>
      <c r="H105" s="21">
        <v>0</v>
      </c>
      <c r="I105" s="24">
        <v>12</v>
      </c>
      <c r="J105" s="22"/>
      <c r="K105" s="26">
        <v>73</v>
      </c>
      <c r="L105" s="26">
        <v>12.890853531085611</v>
      </c>
      <c r="M105" s="26">
        <v>-0.89085353108561094</v>
      </c>
      <c r="N105" s="26">
        <v>-1.1232682051425955</v>
      </c>
      <c r="O105" s="26"/>
      <c r="P105" s="26">
        <v>36.25</v>
      </c>
      <c r="Q105" s="26">
        <v>11.100000000000001</v>
      </c>
      <c r="R105" s="26"/>
      <c r="S105" s="26"/>
    </row>
    <row r="106" spans="1:19" x14ac:dyDescent="0.25">
      <c r="A106" s="20" t="s">
        <v>82</v>
      </c>
      <c r="B106" s="21">
        <v>5</v>
      </c>
      <c r="C106" s="22">
        <v>36</v>
      </c>
      <c r="D106" s="23">
        <v>4.0999999999999996</v>
      </c>
      <c r="E106" s="22">
        <v>8</v>
      </c>
      <c r="F106" s="22">
        <v>4.7</v>
      </c>
      <c r="G106" s="22">
        <v>4.7</v>
      </c>
      <c r="H106" s="21">
        <v>0</v>
      </c>
      <c r="I106" s="24">
        <v>8.25</v>
      </c>
      <c r="J106" s="22"/>
      <c r="K106" s="26">
        <v>74</v>
      </c>
      <c r="L106" s="26">
        <v>10.580694536299898</v>
      </c>
      <c r="M106" s="26">
        <v>0.66930546370010191</v>
      </c>
      <c r="N106" s="26">
        <v>0.84392048823825927</v>
      </c>
      <c r="O106" s="26"/>
      <c r="P106" s="26">
        <v>36.75</v>
      </c>
      <c r="Q106" s="26">
        <v>11.100000000000001</v>
      </c>
      <c r="R106" s="26"/>
      <c r="S106" s="26"/>
    </row>
    <row r="107" spans="1:19" x14ac:dyDescent="0.25">
      <c r="A107" s="20" t="s">
        <v>134</v>
      </c>
      <c r="B107" s="21">
        <v>3</v>
      </c>
      <c r="C107" s="22">
        <v>57.76</v>
      </c>
      <c r="D107" s="23">
        <v>3.6</v>
      </c>
      <c r="E107" s="22">
        <v>7.4</v>
      </c>
      <c r="F107" s="22">
        <v>4.5</v>
      </c>
      <c r="G107" s="22">
        <v>4.5999999999999996</v>
      </c>
      <c r="H107" s="21">
        <v>0</v>
      </c>
      <c r="I107" s="24">
        <v>11.25</v>
      </c>
      <c r="J107" s="22"/>
      <c r="K107" s="26">
        <v>75</v>
      </c>
      <c r="L107" s="26">
        <v>11.683261304925546</v>
      </c>
      <c r="M107" s="26">
        <v>0.91673869507445538</v>
      </c>
      <c r="N107" s="26">
        <v>1.1559065465522529</v>
      </c>
      <c r="O107" s="26"/>
      <c r="P107" s="26">
        <v>37.25</v>
      </c>
      <c r="Q107" s="26">
        <v>11.100000000000001</v>
      </c>
      <c r="R107" s="26"/>
      <c r="S107" s="26"/>
    </row>
    <row r="108" spans="1:19" x14ac:dyDescent="0.25">
      <c r="A108" s="20" t="s">
        <v>126</v>
      </c>
      <c r="B108" s="21">
        <v>5</v>
      </c>
      <c r="C108" s="22">
        <v>56.25</v>
      </c>
      <c r="D108" s="23">
        <v>3.5</v>
      </c>
      <c r="E108" s="22">
        <v>7.6</v>
      </c>
      <c r="F108" s="22">
        <v>4</v>
      </c>
      <c r="G108" s="22">
        <v>3.5</v>
      </c>
      <c r="H108" s="21">
        <v>0</v>
      </c>
      <c r="I108" s="24">
        <v>8.6999999999999993</v>
      </c>
      <c r="J108" s="22"/>
      <c r="K108" s="26">
        <v>76</v>
      </c>
      <c r="L108" s="26">
        <v>11.082465762118082</v>
      </c>
      <c r="M108" s="26">
        <v>0.31753423788191704</v>
      </c>
      <c r="N108" s="26">
        <v>0.4003757082517152</v>
      </c>
      <c r="O108" s="26"/>
      <c r="P108" s="26">
        <v>37.75</v>
      </c>
      <c r="Q108" s="26">
        <v>11.100000000000001</v>
      </c>
      <c r="R108" s="26"/>
      <c r="S108" s="26"/>
    </row>
    <row r="109" spans="1:19" x14ac:dyDescent="0.25">
      <c r="A109" s="20" t="s">
        <v>107</v>
      </c>
      <c r="B109" s="21">
        <v>3</v>
      </c>
      <c r="C109" s="22">
        <v>62.410000000000004</v>
      </c>
      <c r="D109" s="23">
        <v>3.9</v>
      </c>
      <c r="E109" s="22">
        <v>4.7</v>
      </c>
      <c r="F109" s="22">
        <v>4.0999999999999996</v>
      </c>
      <c r="G109" s="22">
        <v>5.8</v>
      </c>
      <c r="H109" s="21">
        <v>1</v>
      </c>
      <c r="I109" s="24">
        <v>11.399999999999999</v>
      </c>
      <c r="J109" s="22"/>
      <c r="K109" s="26">
        <v>77</v>
      </c>
      <c r="L109" s="26">
        <v>11.213839370827682</v>
      </c>
      <c r="M109" s="26">
        <v>1.0861606291723174</v>
      </c>
      <c r="N109" s="26">
        <v>1.3695289493214058</v>
      </c>
      <c r="O109" s="26"/>
      <c r="P109" s="26">
        <v>38.25</v>
      </c>
      <c r="Q109" s="26">
        <v>11.100000000000001</v>
      </c>
      <c r="R109" s="26"/>
      <c r="S109" s="26"/>
    </row>
    <row r="110" spans="1:19" x14ac:dyDescent="0.25">
      <c r="A110" s="20" t="s">
        <v>197</v>
      </c>
      <c r="B110" s="21">
        <v>15</v>
      </c>
      <c r="C110" s="22">
        <v>57.76</v>
      </c>
      <c r="D110" s="23">
        <v>3.6</v>
      </c>
      <c r="E110" s="22">
        <v>7.4</v>
      </c>
      <c r="F110" s="22">
        <v>4.4000000000000004</v>
      </c>
      <c r="G110" s="22">
        <v>4.8</v>
      </c>
      <c r="H110" s="21">
        <v>0</v>
      </c>
      <c r="I110" s="24">
        <v>11.100000000000001</v>
      </c>
      <c r="J110" s="22"/>
      <c r="K110" s="26">
        <v>78</v>
      </c>
      <c r="L110" s="26">
        <v>13.069889050872428</v>
      </c>
      <c r="M110" s="26">
        <v>-0.91988905087242934</v>
      </c>
      <c r="N110" s="26">
        <v>-1.1598787983077559</v>
      </c>
      <c r="O110" s="26"/>
      <c r="P110" s="26">
        <v>38.75</v>
      </c>
      <c r="Q110" s="26">
        <v>11.100000000000001</v>
      </c>
      <c r="R110" s="26"/>
      <c r="S110" s="26"/>
    </row>
    <row r="111" spans="1:19" x14ac:dyDescent="0.25">
      <c r="A111" s="20" t="s">
        <v>152</v>
      </c>
      <c r="B111" s="21">
        <v>8</v>
      </c>
      <c r="C111" s="22">
        <v>86.490000000000009</v>
      </c>
      <c r="D111" s="23">
        <v>5.3</v>
      </c>
      <c r="E111" s="22">
        <v>7.4</v>
      </c>
      <c r="F111" s="22">
        <v>3.6</v>
      </c>
      <c r="G111" s="22">
        <v>4.5999999999999996</v>
      </c>
      <c r="H111" s="21">
        <v>1</v>
      </c>
      <c r="I111" s="24">
        <v>12.600000000000001</v>
      </c>
      <c r="J111" s="22"/>
      <c r="K111" s="26">
        <v>79</v>
      </c>
      <c r="L111" s="26">
        <v>11.010879040349662</v>
      </c>
      <c r="M111" s="26">
        <v>-0.51087904034966236</v>
      </c>
      <c r="N111" s="26">
        <v>-0.64416221373588456</v>
      </c>
      <c r="O111" s="26"/>
      <c r="P111" s="26">
        <v>39.25</v>
      </c>
      <c r="Q111" s="26">
        <v>11.25</v>
      </c>
      <c r="R111" s="26"/>
      <c r="S111" s="26"/>
    </row>
    <row r="112" spans="1:19" x14ac:dyDescent="0.25">
      <c r="A112" s="20" t="s">
        <v>225</v>
      </c>
      <c r="B112" s="21">
        <v>10</v>
      </c>
      <c r="C112" s="22">
        <v>47.610000000000007</v>
      </c>
      <c r="D112" s="23">
        <v>3.7</v>
      </c>
      <c r="E112" s="22">
        <v>8.9</v>
      </c>
      <c r="F112" s="22">
        <v>2.7</v>
      </c>
      <c r="G112" s="22">
        <v>3.4</v>
      </c>
      <c r="H112" s="21">
        <v>0</v>
      </c>
      <c r="I112" s="24">
        <v>11.399999999999999</v>
      </c>
      <c r="J112" s="22"/>
      <c r="K112" s="26">
        <v>80</v>
      </c>
      <c r="L112" s="26">
        <v>10.63031280264401</v>
      </c>
      <c r="M112" s="26">
        <v>-0.73031280264401133</v>
      </c>
      <c r="N112" s="26">
        <v>-0.92084402473986804</v>
      </c>
      <c r="O112" s="26"/>
      <c r="P112" s="26">
        <v>39.75</v>
      </c>
      <c r="Q112" s="26">
        <v>11.25</v>
      </c>
      <c r="R112" s="26"/>
      <c r="S112" s="26"/>
    </row>
    <row r="113" spans="1:19" x14ac:dyDescent="0.25">
      <c r="A113" s="20" t="s">
        <v>118</v>
      </c>
      <c r="B113" s="21">
        <v>5</v>
      </c>
      <c r="C113" s="22">
        <v>75.689999999999984</v>
      </c>
      <c r="D113" s="23">
        <v>3.2</v>
      </c>
      <c r="E113" s="22">
        <v>4.9000000000000004</v>
      </c>
      <c r="F113" s="22">
        <v>5.4</v>
      </c>
      <c r="G113" s="22">
        <v>6.1</v>
      </c>
      <c r="H113" s="21">
        <v>0</v>
      </c>
      <c r="I113" s="24">
        <v>10.8</v>
      </c>
      <c r="J113" s="22"/>
      <c r="K113" s="26">
        <v>81</v>
      </c>
      <c r="L113" s="26">
        <v>10.45319230021007</v>
      </c>
      <c r="M113" s="26">
        <v>0.19680769978992885</v>
      </c>
      <c r="N113" s="26">
        <v>0.24815283768576266</v>
      </c>
      <c r="O113" s="26"/>
      <c r="P113" s="26">
        <v>40.25</v>
      </c>
      <c r="Q113" s="26">
        <v>11.25</v>
      </c>
      <c r="R113" s="26"/>
      <c r="S113" s="26"/>
    </row>
    <row r="114" spans="1:19" x14ac:dyDescent="0.25">
      <c r="A114" s="20" t="s">
        <v>154</v>
      </c>
      <c r="B114" s="21">
        <v>10</v>
      </c>
      <c r="C114" s="22">
        <v>54.760000000000005</v>
      </c>
      <c r="D114" s="23">
        <v>3.4</v>
      </c>
      <c r="E114" s="22">
        <v>7.2</v>
      </c>
      <c r="F114" s="22">
        <v>4.2</v>
      </c>
      <c r="G114" s="22">
        <v>5</v>
      </c>
      <c r="H114" s="21">
        <v>0</v>
      </c>
      <c r="I114" s="24">
        <v>10.8</v>
      </c>
      <c r="J114" s="22"/>
      <c r="K114" s="26">
        <v>82</v>
      </c>
      <c r="L114" s="26">
        <v>11.129424361393678</v>
      </c>
      <c r="M114" s="26">
        <v>1.6205756386063221</v>
      </c>
      <c r="N114" s="26">
        <v>2.0433674283771843</v>
      </c>
      <c r="O114" s="26"/>
      <c r="P114" s="26">
        <v>40.75</v>
      </c>
      <c r="Q114" s="26">
        <v>11.25</v>
      </c>
      <c r="R114" s="26"/>
      <c r="S114" s="26"/>
    </row>
    <row r="115" spans="1:19" x14ac:dyDescent="0.25">
      <c r="A115" s="20" t="s">
        <v>210</v>
      </c>
      <c r="B115" s="21">
        <v>9</v>
      </c>
      <c r="C115" s="22">
        <v>51.84</v>
      </c>
      <c r="D115" s="23">
        <v>4.3</v>
      </c>
      <c r="E115" s="22">
        <v>10</v>
      </c>
      <c r="F115" s="22">
        <v>3</v>
      </c>
      <c r="G115" s="22">
        <v>3.8</v>
      </c>
      <c r="H115" s="21">
        <v>0</v>
      </c>
      <c r="I115" s="24">
        <v>11.399999999999999</v>
      </c>
      <c r="J115" s="22"/>
      <c r="K115" s="26">
        <v>83</v>
      </c>
      <c r="L115" s="26">
        <v>10.087510963484014</v>
      </c>
      <c r="M115" s="26">
        <v>-1.0875109634840143</v>
      </c>
      <c r="N115" s="26">
        <v>-1.3712315721945441</v>
      </c>
      <c r="O115" s="26"/>
      <c r="P115" s="26">
        <v>41.25</v>
      </c>
      <c r="Q115" s="26">
        <v>11.25</v>
      </c>
      <c r="R115" s="26"/>
      <c r="S115" s="26"/>
    </row>
    <row r="116" spans="1:19" x14ac:dyDescent="0.25">
      <c r="A116" s="20" t="s">
        <v>240</v>
      </c>
      <c r="B116" s="21">
        <v>15</v>
      </c>
      <c r="C116" s="22">
        <v>92.16</v>
      </c>
      <c r="D116" s="23">
        <v>7.2</v>
      </c>
      <c r="E116" s="22">
        <v>4.5</v>
      </c>
      <c r="F116" s="22">
        <v>4.5999999999999996</v>
      </c>
      <c r="G116" s="22">
        <v>6.7</v>
      </c>
      <c r="H116" s="21">
        <v>1</v>
      </c>
      <c r="I116" s="24">
        <v>14.100000000000001</v>
      </c>
      <c r="J116" s="22"/>
      <c r="K116" s="26">
        <v>84</v>
      </c>
      <c r="L116" s="26">
        <v>9.6283579681384115</v>
      </c>
      <c r="M116" s="26">
        <v>0.12164203186158851</v>
      </c>
      <c r="N116" s="26">
        <v>0.15337720739856861</v>
      </c>
      <c r="O116" s="26"/>
      <c r="P116" s="26">
        <v>41.75</v>
      </c>
      <c r="Q116" s="26">
        <v>11.25</v>
      </c>
      <c r="R116" s="26"/>
      <c r="S116" s="26"/>
    </row>
    <row r="117" spans="1:19" x14ac:dyDescent="0.25">
      <c r="A117" s="20" t="s">
        <v>66</v>
      </c>
      <c r="B117" s="21">
        <v>7</v>
      </c>
      <c r="C117" s="22">
        <v>33.64</v>
      </c>
      <c r="D117" s="23">
        <v>5.0999999999999996</v>
      </c>
      <c r="E117" s="22">
        <v>9.3000000000000007</v>
      </c>
      <c r="F117" s="22">
        <v>4.4000000000000004</v>
      </c>
      <c r="G117" s="22">
        <v>6.7</v>
      </c>
      <c r="H117" s="21">
        <v>1</v>
      </c>
      <c r="I117" s="24">
        <v>12.299999999999999</v>
      </c>
      <c r="J117" s="22"/>
      <c r="K117" s="26">
        <v>85</v>
      </c>
      <c r="L117" s="26">
        <v>10.894775062512329</v>
      </c>
      <c r="M117" s="26">
        <v>-0.84477506251232803</v>
      </c>
      <c r="N117" s="26">
        <v>-1.0651683302653447</v>
      </c>
      <c r="O117" s="26"/>
      <c r="P117" s="26">
        <v>42.25</v>
      </c>
      <c r="Q117" s="26">
        <v>11.25</v>
      </c>
      <c r="R117" s="26"/>
      <c r="S117" s="26"/>
    </row>
    <row r="118" spans="1:19" x14ac:dyDescent="0.25">
      <c r="A118" s="20" t="s">
        <v>219</v>
      </c>
      <c r="B118" s="21">
        <v>11</v>
      </c>
      <c r="C118" s="22">
        <v>39.69</v>
      </c>
      <c r="D118" s="23">
        <v>6</v>
      </c>
      <c r="E118" s="22">
        <v>8.8000000000000007</v>
      </c>
      <c r="F118" s="22">
        <v>6.4</v>
      </c>
      <c r="G118" s="22">
        <v>6.4</v>
      </c>
      <c r="H118" s="21">
        <v>1</v>
      </c>
      <c r="I118" s="24">
        <v>12.149999999999999</v>
      </c>
      <c r="J118" s="22"/>
      <c r="K118" s="26">
        <v>86</v>
      </c>
      <c r="L118" s="26">
        <v>12.212704630186467</v>
      </c>
      <c r="M118" s="26">
        <v>8.729536981353192E-2</v>
      </c>
      <c r="N118" s="26">
        <v>0.11006984868568918</v>
      </c>
      <c r="O118" s="26"/>
      <c r="P118" s="26">
        <v>42.75</v>
      </c>
      <c r="Q118" s="26">
        <v>11.25</v>
      </c>
      <c r="R118" s="26"/>
      <c r="S118" s="26"/>
    </row>
    <row r="119" spans="1:19" x14ac:dyDescent="0.25">
      <c r="A119" s="20" t="s">
        <v>193</v>
      </c>
      <c r="B119" s="21">
        <v>1</v>
      </c>
      <c r="C119" s="22">
        <v>88.360000000000014</v>
      </c>
      <c r="D119" s="23">
        <v>4.0999999999999996</v>
      </c>
      <c r="E119" s="22">
        <v>7.6</v>
      </c>
      <c r="F119" s="22">
        <v>5.0999999999999996</v>
      </c>
      <c r="G119" s="22">
        <v>5.6</v>
      </c>
      <c r="H119" s="21">
        <v>1</v>
      </c>
      <c r="I119" s="24">
        <v>10.5</v>
      </c>
      <c r="J119" s="22"/>
      <c r="K119" s="26">
        <v>87</v>
      </c>
      <c r="L119" s="26">
        <v>11.306189236681814</v>
      </c>
      <c r="M119" s="26">
        <v>0.69381076331818647</v>
      </c>
      <c r="N119" s="26">
        <v>0.874818972622043</v>
      </c>
      <c r="O119" s="26"/>
      <c r="P119" s="26">
        <v>43.25</v>
      </c>
      <c r="Q119" s="26">
        <v>11.25</v>
      </c>
      <c r="R119" s="26"/>
      <c r="S119" s="26"/>
    </row>
    <row r="120" spans="1:19" x14ac:dyDescent="0.25">
      <c r="A120" s="20" t="s">
        <v>151</v>
      </c>
      <c r="B120" s="21">
        <v>11</v>
      </c>
      <c r="C120" s="22">
        <v>86.490000000000009</v>
      </c>
      <c r="D120" s="23">
        <v>5</v>
      </c>
      <c r="E120" s="22">
        <v>4.5999999999999996</v>
      </c>
      <c r="F120" s="22">
        <v>4.8</v>
      </c>
      <c r="G120" s="22">
        <v>7</v>
      </c>
      <c r="H120" s="21">
        <v>1</v>
      </c>
      <c r="I120" s="24">
        <v>13.350000000000001</v>
      </c>
      <c r="J120" s="22"/>
      <c r="K120" s="26">
        <v>88</v>
      </c>
      <c r="L120" s="26">
        <v>11.953117146475192</v>
      </c>
      <c r="M120" s="26">
        <v>0.19688285352480683</v>
      </c>
      <c r="N120" s="26">
        <v>0.24824759826978737</v>
      </c>
      <c r="O120" s="26"/>
      <c r="P120" s="26">
        <v>43.75</v>
      </c>
      <c r="Q120" s="26">
        <v>11.399999999999999</v>
      </c>
      <c r="R120" s="26"/>
      <c r="S120" s="26"/>
    </row>
    <row r="121" spans="1:19" x14ac:dyDescent="0.25">
      <c r="A121" s="20" t="s">
        <v>64</v>
      </c>
      <c r="B121" s="21">
        <v>2</v>
      </c>
      <c r="C121" s="22">
        <v>47.610000000000007</v>
      </c>
      <c r="D121" s="23">
        <v>3.7</v>
      </c>
      <c r="E121" s="22">
        <v>8.9</v>
      </c>
      <c r="F121" s="22">
        <v>2.1</v>
      </c>
      <c r="G121" s="22">
        <v>2.6</v>
      </c>
      <c r="H121" s="21">
        <v>1</v>
      </c>
      <c r="I121" s="24">
        <v>10.8</v>
      </c>
      <c r="J121" s="22"/>
      <c r="K121" s="26">
        <v>89</v>
      </c>
      <c r="L121" s="26">
        <v>12.741344141762635</v>
      </c>
      <c r="M121" s="26">
        <v>-1.1913441417626345</v>
      </c>
      <c r="N121" s="26">
        <v>-1.5021537762712862</v>
      </c>
      <c r="O121" s="26"/>
      <c r="P121" s="26">
        <v>44.25</v>
      </c>
      <c r="Q121" s="26">
        <v>11.399999999999999</v>
      </c>
      <c r="R121" s="26"/>
      <c r="S121" s="26"/>
    </row>
    <row r="122" spans="1:19" x14ac:dyDescent="0.25">
      <c r="A122" s="20" t="s">
        <v>79</v>
      </c>
      <c r="B122" s="21">
        <v>12</v>
      </c>
      <c r="C122" s="22">
        <v>92.16</v>
      </c>
      <c r="D122" s="23">
        <v>7.2</v>
      </c>
      <c r="E122" s="22">
        <v>4.5</v>
      </c>
      <c r="F122" s="22">
        <v>4.3</v>
      </c>
      <c r="G122" s="22">
        <v>7.7</v>
      </c>
      <c r="H122" s="21">
        <v>1</v>
      </c>
      <c r="I122" s="24">
        <v>14.850000000000001</v>
      </c>
      <c r="J122" s="22"/>
      <c r="K122" s="26">
        <v>90</v>
      </c>
      <c r="L122" s="26">
        <v>11.910361297132477</v>
      </c>
      <c r="M122" s="26">
        <v>0.38963870286752211</v>
      </c>
      <c r="N122" s="26">
        <v>0.49129149871667366</v>
      </c>
      <c r="O122" s="26"/>
      <c r="P122" s="26">
        <v>44.75</v>
      </c>
      <c r="Q122" s="26">
        <v>11.399999999999999</v>
      </c>
      <c r="R122" s="26"/>
      <c r="S122" s="26"/>
    </row>
    <row r="123" spans="1:19" x14ac:dyDescent="0.25">
      <c r="A123" s="20" t="s">
        <v>137</v>
      </c>
      <c r="B123" s="21">
        <v>10</v>
      </c>
      <c r="C123" s="22">
        <v>50.41</v>
      </c>
      <c r="D123" s="23">
        <v>3.4</v>
      </c>
      <c r="E123" s="22">
        <v>7.8</v>
      </c>
      <c r="F123" s="22">
        <v>2.6</v>
      </c>
      <c r="G123" s="22">
        <v>4.0999999999999996</v>
      </c>
      <c r="H123" s="21">
        <v>0</v>
      </c>
      <c r="I123" s="24">
        <v>11.399999999999999</v>
      </c>
      <c r="J123" s="22"/>
      <c r="K123" s="26">
        <v>91</v>
      </c>
      <c r="L123" s="26">
        <v>11.238780762978108</v>
      </c>
      <c r="M123" s="26">
        <v>-1.1887807629781069</v>
      </c>
      <c r="N123" s="26">
        <v>-1.4989216378939616</v>
      </c>
      <c r="O123" s="26"/>
      <c r="P123" s="26">
        <v>45.25</v>
      </c>
      <c r="Q123" s="26">
        <v>11.399999999999999</v>
      </c>
      <c r="R123" s="26"/>
      <c r="S123" s="26"/>
    </row>
    <row r="124" spans="1:19" x14ac:dyDescent="0.25">
      <c r="A124" s="20" t="s">
        <v>229</v>
      </c>
      <c r="B124" s="21">
        <v>1</v>
      </c>
      <c r="C124" s="22">
        <v>94.089999999999989</v>
      </c>
      <c r="D124" s="23">
        <v>2.6</v>
      </c>
      <c r="E124" s="22">
        <v>5.2</v>
      </c>
      <c r="F124" s="22">
        <v>4.5</v>
      </c>
      <c r="G124" s="22">
        <v>5.8</v>
      </c>
      <c r="H124" s="21">
        <v>1</v>
      </c>
      <c r="I124" s="24">
        <v>11.25</v>
      </c>
      <c r="J124" s="22"/>
      <c r="K124" s="26">
        <v>92</v>
      </c>
      <c r="L124" s="26">
        <v>10.858916684120622</v>
      </c>
      <c r="M124" s="26">
        <v>-5.8916684120621454E-2</v>
      </c>
      <c r="N124" s="26">
        <v>-7.4287450984761152E-2</v>
      </c>
      <c r="O124" s="26"/>
      <c r="P124" s="26">
        <v>45.75</v>
      </c>
      <c r="Q124" s="26">
        <v>11.399999999999999</v>
      </c>
      <c r="R124" s="26"/>
      <c r="S124" s="26"/>
    </row>
    <row r="125" spans="1:19" x14ac:dyDescent="0.25">
      <c r="A125" s="20" t="s">
        <v>241</v>
      </c>
      <c r="B125" s="21">
        <v>14</v>
      </c>
      <c r="C125" s="22">
        <v>86.490000000000009</v>
      </c>
      <c r="D125" s="23">
        <v>6.6</v>
      </c>
      <c r="E125" s="22">
        <v>7.4</v>
      </c>
      <c r="F125" s="22">
        <v>4.4000000000000004</v>
      </c>
      <c r="G125" s="22">
        <v>5.8</v>
      </c>
      <c r="H125" s="21">
        <v>1</v>
      </c>
      <c r="I125" s="24">
        <v>14.100000000000001</v>
      </c>
      <c r="J125" s="22"/>
      <c r="K125" s="26">
        <v>93</v>
      </c>
      <c r="L125" s="26">
        <v>12.184937927431031</v>
      </c>
      <c r="M125" s="26">
        <v>-0.18493792743103121</v>
      </c>
      <c r="N125" s="26">
        <v>-0.23318636179742849</v>
      </c>
      <c r="O125" s="26"/>
      <c r="P125" s="26">
        <v>46.25</v>
      </c>
      <c r="Q125" s="26">
        <v>11.399999999999999</v>
      </c>
      <c r="R125" s="26"/>
      <c r="S125" s="26"/>
    </row>
    <row r="126" spans="1:19" x14ac:dyDescent="0.25">
      <c r="A126" s="20" t="s">
        <v>61</v>
      </c>
      <c r="B126" s="21">
        <v>14</v>
      </c>
      <c r="C126" s="22">
        <v>40.960000000000008</v>
      </c>
      <c r="D126" s="23">
        <v>3.3</v>
      </c>
      <c r="E126" s="22">
        <v>8.8000000000000007</v>
      </c>
      <c r="F126" s="22">
        <v>4.3</v>
      </c>
      <c r="G126" s="22">
        <v>3.7</v>
      </c>
      <c r="H126" s="21">
        <v>0</v>
      </c>
      <c r="I126" s="24">
        <v>10.8</v>
      </c>
      <c r="J126" s="22"/>
      <c r="K126" s="26">
        <v>94</v>
      </c>
      <c r="L126" s="26">
        <v>11.92549917809497</v>
      </c>
      <c r="M126" s="26">
        <v>7.4500821905029824E-2</v>
      </c>
      <c r="N126" s="26">
        <v>9.3937332662229686E-2</v>
      </c>
      <c r="O126" s="26"/>
      <c r="P126" s="26">
        <v>46.75</v>
      </c>
      <c r="Q126" s="26">
        <v>11.399999999999999</v>
      </c>
      <c r="R126" s="26"/>
      <c r="S126" s="26"/>
    </row>
    <row r="127" spans="1:19" x14ac:dyDescent="0.25">
      <c r="A127" s="20" t="s">
        <v>209</v>
      </c>
      <c r="B127" s="21">
        <v>5</v>
      </c>
      <c r="C127" s="22">
        <v>38.440000000000005</v>
      </c>
      <c r="D127" s="23">
        <v>3.3</v>
      </c>
      <c r="E127" s="22">
        <v>6.9</v>
      </c>
      <c r="F127" s="22">
        <v>4</v>
      </c>
      <c r="G127" s="22">
        <v>5.4</v>
      </c>
      <c r="H127" s="21">
        <v>0</v>
      </c>
      <c r="I127" s="24">
        <v>9.8999999999999986</v>
      </c>
      <c r="J127" s="22"/>
      <c r="K127" s="26">
        <v>95</v>
      </c>
      <c r="L127" s="26">
        <v>10.425431137458139</v>
      </c>
      <c r="M127" s="26">
        <v>-1.1254311374581381</v>
      </c>
      <c r="N127" s="26">
        <v>-1.4190447359440355</v>
      </c>
      <c r="O127" s="26"/>
      <c r="P127" s="26">
        <v>47.25</v>
      </c>
      <c r="Q127" s="26">
        <v>11.399999999999999</v>
      </c>
      <c r="R127" s="26"/>
      <c r="S127" s="26"/>
    </row>
    <row r="128" spans="1:19" x14ac:dyDescent="0.25">
      <c r="A128" s="20" t="s">
        <v>256</v>
      </c>
      <c r="B128" s="21">
        <v>6</v>
      </c>
      <c r="C128" s="22">
        <v>30.25</v>
      </c>
      <c r="D128" s="23">
        <v>5.5</v>
      </c>
      <c r="E128" s="22">
        <v>6.3</v>
      </c>
      <c r="F128" s="22">
        <v>5.9</v>
      </c>
      <c r="G128" s="22">
        <v>6.6</v>
      </c>
      <c r="H128" s="21">
        <v>1</v>
      </c>
      <c r="I128" s="24">
        <v>11.399999999999999</v>
      </c>
      <c r="J128" s="22"/>
      <c r="K128" s="26">
        <v>96</v>
      </c>
      <c r="L128" s="26">
        <v>12.102224298169928</v>
      </c>
      <c r="M128" s="26">
        <v>0.19777570183007143</v>
      </c>
      <c r="N128" s="26">
        <v>0.24937338166551237</v>
      </c>
      <c r="O128" s="26"/>
      <c r="P128" s="26">
        <v>47.75</v>
      </c>
      <c r="Q128" s="26">
        <v>11.399999999999999</v>
      </c>
      <c r="R128" s="26"/>
      <c r="S128" s="26"/>
    </row>
    <row r="129" spans="1:19" x14ac:dyDescent="0.25">
      <c r="A129" s="20" t="s">
        <v>212</v>
      </c>
      <c r="B129" s="21">
        <v>3</v>
      </c>
      <c r="C129" s="22">
        <v>39.69</v>
      </c>
      <c r="D129" s="23">
        <v>5.0999999999999996</v>
      </c>
      <c r="E129" s="22">
        <v>8.4</v>
      </c>
      <c r="F129" s="22">
        <v>4.4000000000000004</v>
      </c>
      <c r="G129" s="22">
        <v>5.3</v>
      </c>
      <c r="H129" s="21">
        <v>0</v>
      </c>
      <c r="I129" s="24">
        <v>10.649999999999999</v>
      </c>
      <c r="J129" s="22"/>
      <c r="K129" s="26">
        <v>97</v>
      </c>
      <c r="L129" s="26">
        <v>12.665617086398443</v>
      </c>
      <c r="M129" s="26">
        <v>0.23438291360155539</v>
      </c>
      <c r="N129" s="26">
        <v>0.29553104465610569</v>
      </c>
      <c r="O129" s="26"/>
      <c r="P129" s="26">
        <v>48.25</v>
      </c>
      <c r="Q129" s="26">
        <v>11.399999999999999</v>
      </c>
      <c r="R129" s="26"/>
      <c r="S129" s="26"/>
    </row>
    <row r="130" spans="1:19" x14ac:dyDescent="0.25">
      <c r="A130" s="20" t="s">
        <v>163</v>
      </c>
      <c r="B130" s="21">
        <v>13</v>
      </c>
      <c r="C130" s="22">
        <v>68.890000000000015</v>
      </c>
      <c r="D130" s="23">
        <v>3.4</v>
      </c>
      <c r="E130" s="22">
        <v>9.1</v>
      </c>
      <c r="F130" s="22">
        <v>4.2</v>
      </c>
      <c r="G130" s="22">
        <v>5.9</v>
      </c>
      <c r="H130" s="21">
        <v>1</v>
      </c>
      <c r="I130" s="24">
        <v>11.25</v>
      </c>
      <c r="J130" s="22"/>
      <c r="K130" s="26">
        <v>98</v>
      </c>
      <c r="L130" s="26">
        <v>11.2461262043938</v>
      </c>
      <c r="M130" s="26">
        <v>-1.4961262043938</v>
      </c>
      <c r="N130" s="26">
        <v>-1.8864503957550423</v>
      </c>
      <c r="O130" s="26"/>
      <c r="P130" s="26">
        <v>48.75</v>
      </c>
      <c r="Q130" s="26">
        <v>11.399999999999999</v>
      </c>
      <c r="R130" s="26"/>
      <c r="S130" s="26"/>
    </row>
    <row r="131" spans="1:19" x14ac:dyDescent="0.25">
      <c r="A131" s="20" t="s">
        <v>88</v>
      </c>
      <c r="B131" s="21">
        <v>13</v>
      </c>
      <c r="C131" s="22">
        <v>47.610000000000007</v>
      </c>
      <c r="D131" s="23">
        <v>3.4</v>
      </c>
      <c r="E131" s="22">
        <v>5.2</v>
      </c>
      <c r="F131" s="22">
        <v>3.7</v>
      </c>
      <c r="G131" s="22">
        <v>4.3</v>
      </c>
      <c r="H131" s="21">
        <v>0</v>
      </c>
      <c r="I131" s="24">
        <v>10.649999999999999</v>
      </c>
      <c r="J131" s="22"/>
      <c r="K131" s="26">
        <v>99</v>
      </c>
      <c r="L131" s="26">
        <v>11.954041092530744</v>
      </c>
      <c r="M131" s="26">
        <v>4.5958907469255905E-2</v>
      </c>
      <c r="N131" s="26">
        <v>5.7949121490707349E-2</v>
      </c>
      <c r="O131" s="26"/>
      <c r="P131" s="26">
        <v>49.25</v>
      </c>
      <c r="Q131" s="26">
        <v>11.399999999999999</v>
      </c>
      <c r="R131" s="26"/>
      <c r="S131" s="26"/>
    </row>
    <row r="132" spans="1:19" x14ac:dyDescent="0.25">
      <c r="A132" s="20" t="s">
        <v>187</v>
      </c>
      <c r="B132" s="21">
        <v>4</v>
      </c>
      <c r="C132" s="22">
        <v>68.890000000000015</v>
      </c>
      <c r="D132" s="23">
        <v>2.8</v>
      </c>
      <c r="E132" s="22">
        <v>5.2</v>
      </c>
      <c r="F132" s="22">
        <v>1.2</v>
      </c>
      <c r="G132" s="22">
        <v>2.6</v>
      </c>
      <c r="H132" s="21">
        <v>0</v>
      </c>
      <c r="I132" s="24">
        <v>9.3000000000000007</v>
      </c>
      <c r="J132" s="22"/>
      <c r="K132" s="26">
        <v>100</v>
      </c>
      <c r="L132" s="26">
        <v>11.899736848555669</v>
      </c>
      <c r="M132" s="26">
        <v>1.6002631514443308</v>
      </c>
      <c r="N132" s="26">
        <v>2.0177556188032497</v>
      </c>
      <c r="O132" s="26"/>
      <c r="P132" s="26">
        <v>49.75</v>
      </c>
      <c r="Q132" s="26">
        <v>11.399999999999999</v>
      </c>
      <c r="R132" s="26"/>
      <c r="S132" s="26"/>
    </row>
    <row r="133" spans="1:19" x14ac:dyDescent="0.25">
      <c r="A133" s="20" t="s">
        <v>223</v>
      </c>
      <c r="B133" s="21">
        <v>10</v>
      </c>
      <c r="C133" s="22">
        <v>81</v>
      </c>
      <c r="D133" s="23">
        <v>5.6</v>
      </c>
      <c r="E133" s="22">
        <v>6</v>
      </c>
      <c r="F133" s="22">
        <v>4.3</v>
      </c>
      <c r="G133" s="22">
        <v>4.4000000000000004</v>
      </c>
      <c r="H133" s="21">
        <v>0</v>
      </c>
      <c r="I133" s="24">
        <v>11.850000000000001</v>
      </c>
      <c r="J133" s="22"/>
      <c r="K133" s="26">
        <v>101</v>
      </c>
      <c r="L133" s="26">
        <v>11.440305255499005</v>
      </c>
      <c r="M133" s="26">
        <v>0.40969474450099597</v>
      </c>
      <c r="N133" s="26">
        <v>0.51657995871799833</v>
      </c>
      <c r="O133" s="26"/>
      <c r="P133" s="26">
        <v>50.25</v>
      </c>
      <c r="Q133" s="26">
        <v>11.399999999999999</v>
      </c>
      <c r="R133" s="26"/>
      <c r="S133" s="26"/>
    </row>
    <row r="134" spans="1:19" x14ac:dyDescent="0.25">
      <c r="A134" s="20" t="s">
        <v>179</v>
      </c>
      <c r="B134" s="21">
        <v>9</v>
      </c>
      <c r="C134" s="22">
        <v>62.410000000000004</v>
      </c>
      <c r="D134" s="23">
        <v>4.5</v>
      </c>
      <c r="E134" s="22">
        <v>9.6999999999999993</v>
      </c>
      <c r="F134" s="22">
        <v>4.8</v>
      </c>
      <c r="G134" s="22">
        <v>6.2</v>
      </c>
      <c r="H134" s="21">
        <v>0</v>
      </c>
      <c r="I134" s="24">
        <v>12</v>
      </c>
      <c r="J134" s="22"/>
      <c r="K134" s="26">
        <v>102</v>
      </c>
      <c r="L134" s="26">
        <v>9.657229966623218</v>
      </c>
      <c r="M134" s="26">
        <v>0.9927700333767806</v>
      </c>
      <c r="N134" s="26">
        <v>1.2517736918565634</v>
      </c>
      <c r="O134" s="26"/>
      <c r="P134" s="26">
        <v>50.75</v>
      </c>
      <c r="Q134" s="26">
        <v>11.55</v>
      </c>
      <c r="R134" s="26"/>
      <c r="S134" s="26"/>
    </row>
    <row r="135" spans="1:19" x14ac:dyDescent="0.25">
      <c r="A135" s="20" t="s">
        <v>224</v>
      </c>
      <c r="B135" s="21">
        <v>1</v>
      </c>
      <c r="C135" s="22">
        <v>50.41</v>
      </c>
      <c r="D135" s="23">
        <v>3.4</v>
      </c>
      <c r="E135" s="22">
        <v>7.8</v>
      </c>
      <c r="F135" s="22">
        <v>3.6</v>
      </c>
      <c r="G135" s="22">
        <v>3.7</v>
      </c>
      <c r="H135" s="21">
        <v>0</v>
      </c>
      <c r="I135" s="24">
        <v>10.8</v>
      </c>
      <c r="J135" s="22"/>
      <c r="K135" s="26">
        <v>103</v>
      </c>
      <c r="L135" s="26">
        <v>12.607261674942391</v>
      </c>
      <c r="M135" s="26">
        <v>0.74273832505761028</v>
      </c>
      <c r="N135" s="26">
        <v>0.93651124025000232</v>
      </c>
      <c r="O135" s="26"/>
      <c r="P135" s="26">
        <v>51.25</v>
      </c>
      <c r="Q135" s="26">
        <v>11.55</v>
      </c>
      <c r="R135" s="26"/>
      <c r="S135" s="26"/>
    </row>
    <row r="136" spans="1:19" x14ac:dyDescent="0.25">
      <c r="A136" s="20" t="s">
        <v>156</v>
      </c>
      <c r="B136" s="21">
        <v>1</v>
      </c>
      <c r="C136" s="22">
        <v>60.839999999999996</v>
      </c>
      <c r="D136" s="23">
        <v>4.9000000000000004</v>
      </c>
      <c r="E136" s="22">
        <v>7.9</v>
      </c>
      <c r="F136" s="22">
        <v>4.3</v>
      </c>
      <c r="G136" s="22">
        <v>5.3</v>
      </c>
      <c r="H136" s="21">
        <v>1</v>
      </c>
      <c r="I136" s="24">
        <v>11.100000000000001</v>
      </c>
      <c r="J136" s="22"/>
      <c r="K136" s="26">
        <v>104</v>
      </c>
      <c r="L136" s="26">
        <v>11.486586386022653</v>
      </c>
      <c r="M136" s="26">
        <v>0.51341361397734708</v>
      </c>
      <c r="N136" s="26">
        <v>0.64735803198234965</v>
      </c>
      <c r="O136" s="26"/>
      <c r="P136" s="26">
        <v>51.75</v>
      </c>
      <c r="Q136" s="26">
        <v>11.55</v>
      </c>
      <c r="R136" s="26"/>
      <c r="S136" s="26"/>
    </row>
    <row r="137" spans="1:19" x14ac:dyDescent="0.25">
      <c r="A137" s="20" t="s">
        <v>80</v>
      </c>
      <c r="B137" s="21">
        <v>3</v>
      </c>
      <c r="C137" s="22">
        <v>73.959999999999994</v>
      </c>
      <c r="D137" s="23">
        <v>5.0999999999999996</v>
      </c>
      <c r="E137" s="22">
        <v>3.7</v>
      </c>
      <c r="F137" s="22">
        <v>4.8</v>
      </c>
      <c r="G137" s="22">
        <v>5.0999999999999996</v>
      </c>
      <c r="H137" s="21">
        <v>1</v>
      </c>
      <c r="I137" s="24">
        <v>12.149999999999999</v>
      </c>
      <c r="J137" s="22"/>
      <c r="K137" s="26">
        <v>105</v>
      </c>
      <c r="L137" s="26">
        <v>10.139487525238986</v>
      </c>
      <c r="M137" s="26">
        <v>-1.8894875252389856</v>
      </c>
      <c r="N137" s="26">
        <v>-2.3824357058203738</v>
      </c>
      <c r="O137" s="26"/>
      <c r="P137" s="26">
        <v>52.25</v>
      </c>
      <c r="Q137" s="26">
        <v>11.55</v>
      </c>
      <c r="R137" s="26"/>
      <c r="S137" s="26"/>
    </row>
    <row r="138" spans="1:19" x14ac:dyDescent="0.25">
      <c r="A138" s="20" t="s">
        <v>142</v>
      </c>
      <c r="B138" s="21">
        <v>4</v>
      </c>
      <c r="C138" s="22">
        <v>59.290000000000006</v>
      </c>
      <c r="D138" s="23">
        <v>4.0999999999999996</v>
      </c>
      <c r="E138" s="22">
        <v>5.9</v>
      </c>
      <c r="F138" s="22">
        <v>4.7</v>
      </c>
      <c r="G138" s="22">
        <v>6.6</v>
      </c>
      <c r="H138" s="21">
        <v>1</v>
      </c>
      <c r="I138" s="24">
        <v>11.55</v>
      </c>
      <c r="J138" s="22"/>
      <c r="K138" s="26">
        <v>106</v>
      </c>
      <c r="L138" s="26">
        <v>10.088602419727396</v>
      </c>
      <c r="M138" s="26">
        <v>1.1613975802726042</v>
      </c>
      <c r="N138" s="26">
        <v>1.4643944598389804</v>
      </c>
      <c r="O138" s="26"/>
      <c r="P138" s="26">
        <v>52.75</v>
      </c>
      <c r="Q138" s="26">
        <v>11.55</v>
      </c>
      <c r="R138" s="26"/>
      <c r="S138" s="26"/>
    </row>
    <row r="139" spans="1:19" x14ac:dyDescent="0.25">
      <c r="A139" s="20" t="s">
        <v>220</v>
      </c>
      <c r="B139" s="21">
        <v>13</v>
      </c>
      <c r="C139" s="22">
        <v>68.890000000000015</v>
      </c>
      <c r="D139" s="23">
        <v>3.7</v>
      </c>
      <c r="E139" s="22">
        <v>5.3</v>
      </c>
      <c r="F139" s="22">
        <v>3.6</v>
      </c>
      <c r="G139" s="22">
        <v>4.9000000000000004</v>
      </c>
      <c r="H139" s="21">
        <v>1</v>
      </c>
      <c r="I139" s="24">
        <v>11.399999999999999</v>
      </c>
      <c r="J139" s="22"/>
      <c r="K139" s="26">
        <v>107</v>
      </c>
      <c r="L139" s="26">
        <v>9.8683241098570704</v>
      </c>
      <c r="M139" s="26">
        <v>-1.1683241098570711</v>
      </c>
      <c r="N139" s="26">
        <v>-1.4731280509207039</v>
      </c>
      <c r="O139" s="26"/>
      <c r="P139" s="26">
        <v>53.25</v>
      </c>
      <c r="Q139" s="26">
        <v>11.55</v>
      </c>
      <c r="R139" s="26"/>
      <c r="S139" s="26"/>
    </row>
    <row r="140" spans="1:19" x14ac:dyDescent="0.25">
      <c r="A140" s="20" t="s">
        <v>184</v>
      </c>
      <c r="B140" s="21">
        <v>12</v>
      </c>
      <c r="C140" s="22">
        <v>62.410000000000004</v>
      </c>
      <c r="D140" s="23">
        <v>5.4</v>
      </c>
      <c r="E140" s="22">
        <v>4.7</v>
      </c>
      <c r="F140" s="22">
        <v>4.5999999999999996</v>
      </c>
      <c r="G140" s="22">
        <v>6.6</v>
      </c>
      <c r="H140" s="21">
        <v>0</v>
      </c>
      <c r="I140" s="24">
        <v>12.149999999999999</v>
      </c>
      <c r="J140" s="22"/>
      <c r="K140" s="26">
        <v>108</v>
      </c>
      <c r="L140" s="26">
        <v>11.365403612732296</v>
      </c>
      <c r="M140" s="26">
        <v>3.4596387267702866E-2</v>
      </c>
      <c r="N140" s="26">
        <v>4.3622234716018879E-2</v>
      </c>
      <c r="O140" s="26"/>
      <c r="P140" s="26">
        <v>53.75</v>
      </c>
      <c r="Q140" s="26">
        <v>11.55</v>
      </c>
      <c r="R140" s="26"/>
      <c r="S140" s="26"/>
    </row>
    <row r="141" spans="1:19" x14ac:dyDescent="0.25">
      <c r="A141" s="20" t="s">
        <v>69</v>
      </c>
      <c r="B141" s="21">
        <v>4</v>
      </c>
      <c r="C141" s="22">
        <v>37.209999999999994</v>
      </c>
      <c r="D141" s="23">
        <v>4.9000000000000004</v>
      </c>
      <c r="E141" s="22">
        <v>8.1999999999999993</v>
      </c>
      <c r="F141" s="22">
        <v>3</v>
      </c>
      <c r="G141" s="22">
        <v>3.9</v>
      </c>
      <c r="H141" s="21">
        <v>0</v>
      </c>
      <c r="I141" s="24">
        <v>9.8999999999999986</v>
      </c>
      <c r="J141" s="22"/>
      <c r="K141" s="26">
        <v>109</v>
      </c>
      <c r="L141" s="26">
        <v>10.996754852027243</v>
      </c>
      <c r="M141" s="26">
        <v>0.10324514797275874</v>
      </c>
      <c r="N141" s="26">
        <v>0.13018076261281328</v>
      </c>
      <c r="O141" s="26"/>
      <c r="P141" s="26">
        <v>54.25</v>
      </c>
      <c r="Q141" s="26">
        <v>11.850000000000001</v>
      </c>
      <c r="R141" s="26"/>
      <c r="S141" s="26"/>
    </row>
    <row r="142" spans="1:19" x14ac:dyDescent="0.25">
      <c r="A142" s="20" t="s">
        <v>76</v>
      </c>
      <c r="B142" s="21">
        <v>12</v>
      </c>
      <c r="C142" s="22">
        <v>31.359999999999996</v>
      </c>
      <c r="D142" s="23">
        <v>4.9000000000000004</v>
      </c>
      <c r="E142" s="22">
        <v>9.1</v>
      </c>
      <c r="F142" s="22">
        <v>5</v>
      </c>
      <c r="G142" s="22">
        <v>6.4</v>
      </c>
      <c r="H142" s="21">
        <v>1</v>
      </c>
      <c r="I142" s="24">
        <v>11.850000000000001</v>
      </c>
      <c r="J142" s="22"/>
      <c r="K142" s="26">
        <v>110</v>
      </c>
      <c r="L142" s="26">
        <v>12.132195271689241</v>
      </c>
      <c r="M142" s="26">
        <v>0.46780472831076025</v>
      </c>
      <c r="N142" s="26">
        <v>0.58985024944167785</v>
      </c>
      <c r="O142" s="26"/>
      <c r="P142" s="26">
        <v>54.75</v>
      </c>
      <c r="Q142" s="26">
        <v>11.850000000000001</v>
      </c>
      <c r="R142" s="26"/>
      <c r="S142" s="26"/>
    </row>
    <row r="143" spans="1:19" x14ac:dyDescent="0.25">
      <c r="A143" s="20" t="s">
        <v>174</v>
      </c>
      <c r="B143" s="21">
        <v>10</v>
      </c>
      <c r="C143" s="22">
        <v>84.639999999999986</v>
      </c>
      <c r="D143" s="23">
        <v>6.5</v>
      </c>
      <c r="E143" s="22">
        <v>7.3</v>
      </c>
      <c r="F143" s="22">
        <v>4.2</v>
      </c>
      <c r="G143" s="22">
        <v>7.7</v>
      </c>
      <c r="H143" s="21">
        <v>1</v>
      </c>
      <c r="I143" s="24">
        <v>14.25</v>
      </c>
      <c r="J143" s="22"/>
      <c r="K143" s="26">
        <v>111</v>
      </c>
      <c r="L143" s="26">
        <v>10.322103269734738</v>
      </c>
      <c r="M143" s="26">
        <v>1.0778967302652607</v>
      </c>
      <c r="N143" s="26">
        <v>1.3591090827901506</v>
      </c>
      <c r="O143" s="26"/>
      <c r="P143" s="26">
        <v>55.25</v>
      </c>
      <c r="Q143" s="26">
        <v>11.850000000000001</v>
      </c>
      <c r="R143" s="26"/>
      <c r="S143" s="26"/>
    </row>
    <row r="144" spans="1:19" x14ac:dyDescent="0.25">
      <c r="A144" s="20" t="s">
        <v>99</v>
      </c>
      <c r="B144" s="21">
        <v>2</v>
      </c>
      <c r="C144" s="22">
        <v>88.360000000000014</v>
      </c>
      <c r="D144" s="23">
        <v>5.3</v>
      </c>
      <c r="E144" s="22">
        <v>8.5</v>
      </c>
      <c r="F144" s="22">
        <v>4.0999999999999996</v>
      </c>
      <c r="G144" s="22">
        <v>5.4</v>
      </c>
      <c r="H144" s="21">
        <v>1</v>
      </c>
      <c r="I144" s="24">
        <v>11.850000000000001</v>
      </c>
      <c r="J144" s="22"/>
      <c r="K144" s="26">
        <v>112</v>
      </c>
      <c r="L144" s="26">
        <v>10.804090677620581</v>
      </c>
      <c r="M144" s="26">
        <v>-4.0906776205797968E-3</v>
      </c>
      <c r="N144" s="26">
        <v>-5.1578940289838497E-3</v>
      </c>
      <c r="O144" s="26"/>
      <c r="P144" s="26">
        <v>55.75</v>
      </c>
      <c r="Q144" s="26">
        <v>11.850000000000001</v>
      </c>
      <c r="R144" s="26"/>
      <c r="S144" s="26"/>
    </row>
    <row r="145" spans="1:19" x14ac:dyDescent="0.25">
      <c r="A145" s="20" t="s">
        <v>111</v>
      </c>
      <c r="B145" s="21">
        <v>11</v>
      </c>
      <c r="C145" s="22">
        <v>47.610000000000007</v>
      </c>
      <c r="D145" s="23">
        <v>3.4</v>
      </c>
      <c r="E145" s="22">
        <v>5.2</v>
      </c>
      <c r="F145" s="22">
        <v>3.2</v>
      </c>
      <c r="G145" s="22">
        <v>4.4000000000000004</v>
      </c>
      <c r="H145" s="21">
        <v>1</v>
      </c>
      <c r="I145" s="24">
        <v>10.8</v>
      </c>
      <c r="J145" s="22"/>
      <c r="K145" s="26">
        <v>113</v>
      </c>
      <c r="L145" s="26">
        <v>10.65038718709272</v>
      </c>
      <c r="M145" s="26">
        <v>0.14961281290728046</v>
      </c>
      <c r="N145" s="26">
        <v>0.18864528225633284</v>
      </c>
      <c r="O145" s="26"/>
      <c r="P145" s="26">
        <v>56.25</v>
      </c>
      <c r="Q145" s="26">
        <v>11.850000000000001</v>
      </c>
      <c r="R145" s="26"/>
      <c r="S145" s="26"/>
    </row>
    <row r="146" spans="1:19" x14ac:dyDescent="0.25">
      <c r="A146" s="20" t="s">
        <v>117</v>
      </c>
      <c r="B146" s="21">
        <v>6</v>
      </c>
      <c r="C146" s="22">
        <v>98.01</v>
      </c>
      <c r="D146" s="23">
        <v>4.3</v>
      </c>
      <c r="E146" s="22">
        <v>5.4</v>
      </c>
      <c r="F146" s="22">
        <v>5.6</v>
      </c>
      <c r="G146" s="22">
        <v>6.9</v>
      </c>
      <c r="H146" s="21">
        <v>1</v>
      </c>
      <c r="I146" s="24">
        <v>12.75</v>
      </c>
      <c r="J146" s="22"/>
      <c r="K146" s="26">
        <v>114</v>
      </c>
      <c r="L146" s="26">
        <v>10.570889334838405</v>
      </c>
      <c r="M146" s="26">
        <v>0.82911066516159337</v>
      </c>
      <c r="N146" s="26">
        <v>1.0454172501126309</v>
      </c>
      <c r="O146" s="26"/>
      <c r="P146" s="26">
        <v>56.75</v>
      </c>
      <c r="Q146" s="26">
        <v>11.850000000000001</v>
      </c>
      <c r="R146" s="26"/>
      <c r="S146" s="26"/>
    </row>
    <row r="147" spans="1:19" x14ac:dyDescent="0.25">
      <c r="A147" s="20" t="s">
        <v>145</v>
      </c>
      <c r="B147" s="21">
        <v>11</v>
      </c>
      <c r="C147" s="22">
        <v>59.290000000000006</v>
      </c>
      <c r="D147" s="23">
        <v>4.0999999999999996</v>
      </c>
      <c r="E147" s="22">
        <v>5.9</v>
      </c>
      <c r="F147" s="22">
        <v>5.0999999999999996</v>
      </c>
      <c r="G147" s="22">
        <v>6.7</v>
      </c>
      <c r="H147" s="21">
        <v>1</v>
      </c>
      <c r="I147" s="24">
        <v>12.299999999999999</v>
      </c>
      <c r="J147" s="22"/>
      <c r="K147" s="26">
        <v>115</v>
      </c>
      <c r="L147" s="26">
        <v>14.388637686302889</v>
      </c>
      <c r="M147" s="26">
        <v>-0.28863768630288789</v>
      </c>
      <c r="N147" s="26">
        <v>-0.36394033869390263</v>
      </c>
      <c r="O147" s="26"/>
      <c r="P147" s="26">
        <v>57.25</v>
      </c>
      <c r="Q147" s="26">
        <v>11.850000000000001</v>
      </c>
      <c r="R147" s="26"/>
      <c r="S147" s="26"/>
    </row>
    <row r="148" spans="1:19" x14ac:dyDescent="0.25">
      <c r="A148" s="20" t="s">
        <v>155</v>
      </c>
      <c r="B148" s="21">
        <v>11</v>
      </c>
      <c r="C148" s="22">
        <v>75.689999999999984</v>
      </c>
      <c r="D148" s="23">
        <v>4.7</v>
      </c>
      <c r="E148" s="22">
        <v>5.6</v>
      </c>
      <c r="F148" s="22">
        <v>3.1</v>
      </c>
      <c r="G148" s="22">
        <v>3.2</v>
      </c>
      <c r="H148" s="21">
        <v>1</v>
      </c>
      <c r="I148" s="24">
        <v>11.55</v>
      </c>
      <c r="J148" s="22"/>
      <c r="K148" s="26">
        <v>116</v>
      </c>
      <c r="L148" s="26">
        <v>11.689974038783976</v>
      </c>
      <c r="M148" s="26">
        <v>0.61002596121602259</v>
      </c>
      <c r="N148" s="26">
        <v>0.7691755632494186</v>
      </c>
      <c r="O148" s="26"/>
      <c r="P148" s="26">
        <v>57.75</v>
      </c>
      <c r="Q148" s="26">
        <v>11.850000000000001</v>
      </c>
      <c r="R148" s="26"/>
      <c r="S148" s="26"/>
    </row>
    <row r="149" spans="1:19" x14ac:dyDescent="0.25">
      <c r="A149" s="20" t="s">
        <v>153</v>
      </c>
      <c r="B149" s="21">
        <v>12</v>
      </c>
      <c r="C149" s="22">
        <v>73.959999999999994</v>
      </c>
      <c r="D149" s="23">
        <v>6.3</v>
      </c>
      <c r="E149" s="22">
        <v>6.7</v>
      </c>
      <c r="F149" s="22">
        <v>4.9000000000000004</v>
      </c>
      <c r="G149" s="22">
        <v>5.3</v>
      </c>
      <c r="H149" s="21">
        <v>1</v>
      </c>
      <c r="I149" s="24">
        <v>12.149999999999999</v>
      </c>
      <c r="J149" s="22"/>
      <c r="K149" s="26">
        <v>117</v>
      </c>
      <c r="L149" s="26">
        <v>11.997973352275231</v>
      </c>
      <c r="M149" s="26">
        <v>0.15202664772476737</v>
      </c>
      <c r="N149" s="26">
        <v>0.19168886215845782</v>
      </c>
      <c r="O149" s="26"/>
      <c r="P149" s="26">
        <v>58.25</v>
      </c>
      <c r="Q149" s="26">
        <v>11.850000000000001</v>
      </c>
      <c r="R149" s="26"/>
      <c r="S149" s="26"/>
    </row>
    <row r="150" spans="1:19" x14ac:dyDescent="0.25">
      <c r="A150" s="20" t="s">
        <v>129</v>
      </c>
      <c r="B150" s="21">
        <v>8</v>
      </c>
      <c r="C150" s="22">
        <v>44.89</v>
      </c>
      <c r="D150" s="23">
        <v>3.2</v>
      </c>
      <c r="E150" s="22">
        <v>5</v>
      </c>
      <c r="F150" s="22">
        <v>2.9</v>
      </c>
      <c r="G150" s="22">
        <v>3.7</v>
      </c>
      <c r="H150" s="21">
        <v>0</v>
      </c>
      <c r="I150" s="24">
        <v>10.5</v>
      </c>
      <c r="J150" s="22"/>
      <c r="K150" s="26">
        <v>118</v>
      </c>
      <c r="L150" s="26">
        <v>11.094069100270575</v>
      </c>
      <c r="M150" s="26">
        <v>-0.59406910027057513</v>
      </c>
      <c r="N150" s="26">
        <v>-0.74905571870880094</v>
      </c>
      <c r="O150" s="26"/>
      <c r="P150" s="26">
        <v>58.75</v>
      </c>
      <c r="Q150" s="26">
        <v>11.850000000000001</v>
      </c>
      <c r="R150" s="26"/>
      <c r="S150" s="26"/>
    </row>
    <row r="151" spans="1:19" x14ac:dyDescent="0.25">
      <c r="A151" s="20" t="s">
        <v>166</v>
      </c>
      <c r="B151" s="21">
        <v>7</v>
      </c>
      <c r="C151" s="22">
        <v>75.689999999999984</v>
      </c>
      <c r="D151" s="23">
        <v>3.7</v>
      </c>
      <c r="E151" s="22">
        <v>3.8</v>
      </c>
      <c r="F151" s="22">
        <v>4.5999999999999996</v>
      </c>
      <c r="G151" s="22">
        <v>5.5</v>
      </c>
      <c r="H151" s="21">
        <v>1</v>
      </c>
      <c r="I151" s="24">
        <v>11.399999999999999</v>
      </c>
      <c r="J151" s="22"/>
      <c r="K151" s="26">
        <v>119</v>
      </c>
      <c r="L151" s="26">
        <v>13.017591392164217</v>
      </c>
      <c r="M151" s="26">
        <v>0.33240860783578441</v>
      </c>
      <c r="N151" s="26">
        <v>0.41913065085192808</v>
      </c>
      <c r="O151" s="26"/>
      <c r="P151" s="26">
        <v>59.25</v>
      </c>
      <c r="Q151" s="26">
        <v>11.850000000000001</v>
      </c>
      <c r="R151" s="26"/>
      <c r="S151" s="26"/>
    </row>
    <row r="152" spans="1:19" x14ac:dyDescent="0.25">
      <c r="A152" s="20" t="s">
        <v>148</v>
      </c>
      <c r="B152" s="21">
        <v>15</v>
      </c>
      <c r="C152" s="22">
        <v>82.809999999999988</v>
      </c>
      <c r="D152" s="23">
        <v>5.2</v>
      </c>
      <c r="E152" s="22">
        <v>7.3</v>
      </c>
      <c r="F152" s="22">
        <v>4.4000000000000004</v>
      </c>
      <c r="G152" s="22">
        <v>4.0999999999999996</v>
      </c>
      <c r="H152" s="21">
        <v>1</v>
      </c>
      <c r="I152" s="24">
        <v>11.850000000000001</v>
      </c>
      <c r="J152" s="22"/>
      <c r="K152" s="26">
        <v>120</v>
      </c>
      <c r="L152" s="26">
        <v>9.955020490524733</v>
      </c>
      <c r="M152" s="26">
        <v>0.84497950947526768</v>
      </c>
      <c r="N152" s="26">
        <v>1.0654261153726543</v>
      </c>
      <c r="O152" s="26"/>
      <c r="P152" s="26">
        <v>59.75</v>
      </c>
      <c r="Q152" s="26">
        <v>11.850000000000001</v>
      </c>
      <c r="R152" s="26"/>
      <c r="S152" s="26"/>
    </row>
    <row r="153" spans="1:19" x14ac:dyDescent="0.25">
      <c r="A153" s="20" t="s">
        <v>114</v>
      </c>
      <c r="B153" s="21">
        <v>14</v>
      </c>
      <c r="C153" s="22">
        <v>54.760000000000005</v>
      </c>
      <c r="D153" s="23">
        <v>6.6</v>
      </c>
      <c r="E153" s="22">
        <v>9.6</v>
      </c>
      <c r="F153" s="22">
        <v>5.7</v>
      </c>
      <c r="G153" s="22">
        <v>7.7</v>
      </c>
      <c r="H153" s="21">
        <v>1</v>
      </c>
      <c r="I153" s="24">
        <v>13.200000000000001</v>
      </c>
      <c r="J153" s="22"/>
      <c r="K153" s="26">
        <v>121</v>
      </c>
      <c r="L153" s="26">
        <v>14.590069783956849</v>
      </c>
      <c r="M153" s="26">
        <v>0.25993021604315203</v>
      </c>
      <c r="N153" s="26">
        <v>0.32774337985877056</v>
      </c>
      <c r="O153" s="26"/>
      <c r="P153" s="26">
        <v>60.25</v>
      </c>
      <c r="Q153" s="26">
        <v>11.850000000000001</v>
      </c>
      <c r="R153" s="26"/>
      <c r="S153" s="26"/>
    </row>
    <row r="154" spans="1:19" x14ac:dyDescent="0.25">
      <c r="A154" s="20" t="s">
        <v>98</v>
      </c>
      <c r="B154" s="21">
        <v>6</v>
      </c>
      <c r="C154" s="22">
        <v>68.890000000000015</v>
      </c>
      <c r="D154" s="23">
        <v>4.9000000000000004</v>
      </c>
      <c r="E154" s="22">
        <v>9.1</v>
      </c>
      <c r="F154" s="22">
        <v>4.5999999999999996</v>
      </c>
      <c r="G154" s="22">
        <v>5.5</v>
      </c>
      <c r="H154" s="21">
        <v>1</v>
      </c>
      <c r="I154" s="24">
        <v>12.600000000000001</v>
      </c>
      <c r="J154" s="22"/>
      <c r="K154" s="26">
        <v>122</v>
      </c>
      <c r="L154" s="26">
        <v>10.572649909804369</v>
      </c>
      <c r="M154" s="26">
        <v>0.82735009019562966</v>
      </c>
      <c r="N154" s="26">
        <v>1.0431973589486736</v>
      </c>
      <c r="O154" s="26"/>
      <c r="P154" s="26">
        <v>60.75</v>
      </c>
      <c r="Q154" s="26">
        <v>12</v>
      </c>
      <c r="R154" s="26"/>
      <c r="S154" s="26"/>
    </row>
    <row r="155" spans="1:19" x14ac:dyDescent="0.25">
      <c r="A155" s="20" t="s">
        <v>141</v>
      </c>
      <c r="B155" s="21">
        <v>5</v>
      </c>
      <c r="C155" s="22">
        <v>40.960000000000008</v>
      </c>
      <c r="D155" s="23">
        <v>3.2</v>
      </c>
      <c r="E155" s="22">
        <v>8.4</v>
      </c>
      <c r="F155" s="22">
        <v>2</v>
      </c>
      <c r="G155" s="22">
        <v>3.6</v>
      </c>
      <c r="H155" s="21">
        <v>0</v>
      </c>
      <c r="I155" s="24">
        <v>9.75</v>
      </c>
      <c r="J155" s="22"/>
      <c r="K155" s="26">
        <v>123</v>
      </c>
      <c r="L155" s="26">
        <v>10.84781077367642</v>
      </c>
      <c r="M155" s="26">
        <v>0.40218922632358023</v>
      </c>
      <c r="N155" s="26">
        <v>0.50711632677668794</v>
      </c>
      <c r="O155" s="26"/>
      <c r="P155" s="26">
        <v>61.25</v>
      </c>
      <c r="Q155" s="26">
        <v>12</v>
      </c>
      <c r="R155" s="26"/>
      <c r="S155" s="26"/>
    </row>
    <row r="156" spans="1:19" x14ac:dyDescent="0.25">
      <c r="A156" s="20" t="s">
        <v>95</v>
      </c>
      <c r="B156" s="21">
        <v>10</v>
      </c>
      <c r="C156" s="22">
        <v>92.16</v>
      </c>
      <c r="D156" s="23">
        <v>5.6</v>
      </c>
      <c r="E156" s="22">
        <v>7.7</v>
      </c>
      <c r="F156" s="22">
        <v>5.2</v>
      </c>
      <c r="G156" s="22">
        <v>8.1</v>
      </c>
      <c r="H156" s="21">
        <v>1</v>
      </c>
      <c r="I156" s="24">
        <v>14.850000000000001</v>
      </c>
      <c r="J156" s="22"/>
      <c r="K156" s="26">
        <v>124</v>
      </c>
      <c r="L156" s="26">
        <v>13.420402229903383</v>
      </c>
      <c r="M156" s="26">
        <v>0.6795977700966187</v>
      </c>
      <c r="N156" s="26">
        <v>0.85689795325285545</v>
      </c>
      <c r="O156" s="26"/>
      <c r="P156" s="26">
        <v>61.75</v>
      </c>
      <c r="Q156" s="26">
        <v>12</v>
      </c>
      <c r="R156" s="26"/>
      <c r="S156" s="26"/>
    </row>
    <row r="157" spans="1:19" x14ac:dyDescent="0.25">
      <c r="A157" s="20" t="s">
        <v>178</v>
      </c>
      <c r="B157" s="21">
        <v>9</v>
      </c>
      <c r="C157" s="22">
        <v>54.760000000000005</v>
      </c>
      <c r="D157" s="23">
        <v>6.6</v>
      </c>
      <c r="E157" s="22">
        <v>9.6</v>
      </c>
      <c r="F157" s="22">
        <v>5.7</v>
      </c>
      <c r="G157" s="22">
        <v>7</v>
      </c>
      <c r="H157" s="21">
        <v>1</v>
      </c>
      <c r="I157" s="24">
        <v>13.200000000000001</v>
      </c>
      <c r="J157" s="22"/>
      <c r="K157" s="26">
        <v>125</v>
      </c>
      <c r="L157" s="26">
        <v>10.089482270387595</v>
      </c>
      <c r="M157" s="26">
        <v>0.71051772961240545</v>
      </c>
      <c r="N157" s="26">
        <v>0.89588461740858394</v>
      </c>
      <c r="O157" s="26"/>
      <c r="P157" s="26">
        <v>62.25</v>
      </c>
      <c r="Q157" s="26">
        <v>12</v>
      </c>
      <c r="R157" s="26"/>
      <c r="S157" s="26"/>
    </row>
    <row r="158" spans="1:19" x14ac:dyDescent="0.25">
      <c r="A158" s="20" t="s">
        <v>250</v>
      </c>
      <c r="B158" s="21">
        <v>13</v>
      </c>
      <c r="C158" s="22">
        <v>44.89</v>
      </c>
      <c r="D158" s="23">
        <v>3.6</v>
      </c>
      <c r="E158" s="22">
        <v>7.2</v>
      </c>
      <c r="F158" s="22">
        <v>2.9</v>
      </c>
      <c r="G158" s="22">
        <v>3.2</v>
      </c>
      <c r="H158" s="21">
        <v>0</v>
      </c>
      <c r="I158" s="24">
        <v>10.8</v>
      </c>
      <c r="J158" s="22"/>
      <c r="K158" s="26">
        <v>126</v>
      </c>
      <c r="L158" s="26">
        <v>10.267616340914989</v>
      </c>
      <c r="M158" s="26">
        <v>-0.3676163409149904</v>
      </c>
      <c r="N158" s="26">
        <v>-0.46352372531707126</v>
      </c>
      <c r="O158" s="26"/>
      <c r="P158" s="26">
        <v>62.75</v>
      </c>
      <c r="Q158" s="26">
        <v>12</v>
      </c>
      <c r="R158" s="26"/>
      <c r="S158" s="26"/>
    </row>
    <row r="159" spans="1:19" x14ac:dyDescent="0.25">
      <c r="A159" s="20" t="s">
        <v>257</v>
      </c>
      <c r="B159" s="21">
        <v>4</v>
      </c>
      <c r="C159" s="22">
        <v>94.089999999999989</v>
      </c>
      <c r="D159" s="23">
        <v>6.5</v>
      </c>
      <c r="E159" s="22">
        <v>6.8</v>
      </c>
      <c r="F159" s="22">
        <v>4.3</v>
      </c>
      <c r="G159" s="22">
        <v>5.9</v>
      </c>
      <c r="H159" s="21">
        <v>0</v>
      </c>
      <c r="I159" s="24">
        <v>12.75</v>
      </c>
      <c r="J159" s="22"/>
      <c r="K159" s="26">
        <v>127</v>
      </c>
      <c r="L159" s="26">
        <v>11.70358905950452</v>
      </c>
      <c r="M159" s="26">
        <v>-0.30358905950452097</v>
      </c>
      <c r="N159" s="26">
        <v>-0.38279237391022997</v>
      </c>
      <c r="O159" s="26"/>
      <c r="P159" s="26">
        <v>63.25</v>
      </c>
      <c r="Q159" s="26">
        <v>12</v>
      </c>
      <c r="R159" s="26"/>
      <c r="S159" s="26"/>
    </row>
    <row r="160" spans="1:19" x14ac:dyDescent="0.25">
      <c r="A160" s="20" t="s">
        <v>218</v>
      </c>
      <c r="B160" s="21">
        <v>5</v>
      </c>
      <c r="C160" s="22">
        <v>44.89</v>
      </c>
      <c r="D160" s="23">
        <v>3.7</v>
      </c>
      <c r="E160" s="22">
        <v>9.1999999999999993</v>
      </c>
      <c r="F160" s="22">
        <v>3.7</v>
      </c>
      <c r="G160" s="22">
        <v>4.9000000000000004</v>
      </c>
      <c r="H160" s="21">
        <v>0</v>
      </c>
      <c r="I160" s="24">
        <v>10.350000000000001</v>
      </c>
      <c r="J160" s="22"/>
      <c r="K160" s="26">
        <v>128</v>
      </c>
      <c r="L160" s="26">
        <v>10.770864999866371</v>
      </c>
      <c r="M160" s="26">
        <v>-0.120864999866372</v>
      </c>
      <c r="N160" s="26">
        <v>-0.15239745561654267</v>
      </c>
      <c r="O160" s="26"/>
      <c r="P160" s="26">
        <v>63.75</v>
      </c>
      <c r="Q160" s="26">
        <v>12</v>
      </c>
      <c r="R160" s="26"/>
      <c r="S160" s="26"/>
    </row>
    <row r="161" spans="1:19" x14ac:dyDescent="0.25">
      <c r="A161" s="20" t="s">
        <v>143</v>
      </c>
      <c r="B161" s="21">
        <v>13</v>
      </c>
      <c r="C161" s="22">
        <v>56.25</v>
      </c>
      <c r="D161" s="23">
        <v>3.5</v>
      </c>
      <c r="E161" s="22">
        <v>7.6</v>
      </c>
      <c r="F161" s="22">
        <v>3.4</v>
      </c>
      <c r="G161" s="22">
        <v>4.5</v>
      </c>
      <c r="H161" s="21">
        <v>0</v>
      </c>
      <c r="I161" s="24">
        <v>10.8</v>
      </c>
      <c r="J161" s="22"/>
      <c r="K161" s="26">
        <v>129</v>
      </c>
      <c r="L161" s="26">
        <v>11.484230539800002</v>
      </c>
      <c r="M161" s="26">
        <v>-0.23423053980000219</v>
      </c>
      <c r="N161" s="26">
        <v>-0.29533891807119689</v>
      </c>
      <c r="O161" s="26"/>
      <c r="P161" s="26">
        <v>64.25</v>
      </c>
      <c r="Q161" s="26">
        <v>12</v>
      </c>
      <c r="R161" s="26"/>
      <c r="S161" s="26"/>
    </row>
    <row r="162" spans="1:19" x14ac:dyDescent="0.25">
      <c r="A162" s="20" t="s">
        <v>249</v>
      </c>
      <c r="B162" s="21">
        <v>8</v>
      </c>
      <c r="C162" s="22">
        <v>40.960000000000008</v>
      </c>
      <c r="D162" s="23">
        <v>4.5</v>
      </c>
      <c r="E162" s="22">
        <v>8.4</v>
      </c>
      <c r="F162" s="22">
        <v>4</v>
      </c>
      <c r="G162" s="22">
        <v>5.8</v>
      </c>
      <c r="H162" s="21">
        <v>0</v>
      </c>
      <c r="I162" s="24">
        <v>10.050000000000001</v>
      </c>
      <c r="J162" s="22"/>
      <c r="K162" s="26">
        <v>130</v>
      </c>
      <c r="L162" s="26">
        <v>10.820337464132599</v>
      </c>
      <c r="M162" s="26">
        <v>-0.17033746413260076</v>
      </c>
      <c r="N162" s="26">
        <v>-0.21477678532811523</v>
      </c>
      <c r="O162" s="26"/>
      <c r="P162" s="26">
        <v>64.75</v>
      </c>
      <c r="Q162" s="26">
        <v>12</v>
      </c>
      <c r="R162" s="26"/>
      <c r="S162" s="26"/>
    </row>
    <row r="163" spans="1:19" x14ac:dyDescent="0.25">
      <c r="A163" s="20" t="s">
        <v>247</v>
      </c>
      <c r="B163" s="21">
        <v>11</v>
      </c>
      <c r="C163" s="22">
        <v>75.689999999999984</v>
      </c>
      <c r="D163" s="23">
        <v>3.7</v>
      </c>
      <c r="E163" s="22">
        <v>3.8</v>
      </c>
      <c r="F163" s="22">
        <v>5.5</v>
      </c>
      <c r="G163" s="22">
        <v>5.6</v>
      </c>
      <c r="H163" s="21">
        <v>0</v>
      </c>
      <c r="I163" s="24">
        <v>10.649999999999999</v>
      </c>
      <c r="J163" s="22"/>
      <c r="K163" s="26">
        <v>131</v>
      </c>
      <c r="L163" s="26">
        <v>10.121594944612863</v>
      </c>
      <c r="M163" s="26">
        <v>-0.82159494461286187</v>
      </c>
      <c r="N163" s="26">
        <v>-1.0359407541045393</v>
      </c>
      <c r="O163" s="26"/>
      <c r="P163" s="26">
        <v>65.25</v>
      </c>
      <c r="Q163" s="26">
        <v>12</v>
      </c>
      <c r="R163" s="26"/>
      <c r="S163" s="26"/>
    </row>
    <row r="164" spans="1:19" x14ac:dyDescent="0.25">
      <c r="A164" s="20" t="s">
        <v>77</v>
      </c>
      <c r="B164" s="21">
        <v>13</v>
      </c>
      <c r="C164" s="22">
        <v>82.809999999999988</v>
      </c>
      <c r="D164" s="23">
        <v>6</v>
      </c>
      <c r="E164" s="22">
        <v>8.4</v>
      </c>
      <c r="F164" s="22">
        <v>4.5</v>
      </c>
      <c r="G164" s="22">
        <v>6</v>
      </c>
      <c r="H164" s="21">
        <v>1</v>
      </c>
      <c r="I164" s="24">
        <v>13.200000000000001</v>
      </c>
      <c r="J164" s="22"/>
      <c r="K164" s="26">
        <v>132</v>
      </c>
      <c r="L164" s="26">
        <v>11.936936981986227</v>
      </c>
      <c r="M164" s="26">
        <v>-8.6936981986225348E-2</v>
      </c>
      <c r="N164" s="26">
        <v>-0.10961796109982191</v>
      </c>
      <c r="O164" s="26"/>
      <c r="P164" s="26">
        <v>65.75</v>
      </c>
      <c r="Q164" s="26">
        <v>12</v>
      </c>
      <c r="R164" s="26"/>
      <c r="S164" s="26"/>
    </row>
    <row r="165" spans="1:19" x14ac:dyDescent="0.25">
      <c r="A165" s="20" t="s">
        <v>189</v>
      </c>
      <c r="B165" s="21">
        <v>9</v>
      </c>
      <c r="C165" s="22">
        <v>64</v>
      </c>
      <c r="D165" s="23">
        <v>2.5</v>
      </c>
      <c r="E165" s="22">
        <v>5.2</v>
      </c>
      <c r="F165" s="22">
        <v>4.5999999999999996</v>
      </c>
      <c r="G165" s="22">
        <v>6.9</v>
      </c>
      <c r="H165" s="21">
        <v>0</v>
      </c>
      <c r="I165" s="24">
        <v>10.649999999999999</v>
      </c>
      <c r="J165" s="22"/>
      <c r="K165" s="26">
        <v>133</v>
      </c>
      <c r="L165" s="26">
        <v>11.266129938930108</v>
      </c>
      <c r="M165" s="26">
        <v>0.73387006106989183</v>
      </c>
      <c r="N165" s="26">
        <v>0.92532933590252109</v>
      </c>
      <c r="O165" s="26"/>
      <c r="P165" s="26">
        <v>66.25</v>
      </c>
      <c r="Q165" s="26">
        <v>12</v>
      </c>
      <c r="R165" s="26"/>
      <c r="S165" s="26"/>
    </row>
    <row r="166" spans="1:19" x14ac:dyDescent="0.25">
      <c r="A166" s="20" t="s">
        <v>65</v>
      </c>
      <c r="B166" s="21">
        <v>9</v>
      </c>
      <c r="C166" s="22">
        <v>38.440000000000005</v>
      </c>
      <c r="D166" s="23">
        <v>4.8</v>
      </c>
      <c r="E166" s="22">
        <v>6.9</v>
      </c>
      <c r="F166" s="22">
        <v>4.3</v>
      </c>
      <c r="G166" s="22">
        <v>4.8</v>
      </c>
      <c r="H166" s="21">
        <v>0</v>
      </c>
      <c r="I166" s="24">
        <v>11.55</v>
      </c>
      <c r="J166" s="22"/>
      <c r="K166" s="26">
        <v>134</v>
      </c>
      <c r="L166" s="26">
        <v>9.6095823989043634</v>
      </c>
      <c r="M166" s="26">
        <v>1.1904176010956373</v>
      </c>
      <c r="N166" s="26">
        <v>1.500985510517497</v>
      </c>
      <c r="O166" s="26"/>
      <c r="P166" s="26">
        <v>66.75</v>
      </c>
      <c r="Q166" s="26">
        <v>12</v>
      </c>
      <c r="R166" s="26"/>
      <c r="S166" s="26"/>
    </row>
    <row r="167" spans="1:19" x14ac:dyDescent="0.25">
      <c r="A167" s="20" t="s">
        <v>176</v>
      </c>
      <c r="B167" s="21">
        <v>11</v>
      </c>
      <c r="C167" s="22">
        <v>81</v>
      </c>
      <c r="D167" s="23">
        <v>5.6</v>
      </c>
      <c r="E167" s="22">
        <v>6</v>
      </c>
      <c r="F167" s="22">
        <v>3.3</v>
      </c>
      <c r="G167" s="22">
        <v>4.2</v>
      </c>
      <c r="H167" s="21">
        <v>1</v>
      </c>
      <c r="I167" s="24">
        <v>12</v>
      </c>
      <c r="J167" s="22"/>
      <c r="K167" s="26">
        <v>135</v>
      </c>
      <c r="L167" s="26">
        <v>11.188479956595147</v>
      </c>
      <c r="M167" s="26">
        <v>-8.8479956595145737E-2</v>
      </c>
      <c r="N167" s="26">
        <v>-0.11156348217490877</v>
      </c>
      <c r="O167" s="26"/>
      <c r="P167" s="26">
        <v>67.25</v>
      </c>
      <c r="Q167" s="26">
        <v>12</v>
      </c>
      <c r="R167" s="26"/>
      <c r="S167" s="26"/>
    </row>
    <row r="168" spans="1:19" x14ac:dyDescent="0.25">
      <c r="A168" s="20" t="s">
        <v>160</v>
      </c>
      <c r="B168" s="21">
        <v>14</v>
      </c>
      <c r="C168" s="22">
        <v>59.290000000000006</v>
      </c>
      <c r="D168" s="23">
        <v>4.7</v>
      </c>
      <c r="E168" s="22">
        <v>7.7</v>
      </c>
      <c r="F168" s="22">
        <v>4</v>
      </c>
      <c r="G168" s="22">
        <v>4.7</v>
      </c>
      <c r="H168" s="21">
        <v>1</v>
      </c>
      <c r="I168" s="24">
        <v>11.399999999999999</v>
      </c>
      <c r="J168" s="22"/>
      <c r="K168" s="26">
        <v>136</v>
      </c>
      <c r="L168" s="26">
        <v>11.800878034330287</v>
      </c>
      <c r="M168" s="26">
        <v>0.34912196566971154</v>
      </c>
      <c r="N168" s="26">
        <v>0.44020435466622782</v>
      </c>
      <c r="O168" s="26"/>
      <c r="P168" s="26">
        <v>67.75</v>
      </c>
      <c r="Q168" s="26">
        <v>12.149999999999999</v>
      </c>
      <c r="R168" s="26"/>
      <c r="S168" s="26"/>
    </row>
    <row r="169" spans="1:19" x14ac:dyDescent="0.25">
      <c r="A169" s="20" t="s">
        <v>130</v>
      </c>
      <c r="B169" s="21">
        <v>13</v>
      </c>
      <c r="C169" s="22">
        <v>42.25</v>
      </c>
      <c r="D169" s="23">
        <v>5.8</v>
      </c>
      <c r="E169" s="22">
        <v>8.6999999999999993</v>
      </c>
      <c r="F169" s="22">
        <v>4.5999999999999996</v>
      </c>
      <c r="G169" s="22">
        <v>6.6</v>
      </c>
      <c r="H169" s="21">
        <v>0</v>
      </c>
      <c r="I169" s="24">
        <v>11.850000000000001</v>
      </c>
      <c r="J169" s="22"/>
      <c r="K169" s="26">
        <v>137</v>
      </c>
      <c r="L169" s="26">
        <v>11.528136399465566</v>
      </c>
      <c r="M169" s="26">
        <v>2.1863600534434369E-2</v>
      </c>
      <c r="N169" s="26">
        <v>2.7567592733612565E-2</v>
      </c>
      <c r="O169" s="26"/>
      <c r="P169" s="26">
        <v>68.25</v>
      </c>
      <c r="Q169" s="26">
        <v>12.149999999999999</v>
      </c>
      <c r="R169" s="26"/>
      <c r="S169" s="26"/>
    </row>
    <row r="170" spans="1:19" x14ac:dyDescent="0.25">
      <c r="A170" s="20" t="s">
        <v>149</v>
      </c>
      <c r="B170" s="21">
        <v>7</v>
      </c>
      <c r="C170" s="22">
        <v>50.41</v>
      </c>
      <c r="D170" s="23">
        <v>4.2</v>
      </c>
      <c r="E170" s="22">
        <v>9.9</v>
      </c>
      <c r="F170" s="22">
        <v>2</v>
      </c>
      <c r="G170" s="22">
        <v>2.6</v>
      </c>
      <c r="H170" s="21">
        <v>0</v>
      </c>
      <c r="I170" s="24">
        <v>9.75</v>
      </c>
      <c r="J170" s="22"/>
      <c r="K170" s="26">
        <v>138</v>
      </c>
      <c r="L170" s="26">
        <v>11.770799041623611</v>
      </c>
      <c r="M170" s="26">
        <v>-0.37079904162361288</v>
      </c>
      <c r="N170" s="26">
        <v>-0.46753676044319781</v>
      </c>
      <c r="O170" s="26"/>
      <c r="P170" s="26">
        <v>68.75</v>
      </c>
      <c r="Q170" s="26">
        <v>12.149999999999999</v>
      </c>
      <c r="R170" s="26"/>
      <c r="S170" s="26"/>
    </row>
    <row r="171" spans="1:19" x14ac:dyDescent="0.25">
      <c r="A171" s="20" t="s">
        <v>167</v>
      </c>
      <c r="B171" s="21">
        <v>2</v>
      </c>
      <c r="C171" s="22">
        <v>44.89</v>
      </c>
      <c r="D171" s="23">
        <v>3.2</v>
      </c>
      <c r="E171" s="22">
        <v>5</v>
      </c>
      <c r="F171" s="22">
        <v>3.8</v>
      </c>
      <c r="G171" s="22">
        <v>5.5</v>
      </c>
      <c r="H171" s="21">
        <v>0</v>
      </c>
      <c r="I171" s="24">
        <v>10.649999999999999</v>
      </c>
      <c r="J171" s="22"/>
      <c r="K171" s="26">
        <v>139</v>
      </c>
      <c r="L171" s="26">
        <v>12.558046444407907</v>
      </c>
      <c r="M171" s="26">
        <v>-0.40804644440790838</v>
      </c>
      <c r="N171" s="26">
        <v>-0.51450163380543656</v>
      </c>
      <c r="O171" s="26"/>
      <c r="P171" s="26">
        <v>69.25</v>
      </c>
      <c r="Q171" s="26">
        <v>12.149999999999999</v>
      </c>
      <c r="R171" s="26"/>
      <c r="S171" s="26"/>
    </row>
    <row r="172" spans="1:19" x14ac:dyDescent="0.25">
      <c r="A172" s="20" t="s">
        <v>127</v>
      </c>
      <c r="B172" s="21">
        <v>9</v>
      </c>
      <c r="C172" s="22">
        <v>40.960000000000008</v>
      </c>
      <c r="D172" s="23">
        <v>5.0999999999999996</v>
      </c>
      <c r="E172" s="22">
        <v>7.1</v>
      </c>
      <c r="F172" s="22">
        <v>4.7</v>
      </c>
      <c r="G172" s="22">
        <v>5.3</v>
      </c>
      <c r="H172" s="21">
        <v>0</v>
      </c>
      <c r="I172" s="24">
        <v>12</v>
      </c>
      <c r="J172" s="22"/>
      <c r="K172" s="26">
        <v>140</v>
      </c>
      <c r="L172" s="26">
        <v>10.547063401929643</v>
      </c>
      <c r="M172" s="26">
        <v>-0.6470634019296444</v>
      </c>
      <c r="N172" s="26">
        <v>-0.8158756975607987</v>
      </c>
      <c r="O172" s="26"/>
      <c r="P172" s="26">
        <v>69.75</v>
      </c>
      <c r="Q172" s="26">
        <v>12.149999999999999</v>
      </c>
      <c r="R172" s="26"/>
      <c r="S172" s="26"/>
    </row>
    <row r="173" spans="1:19" x14ac:dyDescent="0.25">
      <c r="A173" s="20" t="s">
        <v>96</v>
      </c>
      <c r="B173" s="21">
        <v>12</v>
      </c>
      <c r="C173" s="22">
        <v>67.239999999999995</v>
      </c>
      <c r="D173" s="23">
        <v>3.6</v>
      </c>
      <c r="E173" s="22">
        <v>9</v>
      </c>
      <c r="F173" s="22">
        <v>4.7</v>
      </c>
      <c r="G173" s="22">
        <v>6.2</v>
      </c>
      <c r="H173" s="21">
        <v>0</v>
      </c>
      <c r="I173" s="24">
        <v>11.399999999999999</v>
      </c>
      <c r="J173" s="22"/>
      <c r="K173" s="26">
        <v>141</v>
      </c>
      <c r="L173" s="26">
        <v>11.693467852365435</v>
      </c>
      <c r="M173" s="26">
        <v>0.15653214763456624</v>
      </c>
      <c r="N173" s="26">
        <v>0.19736980141542254</v>
      </c>
      <c r="O173" s="26"/>
      <c r="P173" s="26">
        <v>70.25</v>
      </c>
      <c r="Q173" s="26">
        <v>12.149999999999999</v>
      </c>
      <c r="R173" s="26"/>
      <c r="S173" s="26"/>
    </row>
    <row r="174" spans="1:19" x14ac:dyDescent="0.25">
      <c r="A174" s="20" t="s">
        <v>103</v>
      </c>
      <c r="B174" s="21">
        <v>5</v>
      </c>
      <c r="C174" s="22">
        <v>34.81</v>
      </c>
      <c r="D174" s="23">
        <v>5.6</v>
      </c>
      <c r="E174" s="22">
        <v>8.4</v>
      </c>
      <c r="F174" s="22">
        <v>5.2</v>
      </c>
      <c r="G174" s="22">
        <v>5.9</v>
      </c>
      <c r="H174" s="21">
        <v>1</v>
      </c>
      <c r="I174" s="24">
        <v>11.55</v>
      </c>
      <c r="J174" s="22"/>
      <c r="K174" s="26">
        <v>142</v>
      </c>
      <c r="L174" s="26">
        <v>13.778097603985685</v>
      </c>
      <c r="M174" s="26">
        <v>0.47190239601431472</v>
      </c>
      <c r="N174" s="26">
        <v>0.59501695719557024</v>
      </c>
      <c r="O174" s="26"/>
      <c r="P174" s="26">
        <v>70.75</v>
      </c>
      <c r="Q174" s="26">
        <v>12.149999999999999</v>
      </c>
      <c r="R174" s="26"/>
      <c r="S174" s="26"/>
    </row>
    <row r="175" spans="1:19" x14ac:dyDescent="0.25">
      <c r="A175" s="20" t="s">
        <v>254</v>
      </c>
      <c r="B175" s="21">
        <v>8</v>
      </c>
      <c r="C175" s="22">
        <v>34.81</v>
      </c>
      <c r="D175" s="23">
        <v>5.5</v>
      </c>
      <c r="E175" s="22">
        <v>8.4</v>
      </c>
      <c r="F175" s="22">
        <v>6</v>
      </c>
      <c r="G175" s="22">
        <v>6</v>
      </c>
      <c r="H175" s="21">
        <v>1</v>
      </c>
      <c r="I175" s="24">
        <v>12.899999999999999</v>
      </c>
      <c r="J175" s="22"/>
      <c r="K175" s="26">
        <v>143</v>
      </c>
      <c r="L175" s="26">
        <v>11.811067156853332</v>
      </c>
      <c r="M175" s="26">
        <v>3.8932843146669782E-2</v>
      </c>
      <c r="N175" s="26">
        <v>4.9090028064619436E-2</v>
      </c>
      <c r="O175" s="26"/>
      <c r="P175" s="26">
        <v>71.25</v>
      </c>
      <c r="Q175" s="26">
        <v>12.149999999999999</v>
      </c>
      <c r="R175" s="26"/>
      <c r="S175" s="26"/>
    </row>
    <row r="176" spans="1:19" x14ac:dyDescent="0.25">
      <c r="A176" s="20" t="s">
        <v>252</v>
      </c>
      <c r="B176" s="21">
        <v>3</v>
      </c>
      <c r="C176" s="22">
        <v>40.960000000000008</v>
      </c>
      <c r="D176" s="23">
        <v>3.3</v>
      </c>
      <c r="E176" s="22">
        <v>8.8000000000000007</v>
      </c>
      <c r="F176" s="22">
        <v>3.6</v>
      </c>
      <c r="G176" s="22">
        <v>4</v>
      </c>
      <c r="H176" s="21">
        <v>0</v>
      </c>
      <c r="I176" s="24">
        <v>9</v>
      </c>
      <c r="J176" s="22"/>
      <c r="K176" s="26">
        <v>144</v>
      </c>
      <c r="L176" s="26">
        <v>11.149375990417878</v>
      </c>
      <c r="M176" s="26">
        <v>-0.3493759904178777</v>
      </c>
      <c r="N176" s="26">
        <v>-0.4405246519013824</v>
      </c>
      <c r="O176" s="26"/>
      <c r="P176" s="26">
        <v>71.75</v>
      </c>
      <c r="Q176" s="26">
        <v>12.149999999999999</v>
      </c>
      <c r="R176" s="26"/>
      <c r="S176" s="26"/>
    </row>
    <row r="177" spans="1:19" x14ac:dyDescent="0.25">
      <c r="A177" s="20" t="s">
        <v>227</v>
      </c>
      <c r="B177" s="21">
        <v>9</v>
      </c>
      <c r="C177" s="22">
        <v>44.89</v>
      </c>
      <c r="D177" s="23">
        <v>4</v>
      </c>
      <c r="E177" s="22">
        <v>8.4</v>
      </c>
      <c r="F177" s="22">
        <v>3.8</v>
      </c>
      <c r="G177" s="22">
        <v>4.3</v>
      </c>
      <c r="H177" s="21">
        <v>1</v>
      </c>
      <c r="I177" s="24">
        <v>11.100000000000001</v>
      </c>
      <c r="J177" s="22"/>
      <c r="K177" s="26">
        <v>145</v>
      </c>
      <c r="L177" s="26">
        <v>12.195594435071188</v>
      </c>
      <c r="M177" s="26">
        <v>0.55440556492881221</v>
      </c>
      <c r="N177" s="26">
        <v>0.69904436824734062</v>
      </c>
      <c r="O177" s="26"/>
      <c r="P177" s="26">
        <v>72.25</v>
      </c>
      <c r="Q177" s="26">
        <v>12.149999999999999</v>
      </c>
      <c r="R177" s="26"/>
      <c r="S177" s="26"/>
    </row>
    <row r="178" spans="1:19" x14ac:dyDescent="0.25">
      <c r="A178" s="20" t="s">
        <v>144</v>
      </c>
      <c r="B178" s="21">
        <v>4</v>
      </c>
      <c r="C178" s="22">
        <v>25</v>
      </c>
      <c r="D178" s="23">
        <v>3.6</v>
      </c>
      <c r="E178" s="22">
        <v>8.1999999999999993</v>
      </c>
      <c r="F178" s="22">
        <v>2.4</v>
      </c>
      <c r="G178" s="22">
        <v>3</v>
      </c>
      <c r="H178" s="21">
        <v>0</v>
      </c>
      <c r="I178" s="24">
        <v>9</v>
      </c>
      <c r="J178" s="22"/>
      <c r="K178" s="26">
        <v>146</v>
      </c>
      <c r="L178" s="26">
        <v>11.954888880938459</v>
      </c>
      <c r="M178" s="26">
        <v>0.34511111906154035</v>
      </c>
      <c r="N178" s="26">
        <v>0.43514711875319001</v>
      </c>
      <c r="O178" s="26"/>
      <c r="P178" s="26">
        <v>72.75</v>
      </c>
      <c r="Q178" s="26">
        <v>12.299999999999999</v>
      </c>
      <c r="R178" s="26"/>
      <c r="S178" s="26"/>
    </row>
    <row r="179" spans="1:19" x14ac:dyDescent="0.25">
      <c r="A179" s="20" t="s">
        <v>237</v>
      </c>
      <c r="B179" s="21">
        <v>5</v>
      </c>
      <c r="C179" s="22">
        <v>92.16</v>
      </c>
      <c r="D179" s="23">
        <v>7.2</v>
      </c>
      <c r="E179" s="22">
        <v>4.5</v>
      </c>
      <c r="F179" s="22">
        <v>4</v>
      </c>
      <c r="G179" s="22">
        <v>6.1</v>
      </c>
      <c r="H179" s="21">
        <v>1</v>
      </c>
      <c r="I179" s="24">
        <v>12.299999999999999</v>
      </c>
      <c r="J179" s="22"/>
      <c r="K179" s="26">
        <v>147</v>
      </c>
      <c r="L179" s="26">
        <v>11.70465256700548</v>
      </c>
      <c r="M179" s="26">
        <v>-0.15465256700547947</v>
      </c>
      <c r="N179" s="26">
        <v>-0.19499985721473867</v>
      </c>
      <c r="O179" s="26"/>
      <c r="P179" s="26">
        <v>73.25</v>
      </c>
      <c r="Q179" s="26">
        <v>12.299999999999999</v>
      </c>
      <c r="R179" s="26"/>
      <c r="S179" s="26"/>
    </row>
    <row r="180" spans="1:19" x14ac:dyDescent="0.25">
      <c r="A180" s="20" t="s">
        <v>112</v>
      </c>
      <c r="B180" s="21">
        <v>14</v>
      </c>
      <c r="C180" s="22">
        <v>64</v>
      </c>
      <c r="D180" s="23">
        <v>4.8</v>
      </c>
      <c r="E180" s="22">
        <v>8.6999999999999993</v>
      </c>
      <c r="F180" s="22">
        <v>4.9000000000000004</v>
      </c>
      <c r="G180" s="22">
        <v>5.8</v>
      </c>
      <c r="H180" s="21">
        <v>1</v>
      </c>
      <c r="I180" s="24">
        <v>12.149999999999999</v>
      </c>
      <c r="J180" s="22"/>
      <c r="K180" s="26">
        <v>148</v>
      </c>
      <c r="L180" s="26">
        <v>12.771126544259026</v>
      </c>
      <c r="M180" s="26">
        <v>-0.62112654425902747</v>
      </c>
      <c r="N180" s="26">
        <v>-0.78317217611074674</v>
      </c>
      <c r="O180" s="26"/>
      <c r="P180" s="26">
        <v>73.75</v>
      </c>
      <c r="Q180" s="26">
        <v>12.299999999999999</v>
      </c>
      <c r="R180" s="26"/>
      <c r="S180" s="26"/>
    </row>
    <row r="181" spans="1:19" x14ac:dyDescent="0.25">
      <c r="A181" s="20" t="s">
        <v>181</v>
      </c>
      <c r="B181" s="21">
        <v>5</v>
      </c>
      <c r="C181" s="22">
        <v>88.360000000000014</v>
      </c>
      <c r="D181" s="23">
        <v>4</v>
      </c>
      <c r="E181" s="22">
        <v>6.3</v>
      </c>
      <c r="F181" s="22">
        <v>5.8</v>
      </c>
      <c r="G181" s="22">
        <v>7</v>
      </c>
      <c r="H181" s="21">
        <v>1</v>
      </c>
      <c r="I181" s="24">
        <v>12.299999999999999</v>
      </c>
      <c r="J181" s="22"/>
      <c r="K181" s="26">
        <v>149</v>
      </c>
      <c r="L181" s="26">
        <v>10.33088498321561</v>
      </c>
      <c r="M181" s="26">
        <v>0.16911501678439045</v>
      </c>
      <c r="N181" s="26">
        <v>0.21323541383348557</v>
      </c>
      <c r="O181" s="26"/>
      <c r="P181" s="26">
        <v>74.25</v>
      </c>
      <c r="Q181" s="26">
        <v>12.299999999999999</v>
      </c>
      <c r="R181" s="26"/>
      <c r="S181" s="26"/>
    </row>
    <row r="182" spans="1:19" x14ac:dyDescent="0.25">
      <c r="A182" s="20" t="s">
        <v>68</v>
      </c>
      <c r="B182" s="21">
        <v>10</v>
      </c>
      <c r="C182" s="22">
        <v>75.689999999999984</v>
      </c>
      <c r="D182" s="23">
        <v>4.7</v>
      </c>
      <c r="E182" s="22">
        <v>6.8</v>
      </c>
      <c r="F182" s="22">
        <v>3.8</v>
      </c>
      <c r="G182" s="22">
        <v>4.8</v>
      </c>
      <c r="H182" s="21">
        <v>1</v>
      </c>
      <c r="I182" s="24">
        <v>12.600000000000001</v>
      </c>
      <c r="J182" s="22"/>
      <c r="K182" s="26">
        <v>150</v>
      </c>
      <c r="L182" s="26">
        <v>11.577925665444781</v>
      </c>
      <c r="M182" s="26">
        <v>-0.17792566544478206</v>
      </c>
      <c r="N182" s="26">
        <v>-0.22434467159759833</v>
      </c>
      <c r="O182" s="26"/>
      <c r="P182" s="26">
        <v>74.75</v>
      </c>
      <c r="Q182" s="26">
        <v>12.299999999999999</v>
      </c>
      <c r="R182" s="26"/>
      <c r="S182" s="26"/>
    </row>
    <row r="183" spans="1:19" x14ac:dyDescent="0.25">
      <c r="A183" s="20" t="s">
        <v>72</v>
      </c>
      <c r="B183" s="21">
        <v>15</v>
      </c>
      <c r="C183" s="22">
        <v>39.69</v>
      </c>
      <c r="D183" s="23">
        <v>4.5</v>
      </c>
      <c r="E183" s="22">
        <v>8.8000000000000007</v>
      </c>
      <c r="F183" s="22">
        <v>4.8</v>
      </c>
      <c r="G183" s="22">
        <v>6.9</v>
      </c>
      <c r="H183" s="21">
        <v>1</v>
      </c>
      <c r="I183" s="24">
        <v>11.399999999999999</v>
      </c>
      <c r="J183" s="22"/>
      <c r="K183" s="26">
        <v>151</v>
      </c>
      <c r="L183" s="26">
        <v>12.183758499911079</v>
      </c>
      <c r="M183" s="26">
        <v>-0.33375849991107742</v>
      </c>
      <c r="N183" s="26">
        <v>-0.42083271611365836</v>
      </c>
      <c r="O183" s="26"/>
      <c r="P183" s="26">
        <v>75.25</v>
      </c>
      <c r="Q183" s="26">
        <v>12.299999999999999</v>
      </c>
      <c r="R183" s="26"/>
      <c r="S183" s="26"/>
    </row>
    <row r="184" spans="1:19" x14ac:dyDescent="0.25">
      <c r="A184" s="20" t="s">
        <v>177</v>
      </c>
      <c r="B184" s="21">
        <v>6</v>
      </c>
      <c r="C184" s="22">
        <v>65.61</v>
      </c>
      <c r="D184" s="23">
        <v>2.5</v>
      </c>
      <c r="E184" s="22">
        <v>6.6</v>
      </c>
      <c r="F184" s="22">
        <v>2.6</v>
      </c>
      <c r="G184" s="22">
        <v>3.9</v>
      </c>
      <c r="H184" s="21">
        <v>0</v>
      </c>
      <c r="I184" s="24">
        <v>10.649999999999999</v>
      </c>
      <c r="J184" s="22"/>
      <c r="K184" s="26">
        <v>152</v>
      </c>
      <c r="L184" s="26">
        <v>13.200833982773503</v>
      </c>
      <c r="M184" s="26">
        <v>-8.3398277350177352E-4</v>
      </c>
      <c r="N184" s="26">
        <v>-1.0515604422307171E-3</v>
      </c>
      <c r="O184" s="26"/>
      <c r="P184" s="26">
        <v>75.75</v>
      </c>
      <c r="Q184" s="26">
        <v>12.299999999999999</v>
      </c>
      <c r="R184" s="26"/>
      <c r="S184" s="26"/>
    </row>
    <row r="185" spans="1:19" x14ac:dyDescent="0.25">
      <c r="A185" s="20" t="s">
        <v>202</v>
      </c>
      <c r="B185" s="21">
        <v>7</v>
      </c>
      <c r="C185" s="22">
        <v>98.01</v>
      </c>
      <c r="D185" s="23">
        <v>5.7</v>
      </c>
      <c r="E185" s="22">
        <v>3.8</v>
      </c>
      <c r="F185" s="22">
        <v>3.8</v>
      </c>
      <c r="G185" s="22">
        <v>5.4</v>
      </c>
      <c r="H185" s="21">
        <v>1</v>
      </c>
      <c r="I185" s="24">
        <v>13.200000000000001</v>
      </c>
      <c r="J185" s="22"/>
      <c r="K185" s="26">
        <v>153</v>
      </c>
      <c r="L185" s="26">
        <v>11.521069717304094</v>
      </c>
      <c r="M185" s="26">
        <v>1.0789302826959073</v>
      </c>
      <c r="N185" s="26">
        <v>1.360412278594155</v>
      </c>
      <c r="O185" s="26"/>
      <c r="P185" s="26">
        <v>76.25</v>
      </c>
      <c r="Q185" s="26">
        <v>12.299999999999999</v>
      </c>
      <c r="R185" s="26"/>
      <c r="S185" s="26"/>
    </row>
    <row r="186" spans="1:19" x14ac:dyDescent="0.25">
      <c r="A186" s="20" t="s">
        <v>195</v>
      </c>
      <c r="B186" s="21">
        <v>13</v>
      </c>
      <c r="C186" s="22">
        <v>60.839999999999996</v>
      </c>
      <c r="D186" s="23">
        <v>4.9000000000000004</v>
      </c>
      <c r="E186" s="22">
        <v>7.9</v>
      </c>
      <c r="F186" s="22">
        <v>4.0999999999999996</v>
      </c>
      <c r="G186" s="22">
        <v>5.7</v>
      </c>
      <c r="H186" s="21">
        <v>0</v>
      </c>
      <c r="I186" s="24">
        <v>11.25</v>
      </c>
      <c r="J186" s="22"/>
      <c r="K186" s="26">
        <v>154</v>
      </c>
      <c r="L186" s="26">
        <v>9.9178848152411838</v>
      </c>
      <c r="M186" s="26">
        <v>-0.16788481524118382</v>
      </c>
      <c r="N186" s="26">
        <v>-0.21168426515282937</v>
      </c>
      <c r="O186" s="26"/>
      <c r="P186" s="26">
        <v>76.75</v>
      </c>
      <c r="Q186" s="26">
        <v>12.299999999999999</v>
      </c>
      <c r="R186" s="26"/>
      <c r="S186" s="26"/>
    </row>
    <row r="187" spans="1:19" x14ac:dyDescent="0.25">
      <c r="A187" s="20" t="s">
        <v>138</v>
      </c>
      <c r="B187" s="21">
        <v>8</v>
      </c>
      <c r="C187" s="22">
        <v>98.01</v>
      </c>
      <c r="D187" s="23">
        <v>4.5</v>
      </c>
      <c r="E187" s="22">
        <v>4.9000000000000004</v>
      </c>
      <c r="F187" s="22">
        <v>3.2</v>
      </c>
      <c r="G187" s="22">
        <v>4.8</v>
      </c>
      <c r="H187" s="21">
        <v>1</v>
      </c>
      <c r="I187" s="24">
        <v>13.200000000000001</v>
      </c>
      <c r="J187" s="22"/>
      <c r="K187" s="26">
        <v>155</v>
      </c>
      <c r="L187" s="26">
        <v>13.31596160041183</v>
      </c>
      <c r="M187" s="26">
        <v>1.5340383995881712</v>
      </c>
      <c r="N187" s="26">
        <v>1.9342534991418601</v>
      </c>
      <c r="O187" s="26"/>
      <c r="P187" s="26">
        <v>77.25</v>
      </c>
      <c r="Q187" s="26">
        <v>12.299999999999999</v>
      </c>
      <c r="R187" s="26"/>
      <c r="S187" s="26"/>
    </row>
    <row r="188" spans="1:19" x14ac:dyDescent="0.25">
      <c r="A188" s="20" t="s">
        <v>191</v>
      </c>
      <c r="B188" s="21">
        <v>10</v>
      </c>
      <c r="C188" s="22">
        <v>43.559999999999995</v>
      </c>
      <c r="D188" s="23">
        <v>3.8</v>
      </c>
      <c r="E188" s="22">
        <v>8.1999999999999993</v>
      </c>
      <c r="F188" s="22">
        <v>4.3</v>
      </c>
      <c r="G188" s="22">
        <v>6.3</v>
      </c>
      <c r="H188" s="21">
        <v>0</v>
      </c>
      <c r="I188" s="24">
        <v>10.649999999999999</v>
      </c>
      <c r="J188" s="22"/>
      <c r="K188" s="26">
        <v>156</v>
      </c>
      <c r="L188" s="26">
        <v>12.620160497688598</v>
      </c>
      <c r="M188" s="26">
        <v>0.57983950231140291</v>
      </c>
      <c r="N188" s="26">
        <v>0.73111376259394767</v>
      </c>
      <c r="O188" s="26"/>
      <c r="P188" s="26">
        <v>77.75</v>
      </c>
      <c r="Q188" s="26">
        <v>12.299999999999999</v>
      </c>
      <c r="R188" s="26"/>
      <c r="S188" s="26"/>
    </row>
    <row r="189" spans="1:19" x14ac:dyDescent="0.25">
      <c r="A189" s="20" t="s">
        <v>100</v>
      </c>
      <c r="B189" s="21">
        <v>10</v>
      </c>
      <c r="C189" s="22">
        <v>86.490000000000009</v>
      </c>
      <c r="D189" s="23">
        <v>5.0999999999999996</v>
      </c>
      <c r="E189" s="22">
        <v>7.4</v>
      </c>
      <c r="F189" s="22">
        <v>4.5999999999999996</v>
      </c>
      <c r="G189" s="22">
        <v>6.8</v>
      </c>
      <c r="H189" s="21">
        <v>1</v>
      </c>
      <c r="I189" s="24">
        <v>11.399999999999999</v>
      </c>
      <c r="J189" s="22"/>
      <c r="K189" s="26">
        <v>157</v>
      </c>
      <c r="L189" s="26">
        <v>10.491887813673273</v>
      </c>
      <c r="M189" s="26">
        <v>0.30811218632672777</v>
      </c>
      <c r="N189" s="26">
        <v>0.38849553876272952</v>
      </c>
      <c r="O189" s="26"/>
      <c r="P189" s="26">
        <v>78.25</v>
      </c>
      <c r="Q189" s="26">
        <v>12.600000000000001</v>
      </c>
      <c r="R189" s="26"/>
      <c r="S189" s="26"/>
    </row>
    <row r="190" spans="1:19" x14ac:dyDescent="0.25">
      <c r="A190" s="20" t="s">
        <v>93</v>
      </c>
      <c r="B190" s="21">
        <v>3</v>
      </c>
      <c r="C190" s="22">
        <v>75.689999999999984</v>
      </c>
      <c r="D190" s="23">
        <v>3.2</v>
      </c>
      <c r="E190" s="22">
        <v>5.6</v>
      </c>
      <c r="F190" s="22">
        <v>3.1</v>
      </c>
      <c r="G190" s="22">
        <v>4.3</v>
      </c>
      <c r="H190" s="21">
        <v>0</v>
      </c>
      <c r="I190" s="24">
        <v>10.649999999999999</v>
      </c>
      <c r="J190" s="22"/>
      <c r="K190" s="26">
        <v>158</v>
      </c>
      <c r="L190" s="26">
        <v>12.568786188856475</v>
      </c>
      <c r="M190" s="26">
        <v>0.18121381114352531</v>
      </c>
      <c r="N190" s="26">
        <v>0.22849066124504774</v>
      </c>
      <c r="O190" s="26"/>
      <c r="P190" s="26">
        <v>78.75</v>
      </c>
      <c r="Q190" s="26">
        <v>12.600000000000001</v>
      </c>
      <c r="R190" s="26"/>
      <c r="S190" s="26"/>
    </row>
    <row r="191" spans="1:19" x14ac:dyDescent="0.25">
      <c r="A191" s="20" t="s">
        <v>235</v>
      </c>
      <c r="B191" s="21">
        <v>12</v>
      </c>
      <c r="C191" s="22">
        <v>94.089999999999989</v>
      </c>
      <c r="D191" s="23">
        <v>6.5</v>
      </c>
      <c r="E191" s="22">
        <v>6.7</v>
      </c>
      <c r="F191" s="22">
        <v>4.9000000000000004</v>
      </c>
      <c r="G191" s="22">
        <v>5.8</v>
      </c>
      <c r="H191" s="21">
        <v>1</v>
      </c>
      <c r="I191" s="24">
        <v>12</v>
      </c>
      <c r="J191" s="22"/>
      <c r="K191" s="26">
        <v>159</v>
      </c>
      <c r="L191" s="26">
        <v>10.221021596121872</v>
      </c>
      <c r="M191" s="26">
        <v>0.1289784038781292</v>
      </c>
      <c r="N191" s="26">
        <v>0.16262756465677664</v>
      </c>
      <c r="O191" s="26"/>
      <c r="P191" s="26">
        <v>79.25</v>
      </c>
      <c r="Q191" s="26">
        <v>12.600000000000001</v>
      </c>
      <c r="R191" s="26"/>
      <c r="S191" s="26"/>
    </row>
    <row r="192" spans="1:19" x14ac:dyDescent="0.25">
      <c r="A192" s="20" t="s">
        <v>63</v>
      </c>
      <c r="B192" s="21">
        <v>8</v>
      </c>
      <c r="C192" s="22">
        <v>42.25</v>
      </c>
      <c r="D192" s="23">
        <v>2.8</v>
      </c>
      <c r="E192" s="22">
        <v>8.5</v>
      </c>
      <c r="F192" s="22">
        <v>3.6</v>
      </c>
      <c r="G192" s="22">
        <v>4.0999999999999996</v>
      </c>
      <c r="H192" s="21">
        <v>0</v>
      </c>
      <c r="I192" s="24">
        <v>9.1499999999999986</v>
      </c>
      <c r="J192" s="22"/>
      <c r="K192" s="26">
        <v>160</v>
      </c>
      <c r="L192" s="26">
        <v>10.883689279465289</v>
      </c>
      <c r="M192" s="26">
        <v>-8.3689279465287925E-2</v>
      </c>
      <c r="N192" s="26">
        <v>-0.10552296584612977</v>
      </c>
      <c r="O192" s="26"/>
      <c r="P192" s="26">
        <v>79.75</v>
      </c>
      <c r="Q192" s="26">
        <v>12.600000000000001</v>
      </c>
      <c r="R192" s="26"/>
      <c r="S192" s="26"/>
    </row>
    <row r="193" spans="1:19" x14ac:dyDescent="0.25">
      <c r="A193" s="20" t="s">
        <v>159</v>
      </c>
      <c r="B193" s="21">
        <v>14</v>
      </c>
      <c r="C193" s="22">
        <v>84.639999999999986</v>
      </c>
      <c r="D193" s="23">
        <v>5</v>
      </c>
      <c r="E193" s="22">
        <v>7.3</v>
      </c>
      <c r="F193" s="22">
        <v>5.0999999999999996</v>
      </c>
      <c r="G193" s="22">
        <v>5.2</v>
      </c>
      <c r="H193" s="21">
        <v>1</v>
      </c>
      <c r="I193" s="24">
        <v>10.649999999999999</v>
      </c>
      <c r="J193" s="22"/>
      <c r="K193" s="26">
        <v>161</v>
      </c>
      <c r="L193" s="26">
        <v>11.089096970137408</v>
      </c>
      <c r="M193" s="26">
        <v>-1.0390969701374075</v>
      </c>
      <c r="N193" s="26">
        <v>-1.3101868577576401</v>
      </c>
      <c r="O193" s="26"/>
      <c r="P193" s="26">
        <v>80.25</v>
      </c>
      <c r="Q193" s="26">
        <v>12.600000000000001</v>
      </c>
      <c r="R193" s="26"/>
      <c r="S193" s="26"/>
    </row>
    <row r="194" spans="1:19" x14ac:dyDescent="0.25">
      <c r="A194" s="20" t="s">
        <v>135</v>
      </c>
      <c r="B194" s="21">
        <v>5</v>
      </c>
      <c r="C194" s="22">
        <v>88.360000000000014</v>
      </c>
      <c r="D194" s="23">
        <v>5.3</v>
      </c>
      <c r="E194" s="22">
        <v>8.5</v>
      </c>
      <c r="F194" s="22">
        <v>4.3</v>
      </c>
      <c r="G194" s="22">
        <v>6.2</v>
      </c>
      <c r="H194" s="21">
        <v>1</v>
      </c>
      <c r="I194" s="24">
        <v>12</v>
      </c>
      <c r="J194" s="22"/>
      <c r="K194" s="26">
        <v>162</v>
      </c>
      <c r="L194" s="26">
        <v>11.368853914990037</v>
      </c>
      <c r="M194" s="26">
        <v>-0.71885391499003859</v>
      </c>
      <c r="N194" s="26">
        <v>-0.90639562921931227</v>
      </c>
      <c r="O194" s="26"/>
      <c r="P194" s="26">
        <v>80.75</v>
      </c>
      <c r="Q194" s="26">
        <v>12.600000000000001</v>
      </c>
      <c r="R194" s="26"/>
      <c r="S194" s="26"/>
    </row>
    <row r="195" spans="1:19" x14ac:dyDescent="0.25">
      <c r="A195" s="20" t="s">
        <v>108</v>
      </c>
      <c r="B195" s="21">
        <v>10</v>
      </c>
      <c r="C195" s="22">
        <v>44.89</v>
      </c>
      <c r="D195" s="23">
        <v>3.6</v>
      </c>
      <c r="E195" s="22">
        <v>7.2</v>
      </c>
      <c r="F195" s="22">
        <v>4</v>
      </c>
      <c r="G195" s="22">
        <v>4.2</v>
      </c>
      <c r="H195" s="21">
        <v>1</v>
      </c>
      <c r="I195" s="24">
        <v>10.8</v>
      </c>
      <c r="J195" s="22"/>
      <c r="K195" s="26">
        <v>163</v>
      </c>
      <c r="L195" s="26">
        <v>12.966636254776081</v>
      </c>
      <c r="M195" s="26">
        <v>0.23336374522392056</v>
      </c>
      <c r="N195" s="26">
        <v>0.29424598555902959</v>
      </c>
      <c r="O195" s="26"/>
      <c r="P195" s="26">
        <v>81.25</v>
      </c>
      <c r="Q195" s="26">
        <v>12.600000000000001</v>
      </c>
      <c r="R195" s="26"/>
      <c r="S195" s="26"/>
    </row>
    <row r="196" spans="1:19" x14ac:dyDescent="0.25">
      <c r="A196" s="20" t="s">
        <v>172</v>
      </c>
      <c r="B196" s="21">
        <v>14</v>
      </c>
      <c r="C196" s="22">
        <v>70.56</v>
      </c>
      <c r="D196" s="23">
        <v>5.3</v>
      </c>
      <c r="E196" s="22">
        <v>6.7</v>
      </c>
      <c r="F196" s="22">
        <v>4</v>
      </c>
      <c r="G196" s="22">
        <v>4.9000000000000004</v>
      </c>
      <c r="H196" s="21">
        <v>1</v>
      </c>
      <c r="I196" s="24">
        <v>11.850000000000001</v>
      </c>
      <c r="J196" s="22"/>
      <c r="K196" s="26">
        <v>164</v>
      </c>
      <c r="L196" s="26">
        <v>11.005829368561885</v>
      </c>
      <c r="M196" s="26">
        <v>-0.35582936856188674</v>
      </c>
      <c r="N196" s="26">
        <v>-0.44866165111840728</v>
      </c>
      <c r="O196" s="26"/>
      <c r="P196" s="26">
        <v>81.75</v>
      </c>
      <c r="Q196" s="26">
        <v>12.600000000000001</v>
      </c>
      <c r="R196" s="26"/>
      <c r="S196" s="26"/>
    </row>
    <row r="197" spans="1:19" x14ac:dyDescent="0.25">
      <c r="A197" s="20" t="s">
        <v>106</v>
      </c>
      <c r="B197" s="21">
        <v>13</v>
      </c>
      <c r="C197" s="22">
        <v>98.01</v>
      </c>
      <c r="D197" s="23">
        <v>5.2</v>
      </c>
      <c r="E197" s="22">
        <v>6.8</v>
      </c>
      <c r="F197" s="22">
        <v>4.5</v>
      </c>
      <c r="G197" s="22">
        <v>6.1</v>
      </c>
      <c r="H197" s="21">
        <v>1</v>
      </c>
      <c r="I197" s="24">
        <v>12.75</v>
      </c>
      <c r="J197" s="22"/>
      <c r="K197" s="26">
        <v>165</v>
      </c>
      <c r="L197" s="26">
        <v>11.007459725383118</v>
      </c>
      <c r="M197" s="26">
        <v>0.54254027461688281</v>
      </c>
      <c r="N197" s="26">
        <v>0.68408354372668667</v>
      </c>
      <c r="O197" s="26"/>
      <c r="P197" s="26">
        <v>82.25</v>
      </c>
      <c r="Q197" s="26">
        <v>12.600000000000001</v>
      </c>
      <c r="R197" s="26"/>
      <c r="S197" s="26"/>
    </row>
    <row r="198" spans="1:19" x14ac:dyDescent="0.25">
      <c r="A198" s="20" t="s">
        <v>119</v>
      </c>
      <c r="B198" s="21">
        <v>13</v>
      </c>
      <c r="C198" s="22">
        <v>70.56</v>
      </c>
      <c r="D198" s="23">
        <v>5.3</v>
      </c>
      <c r="E198" s="22">
        <v>6.7</v>
      </c>
      <c r="F198" s="22">
        <v>2.7</v>
      </c>
      <c r="G198" s="22">
        <v>5</v>
      </c>
      <c r="H198" s="21">
        <v>1</v>
      </c>
      <c r="I198" s="24">
        <v>13.200000000000001</v>
      </c>
      <c r="J198" s="22"/>
      <c r="K198" s="26">
        <v>166</v>
      </c>
      <c r="L198" s="26">
        <v>12.474022898148114</v>
      </c>
      <c r="M198" s="26">
        <v>-0.47402289814811382</v>
      </c>
      <c r="N198" s="26">
        <v>-0.597690676884295</v>
      </c>
      <c r="O198" s="26"/>
      <c r="P198" s="26">
        <v>82.75</v>
      </c>
      <c r="Q198" s="26">
        <v>12.600000000000001</v>
      </c>
      <c r="R198" s="26"/>
      <c r="S198" s="26"/>
    </row>
    <row r="199" spans="1:19" x14ac:dyDescent="0.25">
      <c r="A199" s="20" t="s">
        <v>102</v>
      </c>
      <c r="B199" s="21">
        <v>6</v>
      </c>
      <c r="C199" s="22">
        <v>64</v>
      </c>
      <c r="D199" s="23">
        <v>2.5</v>
      </c>
      <c r="E199" s="22">
        <v>5.2</v>
      </c>
      <c r="F199" s="22">
        <v>4.3</v>
      </c>
      <c r="G199" s="22">
        <v>6.5</v>
      </c>
      <c r="H199" s="21">
        <v>0</v>
      </c>
      <c r="I199" s="24">
        <v>9.75</v>
      </c>
      <c r="J199" s="22"/>
      <c r="K199" s="26">
        <v>167</v>
      </c>
      <c r="L199" s="26">
        <v>11.834904922106743</v>
      </c>
      <c r="M199" s="26">
        <v>-0.43490492210674425</v>
      </c>
      <c r="N199" s="26">
        <v>-0.54836721662562127</v>
      </c>
      <c r="O199" s="26"/>
      <c r="P199" s="26">
        <v>83.25</v>
      </c>
      <c r="Q199" s="26">
        <v>12.600000000000001</v>
      </c>
      <c r="R199" s="26"/>
      <c r="S199" s="26"/>
    </row>
    <row r="200" spans="1:19" x14ac:dyDescent="0.25">
      <c r="A200" s="20" t="s">
        <v>203</v>
      </c>
      <c r="B200" s="21">
        <v>14</v>
      </c>
      <c r="C200" s="22">
        <v>98.01</v>
      </c>
      <c r="D200" s="23">
        <v>5.7</v>
      </c>
      <c r="E200" s="22">
        <v>3.8</v>
      </c>
      <c r="F200" s="22">
        <v>4.0999999999999996</v>
      </c>
      <c r="G200" s="22">
        <v>4.0999999999999996</v>
      </c>
      <c r="H200" s="21">
        <v>1</v>
      </c>
      <c r="I200" s="24">
        <v>11.850000000000001</v>
      </c>
      <c r="J200" s="22"/>
      <c r="K200" s="26">
        <v>168</v>
      </c>
      <c r="L200" s="26">
        <v>12.202451692926978</v>
      </c>
      <c r="M200" s="26">
        <v>-0.35245169292697653</v>
      </c>
      <c r="N200" s="26">
        <v>-0.44440277408016288</v>
      </c>
      <c r="O200" s="26"/>
      <c r="P200" s="26">
        <v>83.75</v>
      </c>
      <c r="Q200" s="26">
        <v>12.75</v>
      </c>
      <c r="R200" s="26"/>
      <c r="S200" s="26"/>
    </row>
    <row r="201" spans="1:19" x14ac:dyDescent="0.25">
      <c r="A201" s="20" t="s">
        <v>123</v>
      </c>
      <c r="B201" s="21">
        <v>12</v>
      </c>
      <c r="C201" s="22">
        <v>32.49</v>
      </c>
      <c r="D201" s="23">
        <v>5.3</v>
      </c>
      <c r="E201" s="22">
        <v>8.1999999999999993</v>
      </c>
      <c r="F201" s="22">
        <v>4.7</v>
      </c>
      <c r="G201" s="22">
        <v>6.7</v>
      </c>
      <c r="H201" s="21">
        <v>0</v>
      </c>
      <c r="I201" s="24">
        <v>13.5</v>
      </c>
      <c r="J201" s="22"/>
      <c r="K201" s="26">
        <v>169</v>
      </c>
      <c r="L201" s="26">
        <v>10.178654219935225</v>
      </c>
      <c r="M201" s="26">
        <v>-0.42865421993522546</v>
      </c>
      <c r="N201" s="26">
        <v>-0.54048576949196436</v>
      </c>
      <c r="O201" s="26"/>
      <c r="P201" s="26">
        <v>84.25</v>
      </c>
      <c r="Q201" s="26">
        <v>12.75</v>
      </c>
      <c r="R201" s="26"/>
      <c r="S201" s="26"/>
    </row>
    <row r="202" spans="1:19" x14ac:dyDescent="0.25">
      <c r="K202" s="26">
        <v>170</v>
      </c>
      <c r="L202" s="26">
        <v>10.346850332691014</v>
      </c>
      <c r="M202" s="26">
        <v>0.30314966730898441</v>
      </c>
      <c r="N202" s="26">
        <v>0.3822383487359316</v>
      </c>
      <c r="O202" s="26"/>
      <c r="P202" s="26">
        <v>84.75</v>
      </c>
      <c r="Q202" s="26">
        <v>12.75</v>
      </c>
      <c r="R202" s="26"/>
      <c r="S202" s="26"/>
    </row>
    <row r="203" spans="1:19" x14ac:dyDescent="0.25">
      <c r="K203" s="26">
        <v>171</v>
      </c>
      <c r="L203" s="26">
        <v>11.253191972886324</v>
      </c>
      <c r="M203" s="26">
        <v>0.74680802711367633</v>
      </c>
      <c r="N203" s="26">
        <v>0.94164268640188731</v>
      </c>
      <c r="O203" s="26"/>
      <c r="P203" s="26">
        <v>85.25</v>
      </c>
      <c r="Q203" s="26">
        <v>12.75</v>
      </c>
      <c r="R203" s="26"/>
      <c r="S203" s="26"/>
    </row>
    <row r="204" spans="1:19" x14ac:dyDescent="0.25">
      <c r="K204" s="26">
        <v>172</v>
      </c>
      <c r="L204" s="26">
        <v>11.17477224160683</v>
      </c>
      <c r="M204" s="26">
        <v>0.225227758393169</v>
      </c>
      <c r="N204" s="26">
        <v>0.28398740207078177</v>
      </c>
      <c r="O204" s="26"/>
      <c r="P204" s="26">
        <v>85.75</v>
      </c>
      <c r="Q204" s="26">
        <v>12.899999999999999</v>
      </c>
      <c r="R204" s="26"/>
      <c r="S204" s="26"/>
    </row>
    <row r="205" spans="1:19" x14ac:dyDescent="0.25">
      <c r="K205" s="26">
        <v>173</v>
      </c>
      <c r="L205" s="26">
        <v>11.453488105795115</v>
      </c>
      <c r="M205" s="26">
        <v>9.6511894204885706E-2</v>
      </c>
      <c r="N205" s="26">
        <v>0.1216908710529834</v>
      </c>
      <c r="O205" s="26"/>
      <c r="P205" s="26">
        <v>86.25</v>
      </c>
      <c r="Q205" s="26">
        <v>12.899999999999999</v>
      </c>
      <c r="R205" s="26"/>
      <c r="S205" s="26"/>
    </row>
    <row r="206" spans="1:19" x14ac:dyDescent="0.25">
      <c r="K206" s="26">
        <v>174</v>
      </c>
      <c r="L206" s="26">
        <v>11.473434254098287</v>
      </c>
      <c r="M206" s="26">
        <v>1.426565745901712</v>
      </c>
      <c r="N206" s="26">
        <v>1.7987423173416506</v>
      </c>
      <c r="O206" s="26"/>
      <c r="P206" s="26">
        <v>86.75</v>
      </c>
      <c r="Q206" s="26">
        <v>12.899999999999999</v>
      </c>
      <c r="R206" s="26"/>
      <c r="S206" s="26"/>
    </row>
    <row r="207" spans="1:19" x14ac:dyDescent="0.25">
      <c r="K207" s="26">
        <v>175</v>
      </c>
      <c r="L207" s="26">
        <v>9.5905417163722113</v>
      </c>
      <c r="M207" s="26">
        <v>-0.59054171637221131</v>
      </c>
      <c r="N207" s="26">
        <v>-0.74460807603567203</v>
      </c>
      <c r="O207" s="26"/>
      <c r="P207" s="26">
        <v>87.25</v>
      </c>
      <c r="Q207" s="26">
        <v>12.899999999999999</v>
      </c>
      <c r="R207" s="26"/>
      <c r="S207" s="26"/>
    </row>
    <row r="208" spans="1:19" x14ac:dyDescent="0.25">
      <c r="K208" s="26">
        <v>176</v>
      </c>
      <c r="L208" s="26">
        <v>10.814085233604484</v>
      </c>
      <c r="M208" s="26">
        <v>0.28591476639551772</v>
      </c>
      <c r="N208" s="26">
        <v>0.36050703652876276</v>
      </c>
      <c r="O208" s="26"/>
      <c r="P208" s="26">
        <v>87.75</v>
      </c>
      <c r="Q208" s="26">
        <v>13.200000000000001</v>
      </c>
      <c r="R208" s="26"/>
      <c r="S208" s="26"/>
    </row>
    <row r="209" spans="11:19" x14ac:dyDescent="0.25">
      <c r="K209" s="26">
        <v>177</v>
      </c>
      <c r="L209" s="26">
        <v>9.5786648849177993</v>
      </c>
      <c r="M209" s="26">
        <v>-0.57866488491779933</v>
      </c>
      <c r="N209" s="26">
        <v>-0.72963269940521625</v>
      </c>
      <c r="O209" s="26"/>
      <c r="P209" s="26">
        <v>88.25</v>
      </c>
      <c r="Q209" s="26">
        <v>13.200000000000001</v>
      </c>
      <c r="R209" s="26"/>
      <c r="S209" s="26"/>
    </row>
    <row r="210" spans="11:19" x14ac:dyDescent="0.25">
      <c r="K210" s="26">
        <v>178</v>
      </c>
      <c r="L210" s="26">
        <v>13.628549255964378</v>
      </c>
      <c r="M210" s="26">
        <v>-1.3285492559643792</v>
      </c>
      <c r="N210" s="26">
        <v>-1.6751543167506706</v>
      </c>
      <c r="O210" s="26"/>
      <c r="P210" s="26">
        <v>88.75</v>
      </c>
      <c r="Q210" s="26">
        <v>13.200000000000001</v>
      </c>
      <c r="R210" s="26"/>
      <c r="S210" s="26"/>
    </row>
    <row r="211" spans="11:19" x14ac:dyDescent="0.25">
      <c r="K211" s="26">
        <v>179</v>
      </c>
      <c r="L211" s="26">
        <v>12.034008920574275</v>
      </c>
      <c r="M211" s="26">
        <v>0.11599107942572395</v>
      </c>
      <c r="N211" s="26">
        <v>0.14625197863930833</v>
      </c>
      <c r="O211" s="26"/>
      <c r="P211" s="26">
        <v>89.25</v>
      </c>
      <c r="Q211" s="26">
        <v>13.200000000000001</v>
      </c>
      <c r="R211" s="26"/>
      <c r="S211" s="26"/>
    </row>
    <row r="212" spans="11:19" x14ac:dyDescent="0.25">
      <c r="K212" s="26">
        <v>180</v>
      </c>
      <c r="L212" s="26">
        <v>11.769734532872222</v>
      </c>
      <c r="M212" s="26">
        <v>0.53026546712777645</v>
      </c>
      <c r="N212" s="26">
        <v>0.66860636314015731</v>
      </c>
      <c r="O212" s="26"/>
      <c r="P212" s="26">
        <v>89.75</v>
      </c>
      <c r="Q212" s="26">
        <v>13.200000000000001</v>
      </c>
      <c r="R212" s="26"/>
      <c r="S212" s="26"/>
    </row>
    <row r="213" spans="11:19" x14ac:dyDescent="0.25">
      <c r="K213" s="26">
        <v>181</v>
      </c>
      <c r="L213" s="26">
        <v>11.923730249491729</v>
      </c>
      <c r="M213" s="26">
        <v>0.67626975050827198</v>
      </c>
      <c r="N213" s="26">
        <v>0.85270168702138405</v>
      </c>
      <c r="O213" s="26"/>
      <c r="P213" s="26">
        <v>90.25</v>
      </c>
      <c r="Q213" s="26">
        <v>13.200000000000001</v>
      </c>
      <c r="R213" s="26"/>
      <c r="S213" s="26"/>
    </row>
    <row r="214" spans="11:19" x14ac:dyDescent="0.25">
      <c r="K214" s="26">
        <v>182</v>
      </c>
      <c r="L214" s="26">
        <v>12.045498661135358</v>
      </c>
      <c r="M214" s="26">
        <v>-0.6454986611353597</v>
      </c>
      <c r="N214" s="26">
        <v>-0.81390273172278071</v>
      </c>
      <c r="O214" s="26"/>
      <c r="P214" s="26">
        <v>90.75</v>
      </c>
      <c r="Q214" s="26">
        <v>13.350000000000001</v>
      </c>
      <c r="R214" s="26"/>
      <c r="S214" s="26"/>
    </row>
    <row r="215" spans="11:19" x14ac:dyDescent="0.25">
      <c r="K215" s="26">
        <v>183</v>
      </c>
      <c r="L215" s="26">
        <v>10.087898184045468</v>
      </c>
      <c r="M215" s="26">
        <v>0.56210181595453079</v>
      </c>
      <c r="N215" s="26">
        <v>0.70874849330755219</v>
      </c>
      <c r="O215" s="26"/>
      <c r="P215" s="26">
        <v>91.25</v>
      </c>
      <c r="Q215" s="26">
        <v>13.350000000000001</v>
      </c>
      <c r="R215" s="26"/>
      <c r="S215" s="26"/>
    </row>
    <row r="216" spans="11:19" x14ac:dyDescent="0.25">
      <c r="K216" s="26">
        <v>184</v>
      </c>
      <c r="L216" s="26">
        <v>12.96861599883875</v>
      </c>
      <c r="M216" s="26">
        <v>0.23138400116125091</v>
      </c>
      <c r="N216" s="26">
        <v>0.29174974629823131</v>
      </c>
      <c r="O216" s="26"/>
      <c r="P216" s="26">
        <v>91.75</v>
      </c>
      <c r="Q216" s="26">
        <v>13.350000000000001</v>
      </c>
      <c r="R216" s="26"/>
      <c r="S216" s="26"/>
    </row>
    <row r="217" spans="11:19" x14ac:dyDescent="0.25">
      <c r="K217" s="26">
        <v>185</v>
      </c>
      <c r="L217" s="26">
        <v>11.86126386906035</v>
      </c>
      <c r="M217" s="26">
        <v>-0.61126386906035002</v>
      </c>
      <c r="N217" s="26">
        <v>-0.77073642872719816</v>
      </c>
      <c r="O217" s="26"/>
      <c r="P217" s="26">
        <v>92.25</v>
      </c>
      <c r="Q217" s="26">
        <v>13.350000000000001</v>
      </c>
      <c r="R217" s="26"/>
      <c r="S217" s="26"/>
    </row>
    <row r="218" spans="11:19" x14ac:dyDescent="0.25">
      <c r="K218" s="26">
        <v>186</v>
      </c>
      <c r="L218" s="26">
        <v>12.267303661194557</v>
      </c>
      <c r="M218" s="26">
        <v>0.93269633880544411</v>
      </c>
      <c r="N218" s="26">
        <v>1.1760273780992405</v>
      </c>
      <c r="O218" s="26"/>
      <c r="P218" s="26">
        <v>92.75</v>
      </c>
      <c r="Q218" s="26">
        <v>13.5</v>
      </c>
      <c r="R218" s="26"/>
      <c r="S218" s="26"/>
    </row>
    <row r="219" spans="11:19" x14ac:dyDescent="0.25">
      <c r="K219" s="26">
        <v>187</v>
      </c>
      <c r="L219" s="26">
        <v>11.039993580636164</v>
      </c>
      <c r="M219" s="26">
        <v>-0.3899935806361654</v>
      </c>
      <c r="N219" s="26">
        <v>-0.49173896050508142</v>
      </c>
      <c r="O219" s="26"/>
      <c r="P219" s="26">
        <v>93.25</v>
      </c>
      <c r="Q219" s="26">
        <v>13.5</v>
      </c>
      <c r="R219" s="26"/>
      <c r="S219" s="26"/>
    </row>
    <row r="220" spans="11:19" x14ac:dyDescent="0.25">
      <c r="K220" s="26">
        <v>188</v>
      </c>
      <c r="L220" s="26">
        <v>12.711360434832569</v>
      </c>
      <c r="M220" s="26">
        <v>-1.3113604348325705</v>
      </c>
      <c r="N220" s="26">
        <v>-1.6534811060740342</v>
      </c>
      <c r="O220" s="26"/>
      <c r="P220" s="26">
        <v>93.75</v>
      </c>
      <c r="Q220" s="26">
        <v>13.5</v>
      </c>
      <c r="R220" s="26"/>
      <c r="S220" s="26"/>
    </row>
    <row r="221" spans="11:19" x14ac:dyDescent="0.25">
      <c r="K221" s="26">
        <v>189</v>
      </c>
      <c r="L221" s="26">
        <v>10.474417397276364</v>
      </c>
      <c r="M221" s="26">
        <v>0.17558260272363491</v>
      </c>
      <c r="N221" s="26">
        <v>0.22139032751579152</v>
      </c>
      <c r="O221" s="26"/>
      <c r="P221" s="26">
        <v>94.25</v>
      </c>
      <c r="Q221" s="26">
        <v>13.5</v>
      </c>
      <c r="R221" s="26"/>
      <c r="S221" s="26"/>
    </row>
    <row r="222" spans="11:19" x14ac:dyDescent="0.25">
      <c r="K222" s="26">
        <v>190</v>
      </c>
      <c r="L222" s="26">
        <v>13.287207592407986</v>
      </c>
      <c r="M222" s="26">
        <v>-1.2872075924079862</v>
      </c>
      <c r="N222" s="26">
        <v>-1.6230270313999478</v>
      </c>
      <c r="O222" s="26"/>
      <c r="P222" s="26">
        <v>94.75</v>
      </c>
      <c r="Q222" s="26">
        <v>13.5</v>
      </c>
      <c r="R222" s="26"/>
      <c r="S222" s="26"/>
    </row>
    <row r="223" spans="11:19" x14ac:dyDescent="0.25">
      <c r="K223" s="26">
        <v>191</v>
      </c>
      <c r="L223" s="26">
        <v>9.7642098445601562</v>
      </c>
      <c r="M223" s="26">
        <v>-0.61420984456015759</v>
      </c>
      <c r="N223" s="26">
        <v>-0.77445097943232966</v>
      </c>
      <c r="O223" s="26"/>
      <c r="P223" s="26">
        <v>95.25</v>
      </c>
      <c r="Q223" s="26">
        <v>13.5</v>
      </c>
      <c r="R223" s="26"/>
      <c r="S223" s="26"/>
    </row>
    <row r="224" spans="11:19" x14ac:dyDescent="0.25">
      <c r="K224" s="26">
        <v>192</v>
      </c>
      <c r="L224" s="26">
        <v>12.267832238316448</v>
      </c>
      <c r="M224" s="26">
        <v>-1.6178322383164492</v>
      </c>
      <c r="N224" s="26">
        <v>-2.0399083027049336</v>
      </c>
      <c r="O224" s="26"/>
      <c r="P224" s="26">
        <v>95.75</v>
      </c>
      <c r="Q224" s="26">
        <v>13.950000000000001</v>
      </c>
      <c r="R224" s="26"/>
      <c r="S224" s="26"/>
    </row>
    <row r="225" spans="11:19" x14ac:dyDescent="0.25">
      <c r="K225" s="26">
        <v>193</v>
      </c>
      <c r="L225" s="26">
        <v>12.2471110230099</v>
      </c>
      <c r="M225" s="26">
        <v>-0.24711102300990007</v>
      </c>
      <c r="N225" s="26">
        <v>-0.31157978904683314</v>
      </c>
      <c r="O225" s="26"/>
      <c r="P225" s="26">
        <v>96.25</v>
      </c>
      <c r="Q225" s="26">
        <v>13.950000000000001</v>
      </c>
      <c r="R225" s="26"/>
      <c r="S225" s="26"/>
    </row>
    <row r="226" spans="11:19" x14ac:dyDescent="0.25">
      <c r="K226" s="26">
        <v>194</v>
      </c>
      <c r="L226" s="26">
        <v>10.721190395180217</v>
      </c>
      <c r="M226" s="26">
        <v>7.8809604819783274E-2</v>
      </c>
      <c r="N226" s="26">
        <v>9.9370233450203405E-2</v>
      </c>
      <c r="O226" s="26"/>
      <c r="P226" s="26">
        <v>96.75</v>
      </c>
      <c r="Q226" s="26">
        <v>13.950000000000001</v>
      </c>
      <c r="R226" s="26"/>
      <c r="S226" s="26"/>
    </row>
    <row r="227" spans="11:19" x14ac:dyDescent="0.25">
      <c r="K227" s="26">
        <v>195</v>
      </c>
      <c r="L227" s="26">
        <v>12.429219210245307</v>
      </c>
      <c r="M227" s="26">
        <v>-0.57921921024530576</v>
      </c>
      <c r="N227" s="26">
        <v>-0.73033164260290939</v>
      </c>
      <c r="O227" s="26"/>
      <c r="P227" s="26">
        <v>97.25</v>
      </c>
      <c r="Q227" s="26">
        <v>14.100000000000001</v>
      </c>
      <c r="R227" s="26"/>
      <c r="S227" s="26"/>
    </row>
    <row r="228" spans="11:19" x14ac:dyDescent="0.25">
      <c r="K228" s="26">
        <v>196</v>
      </c>
      <c r="L228" s="26">
        <v>12.943783045995616</v>
      </c>
      <c r="M228" s="26">
        <v>-0.19378304599561602</v>
      </c>
      <c r="N228" s="26">
        <v>-0.24433908231502818</v>
      </c>
      <c r="O228" s="26"/>
      <c r="P228" s="26">
        <v>97.75</v>
      </c>
      <c r="Q228" s="26">
        <v>14.100000000000001</v>
      </c>
      <c r="R228" s="26"/>
      <c r="S228" s="26"/>
    </row>
    <row r="229" spans="11:19" x14ac:dyDescent="0.25">
      <c r="K229" s="26">
        <v>197</v>
      </c>
      <c r="L229" s="26">
        <v>12.671220827903387</v>
      </c>
      <c r="M229" s="26">
        <v>0.5287791720966144</v>
      </c>
      <c r="N229" s="26">
        <v>0.66673230877127443</v>
      </c>
      <c r="O229" s="26"/>
      <c r="P229" s="26">
        <v>98.25</v>
      </c>
      <c r="Q229" s="26">
        <v>14.25</v>
      </c>
      <c r="R229" s="26"/>
      <c r="S229" s="26"/>
    </row>
    <row r="230" spans="11:19" x14ac:dyDescent="0.25">
      <c r="K230" s="26">
        <v>198</v>
      </c>
      <c r="L230" s="26">
        <v>10.727957852191379</v>
      </c>
      <c r="M230" s="26">
        <v>-0.97795785219137876</v>
      </c>
      <c r="N230" s="26">
        <v>-1.2330971624453841</v>
      </c>
      <c r="O230" s="26"/>
      <c r="P230" s="26">
        <v>98.75</v>
      </c>
      <c r="Q230" s="26">
        <v>14.700000000000001</v>
      </c>
      <c r="R230" s="26"/>
      <c r="S230" s="26"/>
    </row>
    <row r="231" spans="11:19" x14ac:dyDescent="0.25">
      <c r="K231" s="26">
        <v>199</v>
      </c>
      <c r="L231" s="26">
        <v>12.937293326351973</v>
      </c>
      <c r="M231" s="26">
        <v>-1.087293326351972</v>
      </c>
      <c r="N231" s="26">
        <v>-1.3709571557364495</v>
      </c>
      <c r="O231" s="26"/>
      <c r="P231" s="26">
        <v>99.25</v>
      </c>
      <c r="Q231" s="26">
        <v>14.850000000000001</v>
      </c>
      <c r="R231" s="26"/>
      <c r="S231" s="26"/>
    </row>
    <row r="232" spans="11:19" ht="13.8" thickBot="1" x14ac:dyDescent="0.3">
      <c r="K232" s="28">
        <v>200</v>
      </c>
      <c r="L232" s="28">
        <v>11.828864958114899</v>
      </c>
      <c r="M232" s="28">
        <v>1.6711350418851012</v>
      </c>
      <c r="N232" s="28">
        <v>2.1071172684938051</v>
      </c>
      <c r="O232" s="26"/>
      <c r="P232" s="28">
        <v>99.75</v>
      </c>
      <c r="Q232" s="28">
        <v>14.850000000000001</v>
      </c>
      <c r="R232" s="26"/>
      <c r="S232" s="26"/>
    </row>
  </sheetData>
  <sortState xmlns:xlrd2="http://schemas.microsoft.com/office/spreadsheetml/2017/richdata2" ref="Q33:Q232">
    <sortCondition ref="Q33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5414-5068-4296-A4E1-D9902D628E43}">
  <dimension ref="A1:O204"/>
  <sheetViews>
    <sheetView showGridLines="0" workbookViewId="0">
      <selection activeCell="R11" sqref="R11"/>
    </sheetView>
  </sheetViews>
  <sheetFormatPr defaultRowHeight="13.2" x14ac:dyDescent="0.25"/>
  <cols>
    <col min="1" max="1" width="8.88671875" style="36"/>
    <col min="2" max="2" width="5.77734375" style="36" bestFit="1" customWidth="1"/>
    <col min="3" max="3" width="10.21875" style="36" bestFit="1" customWidth="1"/>
    <col min="4" max="4" width="15.88671875" style="36" bestFit="1" customWidth="1"/>
    <col min="5" max="5" width="7.88671875" style="36" bestFit="1" customWidth="1"/>
    <col min="7" max="7" width="18.44140625" bestFit="1" customWidth="1"/>
    <col min="8" max="8" width="11.5546875" bestFit="1" customWidth="1"/>
    <col min="9" max="9" width="14" bestFit="1" customWidth="1"/>
    <col min="12" max="12" width="13.44140625" bestFit="1" customWidth="1"/>
    <col min="13" max="13" width="10.88671875" bestFit="1" customWidth="1"/>
    <col min="14" max="15" width="12.44140625" bestFit="1" customWidth="1"/>
  </cols>
  <sheetData>
    <row r="1" spans="1:15" x14ac:dyDescent="0.25">
      <c r="A1" s="40" t="s">
        <v>0</v>
      </c>
      <c r="B1" s="40" t="s">
        <v>46</v>
      </c>
      <c r="C1" s="40" t="s">
        <v>52</v>
      </c>
      <c r="D1" s="40" t="s">
        <v>326</v>
      </c>
      <c r="E1" s="41" t="s">
        <v>269</v>
      </c>
    </row>
    <row r="2" spans="1:15" x14ac:dyDescent="0.25">
      <c r="A2" s="20" t="s">
        <v>84</v>
      </c>
      <c r="B2" s="22">
        <v>8.5</v>
      </c>
      <c r="C2" s="22">
        <v>3.7</v>
      </c>
      <c r="D2" s="22">
        <f>B2*C2</f>
        <v>31.450000000000003</v>
      </c>
      <c r="E2" s="24">
        <v>10.5</v>
      </c>
    </row>
    <row r="3" spans="1:15" x14ac:dyDescent="0.25">
      <c r="A3" s="20" t="s">
        <v>231</v>
      </c>
      <c r="B3" s="22">
        <v>8.6</v>
      </c>
      <c r="C3" s="22">
        <v>5.7</v>
      </c>
      <c r="D3" s="22">
        <f t="shared" ref="D3:D66" si="0">B3*C3</f>
        <v>49.019999999999996</v>
      </c>
      <c r="E3" s="24">
        <v>11.850000000000001</v>
      </c>
      <c r="G3" s="26" t="s">
        <v>295</v>
      </c>
      <c r="H3" s="26"/>
      <c r="I3" s="26"/>
      <c r="J3" s="26"/>
      <c r="K3" s="26"/>
      <c r="L3" s="26"/>
      <c r="M3" s="26"/>
      <c r="N3" s="26"/>
      <c r="O3" s="26"/>
    </row>
    <row r="4" spans="1:15" ht="13.8" thickBot="1" x14ac:dyDescent="0.3">
      <c r="A4" s="20" t="s">
        <v>92</v>
      </c>
      <c r="B4" s="22">
        <v>6.7</v>
      </c>
      <c r="C4" s="22">
        <v>6.8</v>
      </c>
      <c r="D4" s="22">
        <f t="shared" si="0"/>
        <v>45.56</v>
      </c>
      <c r="E4" s="24">
        <v>10.050000000000001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20" t="s">
        <v>245</v>
      </c>
      <c r="B5" s="22">
        <v>6.6</v>
      </c>
      <c r="C5" s="22">
        <v>4.8</v>
      </c>
      <c r="D5" s="22">
        <f t="shared" si="0"/>
        <v>31.679999999999996</v>
      </c>
      <c r="E5" s="24">
        <v>9.8999999999999986</v>
      </c>
      <c r="G5" s="27" t="s">
        <v>296</v>
      </c>
      <c r="H5" s="27"/>
      <c r="I5" s="26"/>
      <c r="J5" s="26"/>
      <c r="K5" s="26"/>
      <c r="L5" s="26"/>
      <c r="M5" s="26"/>
      <c r="N5" s="26"/>
      <c r="O5" s="26"/>
    </row>
    <row r="6" spans="1:15" x14ac:dyDescent="0.25">
      <c r="A6" s="20" t="s">
        <v>105</v>
      </c>
      <c r="B6" s="22">
        <v>5.7</v>
      </c>
      <c r="C6" s="22">
        <v>6</v>
      </c>
      <c r="D6" s="22">
        <f t="shared" si="0"/>
        <v>34.200000000000003</v>
      </c>
      <c r="E6" s="24">
        <v>10.649999999999999</v>
      </c>
      <c r="G6" s="26" t="s">
        <v>297</v>
      </c>
      <c r="H6" s="26">
        <v>0.59575665974189773</v>
      </c>
      <c r="I6" s="26"/>
      <c r="J6" s="26"/>
      <c r="K6" s="26"/>
      <c r="L6" s="26"/>
      <c r="M6" s="26"/>
      <c r="N6" s="26"/>
      <c r="O6" s="26"/>
    </row>
    <row r="7" spans="1:15" x14ac:dyDescent="0.25">
      <c r="A7" s="20" t="s">
        <v>183</v>
      </c>
      <c r="B7" s="22">
        <v>8.3000000000000007</v>
      </c>
      <c r="C7" s="22">
        <v>6.1</v>
      </c>
      <c r="D7" s="22">
        <f t="shared" si="0"/>
        <v>50.63</v>
      </c>
      <c r="E7" s="24">
        <v>12.149999999999999</v>
      </c>
      <c r="G7" s="26" t="s">
        <v>298</v>
      </c>
      <c r="H7" s="26">
        <v>0.35492599762682336</v>
      </c>
      <c r="I7" s="26"/>
      <c r="J7" s="26"/>
      <c r="K7" s="26"/>
      <c r="L7" s="26"/>
      <c r="M7" s="26"/>
      <c r="N7" s="26"/>
      <c r="O7" s="26"/>
    </row>
    <row r="8" spans="1:15" x14ac:dyDescent="0.25">
      <c r="A8" s="20" t="s">
        <v>101</v>
      </c>
      <c r="B8" s="22">
        <v>5.0999999999999996</v>
      </c>
      <c r="C8" s="22">
        <v>7.8</v>
      </c>
      <c r="D8" s="22">
        <f t="shared" si="0"/>
        <v>39.779999999999994</v>
      </c>
      <c r="E8" s="24">
        <v>12.600000000000001</v>
      </c>
      <c r="G8" s="26" t="s">
        <v>299</v>
      </c>
      <c r="H8" s="26">
        <v>0.34505241595784619</v>
      </c>
      <c r="I8" s="26"/>
      <c r="J8" s="26"/>
      <c r="K8" s="26"/>
      <c r="L8" s="26"/>
      <c r="M8" s="26"/>
      <c r="N8" s="26"/>
      <c r="O8" s="26"/>
    </row>
    <row r="9" spans="1:15" x14ac:dyDescent="0.25">
      <c r="A9" s="20" t="s">
        <v>86</v>
      </c>
      <c r="B9" s="22">
        <v>8.5</v>
      </c>
      <c r="C9" s="22">
        <v>3.7</v>
      </c>
      <c r="D9" s="22">
        <f t="shared" si="0"/>
        <v>31.450000000000003</v>
      </c>
      <c r="E9" s="24">
        <v>10.8</v>
      </c>
      <c r="G9" s="26" t="s">
        <v>300</v>
      </c>
      <c r="H9" s="26">
        <v>1.0843239585653781</v>
      </c>
      <c r="I9" s="26"/>
      <c r="J9" s="26"/>
      <c r="K9" s="26"/>
      <c r="L9" s="26"/>
      <c r="M9" s="26"/>
      <c r="N9" s="26"/>
      <c r="O9" s="26"/>
    </row>
    <row r="10" spans="1:15" ht="13.8" thickBot="1" x14ac:dyDescent="0.3">
      <c r="A10" s="20" t="s">
        <v>85</v>
      </c>
      <c r="B10" s="22">
        <v>7</v>
      </c>
      <c r="C10" s="22">
        <v>4.2</v>
      </c>
      <c r="D10" s="22">
        <f t="shared" si="0"/>
        <v>29.400000000000002</v>
      </c>
      <c r="E10" s="24">
        <v>8.3999999999999986</v>
      </c>
      <c r="G10" s="28" t="s">
        <v>301</v>
      </c>
      <c r="H10" s="28">
        <v>200</v>
      </c>
      <c r="I10" s="26"/>
      <c r="J10" s="26"/>
      <c r="K10" s="26"/>
      <c r="L10" s="26"/>
      <c r="M10" s="26"/>
      <c r="N10" s="26"/>
      <c r="O10" s="26"/>
    </row>
    <row r="11" spans="1:15" x14ac:dyDescent="0.25">
      <c r="A11" s="20" t="s">
        <v>185</v>
      </c>
      <c r="B11" s="22">
        <v>7.3</v>
      </c>
      <c r="C11" s="22">
        <v>6.1</v>
      </c>
      <c r="D11" s="22">
        <f t="shared" si="0"/>
        <v>44.529999999999994</v>
      </c>
      <c r="E11" s="24">
        <v>10.350000000000001</v>
      </c>
      <c r="G11" s="26"/>
      <c r="H11" s="26"/>
      <c r="I11" s="26"/>
      <c r="J11" s="26"/>
      <c r="K11" s="26"/>
      <c r="L11" s="26"/>
      <c r="M11" s="26"/>
      <c r="N11" s="26"/>
      <c r="O11" s="26"/>
    </row>
    <row r="12" spans="1:15" ht="13.8" thickBot="1" x14ac:dyDescent="0.3">
      <c r="A12" s="20" t="s">
        <v>164</v>
      </c>
      <c r="B12" s="22">
        <v>9.6</v>
      </c>
      <c r="C12" s="22">
        <v>5.5</v>
      </c>
      <c r="D12" s="22">
        <f t="shared" si="0"/>
        <v>52.8</v>
      </c>
      <c r="E12" s="24">
        <v>13.950000000000001</v>
      </c>
      <c r="G12" s="26" t="s">
        <v>302</v>
      </c>
      <c r="H12" s="26"/>
      <c r="I12" s="26"/>
      <c r="J12" s="26"/>
      <c r="K12" s="26"/>
      <c r="L12" s="26"/>
      <c r="M12" s="26"/>
      <c r="N12" s="26"/>
      <c r="O12" s="26"/>
    </row>
    <row r="13" spans="1:15" x14ac:dyDescent="0.25">
      <c r="A13" s="20" t="s">
        <v>146</v>
      </c>
      <c r="B13" s="22">
        <v>9.1</v>
      </c>
      <c r="C13" s="22">
        <v>4.5999999999999996</v>
      </c>
      <c r="D13" s="22">
        <f t="shared" si="0"/>
        <v>41.859999999999992</v>
      </c>
      <c r="E13" s="24">
        <v>11.100000000000001</v>
      </c>
      <c r="G13" s="29"/>
      <c r="H13" s="29" t="s">
        <v>307</v>
      </c>
      <c r="I13" s="29" t="s">
        <v>308</v>
      </c>
      <c r="J13" s="29" t="s">
        <v>309</v>
      </c>
      <c r="K13" s="29" t="s">
        <v>310</v>
      </c>
      <c r="L13" s="29" t="s">
        <v>311</v>
      </c>
      <c r="M13" s="26"/>
      <c r="N13" s="26"/>
      <c r="O13" s="26"/>
    </row>
    <row r="14" spans="1:15" x14ac:dyDescent="0.25">
      <c r="A14" s="20" t="s">
        <v>91</v>
      </c>
      <c r="B14" s="22">
        <v>8</v>
      </c>
      <c r="C14" s="22">
        <v>4.7</v>
      </c>
      <c r="D14" s="22">
        <f t="shared" si="0"/>
        <v>37.6</v>
      </c>
      <c r="E14" s="24">
        <v>13.5</v>
      </c>
      <c r="G14" s="26" t="s">
        <v>303</v>
      </c>
      <c r="H14" s="26">
        <v>3</v>
      </c>
      <c r="I14" s="26">
        <v>126.79509436469766</v>
      </c>
      <c r="J14" s="26">
        <v>42.265031454899223</v>
      </c>
      <c r="K14" s="26">
        <v>35.94703619477837</v>
      </c>
      <c r="L14" s="32">
        <v>1.4806806839048826E-18</v>
      </c>
      <c r="M14" s="26"/>
      <c r="N14" s="26"/>
      <c r="O14" s="26"/>
    </row>
    <row r="15" spans="1:15" x14ac:dyDescent="0.25">
      <c r="A15" s="20" t="s">
        <v>83</v>
      </c>
      <c r="B15" s="22">
        <v>6.4</v>
      </c>
      <c r="C15" s="22">
        <v>5.3</v>
      </c>
      <c r="D15" s="22">
        <f t="shared" si="0"/>
        <v>33.92</v>
      </c>
      <c r="E15" s="24">
        <v>10.5</v>
      </c>
      <c r="G15" s="26" t="s">
        <v>304</v>
      </c>
      <c r="H15" s="26">
        <v>196</v>
      </c>
      <c r="I15" s="26">
        <v>230.44865563530283</v>
      </c>
      <c r="J15" s="26">
        <v>1.175758447118892</v>
      </c>
      <c r="K15" s="26"/>
      <c r="L15" s="26"/>
      <c r="M15" s="26"/>
      <c r="N15" s="26"/>
      <c r="O15" s="26"/>
    </row>
    <row r="16" spans="1:15" ht="13.8" thickBot="1" x14ac:dyDescent="0.3">
      <c r="A16" s="20" t="s">
        <v>228</v>
      </c>
      <c r="B16" s="22">
        <v>7</v>
      </c>
      <c r="C16" s="22">
        <v>4.2</v>
      </c>
      <c r="D16" s="22">
        <f t="shared" si="0"/>
        <v>29.400000000000002</v>
      </c>
      <c r="E16" s="24">
        <v>9.3000000000000007</v>
      </c>
      <c r="G16" s="28" t="s">
        <v>305</v>
      </c>
      <c r="H16" s="28">
        <v>199</v>
      </c>
      <c r="I16" s="28">
        <v>357.24375000000049</v>
      </c>
      <c r="J16" s="28"/>
      <c r="K16" s="28"/>
      <c r="L16" s="28"/>
      <c r="M16" s="26"/>
      <c r="N16" s="26"/>
      <c r="O16" s="26"/>
    </row>
    <row r="17" spans="1:15" ht="13.8" thickBot="1" x14ac:dyDescent="0.3">
      <c r="A17" s="20" t="s">
        <v>133</v>
      </c>
      <c r="B17" s="22">
        <v>9.9</v>
      </c>
      <c r="C17" s="22">
        <v>4.8</v>
      </c>
      <c r="D17" s="22">
        <f t="shared" si="0"/>
        <v>47.52</v>
      </c>
      <c r="E17" s="24">
        <v>13.350000000000001</v>
      </c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25">
      <c r="A18" s="20" t="s">
        <v>244</v>
      </c>
      <c r="B18" s="22">
        <v>6.5</v>
      </c>
      <c r="C18" s="22">
        <v>3.7</v>
      </c>
      <c r="D18" s="22">
        <f t="shared" si="0"/>
        <v>24.05</v>
      </c>
      <c r="E18" s="24">
        <v>6.4499999999999993</v>
      </c>
      <c r="G18" s="29"/>
      <c r="H18" s="29" t="s">
        <v>312</v>
      </c>
      <c r="I18" s="29" t="s">
        <v>300</v>
      </c>
      <c r="J18" s="29" t="s">
        <v>313</v>
      </c>
      <c r="K18" s="29" t="s">
        <v>314</v>
      </c>
      <c r="L18" s="29" t="s">
        <v>315</v>
      </c>
      <c r="M18" s="29" t="s">
        <v>316</v>
      </c>
      <c r="N18" s="29" t="s">
        <v>317</v>
      </c>
      <c r="O18" s="29" t="s">
        <v>318</v>
      </c>
    </row>
    <row r="19" spans="1:15" x14ac:dyDescent="0.25">
      <c r="A19" s="20" t="s">
        <v>234</v>
      </c>
      <c r="B19" s="22">
        <v>9.3000000000000007</v>
      </c>
      <c r="C19" s="22">
        <v>4.5</v>
      </c>
      <c r="D19" s="22">
        <f t="shared" si="0"/>
        <v>41.85</v>
      </c>
      <c r="E19" s="24">
        <v>12.899999999999999</v>
      </c>
      <c r="G19" s="26" t="s">
        <v>306</v>
      </c>
      <c r="H19" s="26">
        <v>0.75163035431011949</v>
      </c>
      <c r="I19" s="26">
        <v>2.3051546365161339</v>
      </c>
      <c r="J19" s="26">
        <v>0.32606504674501424</v>
      </c>
      <c r="K19" s="26">
        <v>0.74472301324806989</v>
      </c>
      <c r="L19" s="26">
        <v>-3.794460126668727</v>
      </c>
      <c r="M19" s="26">
        <v>5.297720835288966</v>
      </c>
      <c r="N19" s="26">
        <v>-3.794460126668727</v>
      </c>
      <c r="O19" s="26">
        <v>5.297720835288966</v>
      </c>
    </row>
    <row r="20" spans="1:15" x14ac:dyDescent="0.25">
      <c r="A20" s="20" t="s">
        <v>89</v>
      </c>
      <c r="B20" s="22">
        <v>8.1</v>
      </c>
      <c r="C20" s="22">
        <v>3.8</v>
      </c>
      <c r="D20" s="22">
        <f t="shared" si="0"/>
        <v>30.779999999999998</v>
      </c>
      <c r="E20" s="24">
        <v>9.3000000000000007</v>
      </c>
      <c r="G20" s="26" t="s">
        <v>46</v>
      </c>
      <c r="H20" s="32">
        <v>1.0366713207632348</v>
      </c>
      <c r="I20" s="26">
        <v>0.28068361744500925</v>
      </c>
      <c r="J20" s="26">
        <v>3.6933802200491326</v>
      </c>
      <c r="K20" s="32">
        <v>2.8692239266105222E-4</v>
      </c>
      <c r="L20" s="26">
        <v>0.48312358855471327</v>
      </c>
      <c r="M20" s="26">
        <v>1.5902190529717561</v>
      </c>
      <c r="N20" s="26">
        <v>0.48312358855471327</v>
      </c>
      <c r="O20" s="26">
        <v>1.5902190529717561</v>
      </c>
    </row>
    <row r="21" spans="1:15" x14ac:dyDescent="0.25">
      <c r="A21" s="20" t="s">
        <v>121</v>
      </c>
      <c r="B21" s="22">
        <v>7.7</v>
      </c>
      <c r="C21" s="22">
        <v>3.4</v>
      </c>
      <c r="D21" s="22">
        <f t="shared" si="0"/>
        <v>26.18</v>
      </c>
      <c r="E21" s="24">
        <v>12.149999999999999</v>
      </c>
      <c r="G21" s="26" t="s">
        <v>52</v>
      </c>
      <c r="H21" s="32">
        <v>1.2964906883460183</v>
      </c>
      <c r="I21" s="26">
        <v>0.40418777711006343</v>
      </c>
      <c r="J21" s="26">
        <v>3.2076444706366614</v>
      </c>
      <c r="K21" s="32">
        <v>1.5632123804712897E-3</v>
      </c>
      <c r="L21" s="26">
        <v>0.49937531181531314</v>
      </c>
      <c r="M21" s="26">
        <v>2.0936060648767234</v>
      </c>
      <c r="N21" s="26">
        <v>0.49937531181531314</v>
      </c>
      <c r="O21" s="26">
        <v>2.0936060648767234</v>
      </c>
    </row>
    <row r="22" spans="1:15" ht="13.8" thickBot="1" x14ac:dyDescent="0.3">
      <c r="A22" s="20" t="s">
        <v>62</v>
      </c>
      <c r="B22" s="22">
        <v>9</v>
      </c>
      <c r="C22" s="22">
        <v>4.5</v>
      </c>
      <c r="D22" s="22">
        <f t="shared" si="0"/>
        <v>40.5</v>
      </c>
      <c r="E22" s="24">
        <v>13.5</v>
      </c>
      <c r="G22" s="28" t="s">
        <v>326</v>
      </c>
      <c r="H22" s="33">
        <v>-0.10283307294168861</v>
      </c>
      <c r="I22" s="28">
        <v>4.9400309063411724E-2</v>
      </c>
      <c r="J22" s="28">
        <v>-2.0816281292833407</v>
      </c>
      <c r="K22" s="33">
        <v>3.8675338261257193E-2</v>
      </c>
      <c r="L22" s="28">
        <v>-0.2002574588084878</v>
      </c>
      <c r="M22" s="28">
        <v>-5.4086870748894234E-3</v>
      </c>
      <c r="N22" s="28">
        <v>-0.2002574588084878</v>
      </c>
      <c r="O22" s="28">
        <v>-5.4086870748894234E-3</v>
      </c>
    </row>
    <row r="23" spans="1:15" x14ac:dyDescent="0.25">
      <c r="A23" s="20" t="s">
        <v>226</v>
      </c>
      <c r="B23" s="22">
        <v>8.6</v>
      </c>
      <c r="C23" s="22">
        <v>4</v>
      </c>
      <c r="D23" s="22">
        <f t="shared" si="0"/>
        <v>34.4</v>
      </c>
      <c r="E23" s="24">
        <v>10.050000000000001</v>
      </c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25">
      <c r="A24" s="20" t="s">
        <v>97</v>
      </c>
      <c r="B24" s="22">
        <v>6.1</v>
      </c>
      <c r="C24" s="22">
        <v>6.4</v>
      </c>
      <c r="D24" s="22">
        <f t="shared" si="0"/>
        <v>39.04</v>
      </c>
      <c r="E24" s="24">
        <v>8.6999999999999993</v>
      </c>
      <c r="G24" s="26"/>
      <c r="H24" s="26"/>
      <c r="I24" s="26"/>
      <c r="J24" s="26"/>
      <c r="K24" s="26"/>
      <c r="L24" s="26"/>
      <c r="M24" s="26"/>
      <c r="N24" s="26"/>
      <c r="O24" s="26"/>
    </row>
    <row r="25" spans="1:15" ht="13.8" thickBot="1" x14ac:dyDescent="0.3">
      <c r="A25" s="20" t="s">
        <v>246</v>
      </c>
      <c r="B25" s="22">
        <v>5.8</v>
      </c>
      <c r="C25" s="22">
        <v>5.8</v>
      </c>
      <c r="D25" s="22">
        <f t="shared" si="0"/>
        <v>33.64</v>
      </c>
      <c r="E25" s="24">
        <v>11.100000000000001</v>
      </c>
      <c r="G25" s="26"/>
      <c r="H25" s="26"/>
      <c r="I25" s="26"/>
      <c r="J25" s="26"/>
      <c r="K25" s="26"/>
      <c r="L25" s="26"/>
      <c r="M25" s="26"/>
      <c r="N25" s="26"/>
      <c r="O25" s="26"/>
    </row>
    <row r="26" spans="1:15" ht="13.8" thickBot="1" x14ac:dyDescent="0.3">
      <c r="A26" s="20" t="s">
        <v>59</v>
      </c>
      <c r="B26" s="22">
        <v>8.1999999999999993</v>
      </c>
      <c r="C26" s="22">
        <v>3.1</v>
      </c>
      <c r="D26" s="22">
        <f t="shared" si="0"/>
        <v>25.419999999999998</v>
      </c>
      <c r="E26" s="24">
        <v>11.25</v>
      </c>
      <c r="G26" s="185" t="s">
        <v>460</v>
      </c>
      <c r="H26" s="186"/>
      <c r="I26" s="186"/>
      <c r="J26" s="187"/>
    </row>
    <row r="27" spans="1:15" x14ac:dyDescent="0.25">
      <c r="A27" s="20" t="s">
        <v>131</v>
      </c>
      <c r="B27" s="22">
        <v>9.9</v>
      </c>
      <c r="C27" s="22">
        <v>6.7</v>
      </c>
      <c r="D27" s="22">
        <f t="shared" si="0"/>
        <v>66.33</v>
      </c>
      <c r="E27" s="24">
        <v>14.700000000000001</v>
      </c>
    </row>
    <row r="28" spans="1:15" x14ac:dyDescent="0.25">
      <c r="A28" s="20" t="s">
        <v>180</v>
      </c>
      <c r="B28" s="22">
        <v>7.7</v>
      </c>
      <c r="C28" s="22">
        <v>3.4</v>
      </c>
      <c r="D28" s="22">
        <f t="shared" si="0"/>
        <v>26.18</v>
      </c>
      <c r="E28" s="24">
        <v>11.55</v>
      </c>
    </row>
    <row r="29" spans="1:15" x14ac:dyDescent="0.25">
      <c r="A29" s="20" t="s">
        <v>194</v>
      </c>
      <c r="B29" s="22">
        <v>8.3000000000000007</v>
      </c>
      <c r="C29" s="22">
        <v>2.5</v>
      </c>
      <c r="D29" s="22">
        <f t="shared" si="0"/>
        <v>20.75</v>
      </c>
      <c r="E29" s="24">
        <v>10.050000000000001</v>
      </c>
    </row>
    <row r="30" spans="1:15" x14ac:dyDescent="0.25">
      <c r="A30" s="20" t="s">
        <v>208</v>
      </c>
      <c r="B30" s="22">
        <v>8.9</v>
      </c>
      <c r="C30" s="22">
        <v>6.9</v>
      </c>
      <c r="D30" s="22">
        <f t="shared" si="0"/>
        <v>61.410000000000004</v>
      </c>
      <c r="E30" s="24">
        <v>12</v>
      </c>
    </row>
    <row r="31" spans="1:15" x14ac:dyDescent="0.25">
      <c r="A31" s="20" t="s">
        <v>207</v>
      </c>
      <c r="B31" s="22">
        <v>6</v>
      </c>
      <c r="C31" s="22">
        <v>5.3</v>
      </c>
      <c r="D31" s="22">
        <f t="shared" si="0"/>
        <v>31.799999999999997</v>
      </c>
      <c r="E31" s="24">
        <v>11.100000000000001</v>
      </c>
    </row>
    <row r="32" spans="1:15" x14ac:dyDescent="0.25">
      <c r="A32" s="20" t="s">
        <v>173</v>
      </c>
      <c r="B32" s="22">
        <v>7.7</v>
      </c>
      <c r="C32" s="22">
        <v>7</v>
      </c>
      <c r="D32" s="22">
        <f t="shared" si="0"/>
        <v>53.9</v>
      </c>
      <c r="E32" s="24">
        <v>10.350000000000001</v>
      </c>
    </row>
    <row r="33" spans="1:5" x14ac:dyDescent="0.25">
      <c r="A33" s="20" t="s">
        <v>132</v>
      </c>
      <c r="B33" s="22">
        <v>8.5</v>
      </c>
      <c r="C33" s="22">
        <v>6</v>
      </c>
      <c r="D33" s="22">
        <f t="shared" si="0"/>
        <v>51</v>
      </c>
      <c r="E33" s="24">
        <v>12.600000000000001</v>
      </c>
    </row>
    <row r="34" spans="1:5" x14ac:dyDescent="0.25">
      <c r="A34" s="20" t="s">
        <v>221</v>
      </c>
      <c r="B34" s="22">
        <v>8.1999999999999993</v>
      </c>
      <c r="C34" s="22">
        <v>6</v>
      </c>
      <c r="D34" s="22">
        <f t="shared" si="0"/>
        <v>49.199999999999996</v>
      </c>
      <c r="E34" s="24">
        <v>12.600000000000001</v>
      </c>
    </row>
    <row r="35" spans="1:5" x14ac:dyDescent="0.25">
      <c r="A35" s="20" t="s">
        <v>239</v>
      </c>
      <c r="B35" s="22">
        <v>9.4</v>
      </c>
      <c r="C35" s="22">
        <v>4.7</v>
      </c>
      <c r="D35" s="22">
        <f t="shared" si="0"/>
        <v>44.180000000000007</v>
      </c>
      <c r="E35" s="24">
        <v>12.600000000000001</v>
      </c>
    </row>
    <row r="36" spans="1:5" x14ac:dyDescent="0.25">
      <c r="A36" s="20" t="s">
        <v>74</v>
      </c>
      <c r="B36" s="22">
        <v>5.7</v>
      </c>
      <c r="C36" s="22">
        <v>5.0999999999999996</v>
      </c>
      <c r="D36" s="22">
        <f t="shared" si="0"/>
        <v>29.07</v>
      </c>
      <c r="E36" s="24">
        <v>10.8</v>
      </c>
    </row>
    <row r="37" spans="1:5" x14ac:dyDescent="0.25">
      <c r="A37" s="20" t="s">
        <v>213</v>
      </c>
      <c r="B37" s="22">
        <v>9.6999999999999993</v>
      </c>
      <c r="C37" s="22">
        <v>4.7</v>
      </c>
      <c r="D37" s="22">
        <f t="shared" si="0"/>
        <v>45.589999999999996</v>
      </c>
      <c r="E37" s="24">
        <v>11.850000000000001</v>
      </c>
    </row>
    <row r="38" spans="1:5" x14ac:dyDescent="0.25">
      <c r="A38" s="20" t="s">
        <v>70</v>
      </c>
      <c r="B38" s="22">
        <v>9.5</v>
      </c>
      <c r="C38" s="22">
        <v>6.6</v>
      </c>
      <c r="D38" s="22">
        <f t="shared" si="0"/>
        <v>62.699999999999996</v>
      </c>
      <c r="E38" s="24">
        <v>11.850000000000001</v>
      </c>
    </row>
    <row r="39" spans="1:5" x14ac:dyDescent="0.25">
      <c r="A39" s="20" t="s">
        <v>200</v>
      </c>
      <c r="B39" s="22">
        <v>9.1999999999999993</v>
      </c>
      <c r="C39" s="22">
        <v>5.8</v>
      </c>
      <c r="D39" s="22">
        <f t="shared" si="0"/>
        <v>53.359999999999992</v>
      </c>
      <c r="E39" s="24">
        <v>12</v>
      </c>
    </row>
    <row r="40" spans="1:5" x14ac:dyDescent="0.25">
      <c r="A40" s="20" t="s">
        <v>60</v>
      </c>
      <c r="B40" s="22">
        <v>9.1999999999999993</v>
      </c>
      <c r="C40" s="22">
        <v>5.8</v>
      </c>
      <c r="D40" s="22">
        <f t="shared" si="0"/>
        <v>53.359999999999992</v>
      </c>
      <c r="E40" s="24">
        <v>13.5</v>
      </c>
    </row>
    <row r="41" spans="1:5" x14ac:dyDescent="0.25">
      <c r="A41" s="20" t="s">
        <v>157</v>
      </c>
      <c r="B41" s="22">
        <v>7.9</v>
      </c>
      <c r="C41" s="22">
        <v>4.8</v>
      </c>
      <c r="D41" s="22">
        <f t="shared" si="0"/>
        <v>37.92</v>
      </c>
      <c r="E41" s="24">
        <v>10.5</v>
      </c>
    </row>
    <row r="42" spans="1:5" x14ac:dyDescent="0.25">
      <c r="A42" s="20" t="s">
        <v>238</v>
      </c>
      <c r="B42" s="22">
        <v>7.6</v>
      </c>
      <c r="C42" s="22">
        <v>4.2</v>
      </c>
      <c r="D42" s="22">
        <f t="shared" si="0"/>
        <v>31.919999999999998</v>
      </c>
      <c r="E42" s="24">
        <v>10.8</v>
      </c>
    </row>
    <row r="43" spans="1:5" x14ac:dyDescent="0.25">
      <c r="A43" s="20" t="s">
        <v>161</v>
      </c>
      <c r="B43" s="22">
        <v>9.5</v>
      </c>
      <c r="C43" s="22">
        <v>6.6</v>
      </c>
      <c r="D43" s="22">
        <f t="shared" si="0"/>
        <v>62.699999999999996</v>
      </c>
      <c r="E43" s="24">
        <v>13.5</v>
      </c>
    </row>
    <row r="44" spans="1:5" x14ac:dyDescent="0.25">
      <c r="A44" s="20" t="s">
        <v>169</v>
      </c>
      <c r="B44" s="22">
        <v>8.8000000000000007</v>
      </c>
      <c r="C44" s="22">
        <v>4.5</v>
      </c>
      <c r="D44" s="22">
        <f t="shared" si="0"/>
        <v>39.6</v>
      </c>
      <c r="E44" s="24">
        <v>11.850000000000001</v>
      </c>
    </row>
    <row r="45" spans="1:5" x14ac:dyDescent="0.25">
      <c r="A45" s="20" t="s">
        <v>182</v>
      </c>
      <c r="B45" s="22">
        <v>7.2</v>
      </c>
      <c r="C45" s="22">
        <v>4.7</v>
      </c>
      <c r="D45" s="22">
        <f t="shared" si="0"/>
        <v>33.840000000000003</v>
      </c>
      <c r="E45" s="24">
        <v>9.75</v>
      </c>
    </row>
    <row r="46" spans="1:5" x14ac:dyDescent="0.25">
      <c r="A46" s="20" t="s">
        <v>214</v>
      </c>
      <c r="B46" s="22">
        <v>5</v>
      </c>
      <c r="C46" s="22">
        <v>4.9000000000000004</v>
      </c>
      <c r="D46" s="22">
        <f t="shared" si="0"/>
        <v>24.5</v>
      </c>
      <c r="E46" s="24">
        <v>11.399999999999999</v>
      </c>
    </row>
    <row r="47" spans="1:5" x14ac:dyDescent="0.25">
      <c r="A47" s="20" t="s">
        <v>122</v>
      </c>
      <c r="B47" s="22">
        <v>6.6</v>
      </c>
      <c r="C47" s="22">
        <v>4.8</v>
      </c>
      <c r="D47" s="22">
        <f t="shared" si="0"/>
        <v>31.679999999999996</v>
      </c>
      <c r="E47" s="24">
        <v>10.649999999999999</v>
      </c>
    </row>
    <row r="48" spans="1:5" x14ac:dyDescent="0.25">
      <c r="A48" s="20" t="s">
        <v>158</v>
      </c>
      <c r="B48" s="22">
        <v>7.6</v>
      </c>
      <c r="C48" s="22">
        <v>4.5999999999999996</v>
      </c>
      <c r="D48" s="22">
        <f t="shared" si="0"/>
        <v>34.959999999999994</v>
      </c>
      <c r="E48" s="24">
        <v>9.1499999999999986</v>
      </c>
    </row>
    <row r="49" spans="1:5" x14ac:dyDescent="0.25">
      <c r="A49" s="20" t="s">
        <v>216</v>
      </c>
      <c r="B49" s="22">
        <v>5.5</v>
      </c>
      <c r="C49" s="22">
        <v>4.9000000000000004</v>
      </c>
      <c r="D49" s="22">
        <f t="shared" si="0"/>
        <v>26.950000000000003</v>
      </c>
      <c r="E49" s="24">
        <v>11.399999999999999</v>
      </c>
    </row>
    <row r="50" spans="1:5" x14ac:dyDescent="0.25">
      <c r="A50" s="20" t="s">
        <v>58</v>
      </c>
      <c r="B50" s="22">
        <v>8.5</v>
      </c>
      <c r="C50" s="22">
        <v>6</v>
      </c>
      <c r="D50" s="22">
        <f t="shared" si="0"/>
        <v>51</v>
      </c>
      <c r="E50" s="24">
        <v>12.600000000000001</v>
      </c>
    </row>
    <row r="51" spans="1:5" x14ac:dyDescent="0.25">
      <c r="A51" s="20" t="s">
        <v>211</v>
      </c>
      <c r="B51" s="22">
        <v>8.8000000000000007</v>
      </c>
      <c r="C51" s="22">
        <v>4.5</v>
      </c>
      <c r="D51" s="22">
        <f t="shared" si="0"/>
        <v>39.6</v>
      </c>
      <c r="E51" s="24">
        <v>11.25</v>
      </c>
    </row>
    <row r="52" spans="1:5" x14ac:dyDescent="0.25">
      <c r="A52" s="20" t="s">
        <v>165</v>
      </c>
      <c r="B52" s="22">
        <v>5.9</v>
      </c>
      <c r="C52" s="22">
        <v>6.2</v>
      </c>
      <c r="D52" s="22">
        <f t="shared" si="0"/>
        <v>36.580000000000005</v>
      </c>
      <c r="E52" s="24">
        <v>12</v>
      </c>
    </row>
    <row r="53" spans="1:5" x14ac:dyDescent="0.25">
      <c r="A53" s="20" t="s">
        <v>222</v>
      </c>
      <c r="B53" s="22">
        <v>8.1999999999999993</v>
      </c>
      <c r="C53" s="22">
        <v>6</v>
      </c>
      <c r="D53" s="22">
        <f t="shared" si="0"/>
        <v>49.199999999999996</v>
      </c>
      <c r="E53" s="24">
        <v>11.100000000000001</v>
      </c>
    </row>
    <row r="54" spans="1:5" x14ac:dyDescent="0.25">
      <c r="A54" s="20" t="s">
        <v>255</v>
      </c>
      <c r="B54" s="22">
        <v>9.6999999999999993</v>
      </c>
      <c r="C54" s="22">
        <v>6.1</v>
      </c>
      <c r="D54" s="22">
        <f t="shared" si="0"/>
        <v>59.169999999999995</v>
      </c>
      <c r="E54" s="24">
        <v>11.850000000000001</v>
      </c>
    </row>
    <row r="55" spans="1:5" x14ac:dyDescent="0.25">
      <c r="A55" s="20" t="s">
        <v>147</v>
      </c>
      <c r="B55" s="22">
        <v>5.5</v>
      </c>
      <c r="C55" s="22">
        <v>8.1999999999999993</v>
      </c>
      <c r="D55" s="22">
        <f t="shared" si="0"/>
        <v>45.099999999999994</v>
      </c>
      <c r="E55" s="24">
        <v>13.950000000000001</v>
      </c>
    </row>
    <row r="56" spans="1:5" x14ac:dyDescent="0.25">
      <c r="A56" s="20" t="s">
        <v>233</v>
      </c>
      <c r="B56" s="22">
        <v>9.9</v>
      </c>
      <c r="C56" s="22">
        <v>6.7</v>
      </c>
      <c r="D56" s="22">
        <f t="shared" si="0"/>
        <v>66.33</v>
      </c>
      <c r="E56" s="24">
        <v>12.899999999999999</v>
      </c>
    </row>
    <row r="57" spans="1:5" x14ac:dyDescent="0.25">
      <c r="A57" s="20" t="s">
        <v>78</v>
      </c>
      <c r="B57" s="22">
        <v>5.2</v>
      </c>
      <c r="C57" s="22">
        <v>5</v>
      </c>
      <c r="D57" s="22">
        <f t="shared" si="0"/>
        <v>26</v>
      </c>
      <c r="E57" s="24">
        <v>10.5</v>
      </c>
    </row>
    <row r="58" spans="1:5" x14ac:dyDescent="0.25">
      <c r="A58" s="20" t="s">
        <v>192</v>
      </c>
      <c r="B58" s="22">
        <v>7.6</v>
      </c>
      <c r="C58" s="22">
        <v>4.2</v>
      </c>
      <c r="D58" s="22">
        <f t="shared" si="0"/>
        <v>31.919999999999998</v>
      </c>
      <c r="E58" s="24">
        <v>12.299999999999999</v>
      </c>
    </row>
    <row r="59" spans="1:5" x14ac:dyDescent="0.25">
      <c r="A59" s="20" t="s">
        <v>253</v>
      </c>
      <c r="B59" s="22">
        <v>7.6</v>
      </c>
      <c r="C59" s="22">
        <v>5.4</v>
      </c>
      <c r="D59" s="22">
        <f t="shared" si="0"/>
        <v>41.04</v>
      </c>
      <c r="E59" s="24">
        <v>12.600000000000001</v>
      </c>
    </row>
    <row r="60" spans="1:5" x14ac:dyDescent="0.25">
      <c r="A60" s="20" t="s">
        <v>162</v>
      </c>
      <c r="B60" s="22">
        <v>6.5</v>
      </c>
      <c r="C60" s="22">
        <v>6</v>
      </c>
      <c r="D60" s="22">
        <f t="shared" si="0"/>
        <v>39</v>
      </c>
      <c r="E60" s="24">
        <v>13.350000000000001</v>
      </c>
    </row>
    <row r="61" spans="1:5" x14ac:dyDescent="0.25">
      <c r="A61" s="20" t="s">
        <v>73</v>
      </c>
      <c r="B61" s="22">
        <v>8.6999999999999993</v>
      </c>
      <c r="C61" s="22">
        <v>3.8</v>
      </c>
      <c r="D61" s="22">
        <f t="shared" si="0"/>
        <v>33.059999999999995</v>
      </c>
      <c r="E61" s="24">
        <v>10.649999999999999</v>
      </c>
    </row>
    <row r="62" spans="1:5" x14ac:dyDescent="0.25">
      <c r="A62" s="20" t="s">
        <v>175</v>
      </c>
      <c r="B62" s="22">
        <v>7.3</v>
      </c>
      <c r="C62" s="22">
        <v>6.1</v>
      </c>
      <c r="D62" s="22">
        <f t="shared" si="0"/>
        <v>44.529999999999994</v>
      </c>
      <c r="E62" s="24">
        <v>11.25</v>
      </c>
    </row>
    <row r="63" spans="1:5" x14ac:dyDescent="0.25">
      <c r="A63" s="20" t="s">
        <v>168</v>
      </c>
      <c r="B63" s="22">
        <v>9.6999999999999993</v>
      </c>
      <c r="C63" s="22">
        <v>6.1</v>
      </c>
      <c r="D63" s="22">
        <f t="shared" si="0"/>
        <v>59.169999999999995</v>
      </c>
      <c r="E63" s="24">
        <v>12.149999999999999</v>
      </c>
    </row>
    <row r="64" spans="1:5" x14ac:dyDescent="0.25">
      <c r="A64" s="20" t="s">
        <v>94</v>
      </c>
      <c r="B64" s="22">
        <v>9</v>
      </c>
      <c r="C64" s="22">
        <v>4.5</v>
      </c>
      <c r="D64" s="22">
        <f t="shared" si="0"/>
        <v>40.5</v>
      </c>
      <c r="E64" s="24">
        <v>10.8</v>
      </c>
    </row>
    <row r="65" spans="1:5" x14ac:dyDescent="0.25">
      <c r="A65" s="20" t="s">
        <v>115</v>
      </c>
      <c r="B65" s="22">
        <v>7.6</v>
      </c>
      <c r="C65" s="22">
        <v>5.4</v>
      </c>
      <c r="D65" s="22">
        <f t="shared" si="0"/>
        <v>41.04</v>
      </c>
      <c r="E65" s="24">
        <v>11.25</v>
      </c>
    </row>
    <row r="66" spans="1:5" x14ac:dyDescent="0.25">
      <c r="A66" s="20" t="s">
        <v>186</v>
      </c>
      <c r="B66" s="22">
        <v>9.6</v>
      </c>
      <c r="C66" s="22">
        <v>7.8</v>
      </c>
      <c r="D66" s="22">
        <f t="shared" si="0"/>
        <v>74.88</v>
      </c>
      <c r="E66" s="24">
        <v>13.950000000000001</v>
      </c>
    </row>
    <row r="67" spans="1:5" x14ac:dyDescent="0.25">
      <c r="A67" s="20" t="s">
        <v>206</v>
      </c>
      <c r="B67" s="22">
        <v>5.0999999999999996</v>
      </c>
      <c r="C67" s="22">
        <v>7.8</v>
      </c>
      <c r="D67" s="22">
        <f t="shared" ref="D67:D130" si="1">B67*C67</f>
        <v>39.779999999999994</v>
      </c>
      <c r="E67" s="24">
        <v>12.600000000000001</v>
      </c>
    </row>
    <row r="68" spans="1:5" x14ac:dyDescent="0.25">
      <c r="A68" s="20" t="s">
        <v>75</v>
      </c>
      <c r="B68" s="22">
        <v>5.9</v>
      </c>
      <c r="C68" s="22">
        <v>5.5</v>
      </c>
      <c r="D68" s="22">
        <f t="shared" si="1"/>
        <v>32.450000000000003</v>
      </c>
      <c r="E68" s="24">
        <v>12.299999999999999</v>
      </c>
    </row>
    <row r="69" spans="1:5" x14ac:dyDescent="0.25">
      <c r="A69" s="20" t="s">
        <v>87</v>
      </c>
      <c r="B69" s="22">
        <v>7.6</v>
      </c>
      <c r="C69" s="22">
        <v>4.5999999999999996</v>
      </c>
      <c r="D69" s="22">
        <f t="shared" si="1"/>
        <v>34.959999999999994</v>
      </c>
      <c r="E69" s="24">
        <v>9.3000000000000007</v>
      </c>
    </row>
    <row r="70" spans="1:5" x14ac:dyDescent="0.25">
      <c r="A70" s="20" t="s">
        <v>230</v>
      </c>
      <c r="B70" s="22">
        <v>9.9</v>
      </c>
      <c r="C70" s="22">
        <v>6.7</v>
      </c>
      <c r="D70" s="22">
        <f t="shared" si="1"/>
        <v>66.33</v>
      </c>
      <c r="E70" s="24">
        <v>11.100000000000001</v>
      </c>
    </row>
    <row r="71" spans="1:5" x14ac:dyDescent="0.25">
      <c r="A71" s="20" t="s">
        <v>109</v>
      </c>
      <c r="B71" s="22">
        <v>8.1999999999999993</v>
      </c>
      <c r="C71" s="22">
        <v>3.1</v>
      </c>
      <c r="D71" s="22">
        <f t="shared" si="1"/>
        <v>25.419999999999998</v>
      </c>
      <c r="E71" s="24">
        <v>12.299999999999999</v>
      </c>
    </row>
    <row r="72" spans="1:5" x14ac:dyDescent="0.25">
      <c r="A72" s="20" t="s">
        <v>171</v>
      </c>
      <c r="B72" s="22">
        <v>8.9</v>
      </c>
      <c r="C72" s="22">
        <v>6.9</v>
      </c>
      <c r="D72" s="22">
        <f t="shared" si="1"/>
        <v>61.410000000000004</v>
      </c>
      <c r="E72" s="24">
        <v>11.55</v>
      </c>
    </row>
    <row r="73" spans="1:5" x14ac:dyDescent="0.25">
      <c r="A73" s="20" t="s">
        <v>196</v>
      </c>
      <c r="B73" s="22">
        <v>7.1</v>
      </c>
      <c r="C73" s="22">
        <v>4.5</v>
      </c>
      <c r="D73" s="22">
        <f t="shared" si="1"/>
        <v>31.95</v>
      </c>
      <c r="E73" s="24">
        <v>11.100000000000001</v>
      </c>
    </row>
    <row r="74" spans="1:5" x14ac:dyDescent="0.25">
      <c r="A74" s="20" t="s">
        <v>104</v>
      </c>
      <c r="B74" s="22">
        <v>10</v>
      </c>
      <c r="C74" s="22">
        <v>4.5</v>
      </c>
      <c r="D74" s="22">
        <f t="shared" si="1"/>
        <v>45</v>
      </c>
      <c r="E74" s="24">
        <v>12</v>
      </c>
    </row>
    <row r="75" spans="1:5" x14ac:dyDescent="0.25">
      <c r="A75" s="20" t="s">
        <v>242</v>
      </c>
      <c r="B75" s="22">
        <v>9.6999999999999993</v>
      </c>
      <c r="C75" s="22">
        <v>4.7</v>
      </c>
      <c r="D75" s="22">
        <f t="shared" si="1"/>
        <v>45.589999999999996</v>
      </c>
      <c r="E75" s="24">
        <v>11.25</v>
      </c>
    </row>
    <row r="76" spans="1:5" x14ac:dyDescent="0.25">
      <c r="A76" s="20" t="s">
        <v>201</v>
      </c>
      <c r="B76" s="22">
        <v>9.1</v>
      </c>
      <c r="C76" s="22">
        <v>4.5</v>
      </c>
      <c r="D76" s="22">
        <f t="shared" si="1"/>
        <v>40.949999999999996</v>
      </c>
      <c r="E76" s="24">
        <v>12.600000000000001</v>
      </c>
    </row>
    <row r="77" spans="1:5" x14ac:dyDescent="0.25">
      <c r="A77" s="20" t="s">
        <v>90</v>
      </c>
      <c r="B77" s="22">
        <v>6.7</v>
      </c>
      <c r="C77" s="22">
        <v>4.9000000000000004</v>
      </c>
      <c r="D77" s="22">
        <f t="shared" si="1"/>
        <v>32.830000000000005</v>
      </c>
      <c r="E77" s="24">
        <v>11.399999999999999</v>
      </c>
    </row>
    <row r="78" spans="1:5" x14ac:dyDescent="0.25">
      <c r="A78" s="20" t="s">
        <v>125</v>
      </c>
      <c r="B78" s="22">
        <v>5.5</v>
      </c>
      <c r="C78" s="22">
        <v>4.9000000000000004</v>
      </c>
      <c r="D78" s="22">
        <f t="shared" si="1"/>
        <v>26.950000000000003</v>
      </c>
      <c r="E78" s="24">
        <v>12.299999999999999</v>
      </c>
    </row>
    <row r="79" spans="1:5" x14ac:dyDescent="0.25">
      <c r="A79" s="20" t="s">
        <v>136</v>
      </c>
      <c r="B79" s="22">
        <v>9.3000000000000007</v>
      </c>
      <c r="C79" s="22">
        <v>5.9</v>
      </c>
      <c r="D79" s="22">
        <f t="shared" si="1"/>
        <v>54.870000000000005</v>
      </c>
      <c r="E79" s="24">
        <v>12.149999999999999</v>
      </c>
    </row>
    <row r="80" spans="1:5" x14ac:dyDescent="0.25">
      <c r="A80" s="20" t="s">
        <v>116</v>
      </c>
      <c r="B80" s="22">
        <v>10</v>
      </c>
      <c r="C80" s="22">
        <v>4.5</v>
      </c>
      <c r="D80" s="22">
        <f t="shared" si="1"/>
        <v>45</v>
      </c>
      <c r="E80" s="24">
        <v>10.5</v>
      </c>
    </row>
    <row r="81" spans="1:5" x14ac:dyDescent="0.25">
      <c r="A81" s="20" t="s">
        <v>243</v>
      </c>
      <c r="B81" s="22">
        <v>9.1</v>
      </c>
      <c r="C81" s="22">
        <v>4.5</v>
      </c>
      <c r="D81" s="22">
        <f t="shared" si="1"/>
        <v>40.949999999999996</v>
      </c>
      <c r="E81" s="24">
        <v>9.8999999999999986</v>
      </c>
    </row>
    <row r="82" spans="1:5" x14ac:dyDescent="0.25">
      <c r="A82" s="20" t="s">
        <v>215</v>
      </c>
      <c r="B82" s="22">
        <v>7.4</v>
      </c>
      <c r="C82" s="22">
        <v>4.8</v>
      </c>
      <c r="D82" s="22">
        <f t="shared" si="1"/>
        <v>35.520000000000003</v>
      </c>
      <c r="E82" s="24">
        <v>10.649999999999999</v>
      </c>
    </row>
    <row r="83" spans="1:5" x14ac:dyDescent="0.25">
      <c r="A83" s="20" t="s">
        <v>140</v>
      </c>
      <c r="B83" s="22">
        <v>8.6</v>
      </c>
      <c r="C83" s="22">
        <v>4</v>
      </c>
      <c r="D83" s="22">
        <f t="shared" si="1"/>
        <v>34.4</v>
      </c>
      <c r="E83" s="24">
        <v>12.75</v>
      </c>
    </row>
    <row r="84" spans="1:5" x14ac:dyDescent="0.25">
      <c r="A84" s="20" t="s">
        <v>204</v>
      </c>
      <c r="B84" s="22">
        <v>6.6</v>
      </c>
      <c r="C84" s="22">
        <v>6.6</v>
      </c>
      <c r="D84" s="22">
        <f t="shared" si="1"/>
        <v>43.559999999999995</v>
      </c>
      <c r="E84" s="24">
        <v>9</v>
      </c>
    </row>
    <row r="85" spans="1:5" x14ac:dyDescent="0.25">
      <c r="A85" s="20" t="s">
        <v>190</v>
      </c>
      <c r="B85" s="22">
        <v>6.4</v>
      </c>
      <c r="C85" s="22">
        <v>5</v>
      </c>
      <c r="D85" s="22">
        <f t="shared" si="1"/>
        <v>32</v>
      </c>
      <c r="E85" s="24">
        <v>9.75</v>
      </c>
    </row>
    <row r="86" spans="1:5" x14ac:dyDescent="0.25">
      <c r="A86" s="20" t="s">
        <v>248</v>
      </c>
      <c r="B86" s="22">
        <v>8.8000000000000007</v>
      </c>
      <c r="C86" s="22">
        <v>4.8</v>
      </c>
      <c r="D86" s="22">
        <f t="shared" si="1"/>
        <v>42.24</v>
      </c>
      <c r="E86" s="24">
        <v>10.050000000000001</v>
      </c>
    </row>
    <row r="87" spans="1:5" x14ac:dyDescent="0.25">
      <c r="A87" s="20" t="s">
        <v>205</v>
      </c>
      <c r="B87" s="22">
        <v>9.1</v>
      </c>
      <c r="C87" s="22">
        <v>5.4</v>
      </c>
      <c r="D87" s="22">
        <f t="shared" si="1"/>
        <v>49.14</v>
      </c>
      <c r="E87" s="24">
        <v>12.299999999999999</v>
      </c>
    </row>
    <row r="88" spans="1:5" x14ac:dyDescent="0.25">
      <c r="A88" s="20" t="s">
        <v>139</v>
      </c>
      <c r="B88" s="22">
        <v>8.6999999999999993</v>
      </c>
      <c r="C88" s="22">
        <v>4.5999999999999996</v>
      </c>
      <c r="D88" s="22">
        <f t="shared" si="1"/>
        <v>40.019999999999996</v>
      </c>
      <c r="E88" s="24">
        <v>12</v>
      </c>
    </row>
    <row r="89" spans="1:5" x14ac:dyDescent="0.25">
      <c r="A89" s="20" t="s">
        <v>236</v>
      </c>
      <c r="B89" s="22">
        <v>9.6999999999999993</v>
      </c>
      <c r="C89" s="22">
        <v>3.3</v>
      </c>
      <c r="D89" s="22">
        <f t="shared" si="1"/>
        <v>32.01</v>
      </c>
      <c r="E89" s="24">
        <v>12.149999999999999</v>
      </c>
    </row>
    <row r="90" spans="1:5" x14ac:dyDescent="0.25">
      <c r="A90" s="20" t="s">
        <v>128</v>
      </c>
      <c r="B90" s="22">
        <v>9.1</v>
      </c>
      <c r="C90" s="22">
        <v>7.1</v>
      </c>
      <c r="D90" s="22">
        <f t="shared" si="1"/>
        <v>64.61</v>
      </c>
      <c r="E90" s="24">
        <v>11.55</v>
      </c>
    </row>
    <row r="91" spans="1:5" x14ac:dyDescent="0.25">
      <c r="A91" s="20" t="s">
        <v>71</v>
      </c>
      <c r="B91" s="22">
        <v>9.1999999999999993</v>
      </c>
      <c r="C91" s="22">
        <v>4.8</v>
      </c>
      <c r="D91" s="22">
        <f t="shared" si="1"/>
        <v>44.16</v>
      </c>
      <c r="E91" s="24">
        <v>12.299999999999999</v>
      </c>
    </row>
    <row r="92" spans="1:5" x14ac:dyDescent="0.25">
      <c r="A92" s="20" t="s">
        <v>67</v>
      </c>
      <c r="B92" s="22">
        <v>6.4</v>
      </c>
      <c r="C92" s="22">
        <v>5.7</v>
      </c>
      <c r="D92" s="22">
        <f t="shared" si="1"/>
        <v>36.480000000000004</v>
      </c>
      <c r="E92" s="24">
        <v>10.050000000000001</v>
      </c>
    </row>
    <row r="93" spans="1:5" x14ac:dyDescent="0.25">
      <c r="A93" s="20" t="s">
        <v>170</v>
      </c>
      <c r="B93" s="22">
        <v>8.1999999999999993</v>
      </c>
      <c r="C93" s="22">
        <v>5</v>
      </c>
      <c r="D93" s="22">
        <f t="shared" si="1"/>
        <v>41</v>
      </c>
      <c r="E93" s="24">
        <v>10.8</v>
      </c>
    </row>
    <row r="94" spans="1:5" x14ac:dyDescent="0.25">
      <c r="A94" s="20" t="s">
        <v>188</v>
      </c>
      <c r="B94" s="22">
        <v>8.6</v>
      </c>
      <c r="C94" s="22">
        <v>4.7</v>
      </c>
      <c r="D94" s="22">
        <f t="shared" si="1"/>
        <v>40.42</v>
      </c>
      <c r="E94" s="24">
        <v>12</v>
      </c>
    </row>
    <row r="95" spans="1:5" x14ac:dyDescent="0.25">
      <c r="A95" s="20" t="s">
        <v>81</v>
      </c>
      <c r="B95" s="22">
        <v>9.3000000000000007</v>
      </c>
      <c r="C95" s="22">
        <v>4.5</v>
      </c>
      <c r="D95" s="22">
        <f t="shared" si="1"/>
        <v>41.85</v>
      </c>
      <c r="E95" s="24">
        <v>12</v>
      </c>
    </row>
    <row r="96" spans="1:5" x14ac:dyDescent="0.25">
      <c r="A96" s="20" t="s">
        <v>124</v>
      </c>
      <c r="B96" s="22">
        <v>5.7</v>
      </c>
      <c r="C96" s="22">
        <v>5.0999999999999996</v>
      </c>
      <c r="D96" s="22">
        <f t="shared" si="1"/>
        <v>29.07</v>
      </c>
      <c r="E96" s="24">
        <v>9.3000000000000007</v>
      </c>
    </row>
    <row r="97" spans="1:5" x14ac:dyDescent="0.25">
      <c r="A97" s="20" t="s">
        <v>217</v>
      </c>
      <c r="B97" s="22">
        <v>9.1</v>
      </c>
      <c r="C97" s="22">
        <v>4.5999999999999996</v>
      </c>
      <c r="D97" s="22">
        <f t="shared" si="1"/>
        <v>41.859999999999992</v>
      </c>
      <c r="E97" s="24">
        <v>12.299999999999999</v>
      </c>
    </row>
    <row r="98" spans="1:5" x14ac:dyDescent="0.25">
      <c r="A98" s="20" t="s">
        <v>150</v>
      </c>
      <c r="B98" s="22">
        <v>9.1999999999999993</v>
      </c>
      <c r="C98" s="22">
        <v>4.8</v>
      </c>
      <c r="D98" s="22">
        <f t="shared" si="1"/>
        <v>44.16</v>
      </c>
      <c r="E98" s="24">
        <v>12.899999999999999</v>
      </c>
    </row>
    <row r="99" spans="1:5" x14ac:dyDescent="0.25">
      <c r="A99" s="20" t="s">
        <v>232</v>
      </c>
      <c r="B99" s="22">
        <v>6.3</v>
      </c>
      <c r="C99" s="22">
        <v>6.6</v>
      </c>
      <c r="D99" s="22">
        <f t="shared" si="1"/>
        <v>41.58</v>
      </c>
      <c r="E99" s="24">
        <v>9.75</v>
      </c>
    </row>
    <row r="100" spans="1:5" x14ac:dyDescent="0.25">
      <c r="A100" s="20" t="s">
        <v>199</v>
      </c>
      <c r="B100" s="22">
        <v>9.9</v>
      </c>
      <c r="C100" s="22">
        <v>3.5</v>
      </c>
      <c r="D100" s="22">
        <f t="shared" si="1"/>
        <v>34.65</v>
      </c>
      <c r="E100" s="24">
        <v>12</v>
      </c>
    </row>
    <row r="101" spans="1:5" x14ac:dyDescent="0.25">
      <c r="A101" s="20" t="s">
        <v>110</v>
      </c>
      <c r="B101" s="22">
        <v>9.4</v>
      </c>
      <c r="C101" s="22">
        <v>4.5999999999999996</v>
      </c>
      <c r="D101" s="22">
        <f t="shared" si="1"/>
        <v>43.239999999999995</v>
      </c>
      <c r="E101" s="24">
        <v>13.5</v>
      </c>
    </row>
    <row r="102" spans="1:5" x14ac:dyDescent="0.25">
      <c r="A102" s="20" t="s">
        <v>198</v>
      </c>
      <c r="B102" s="22">
        <v>5.6</v>
      </c>
      <c r="C102" s="22">
        <v>5.6</v>
      </c>
      <c r="D102" s="22">
        <f t="shared" si="1"/>
        <v>31.359999999999996</v>
      </c>
      <c r="E102" s="24">
        <v>11.850000000000001</v>
      </c>
    </row>
    <row r="103" spans="1:5" x14ac:dyDescent="0.25">
      <c r="A103" s="20" t="s">
        <v>251</v>
      </c>
      <c r="B103" s="22">
        <v>5.2</v>
      </c>
      <c r="C103" s="22">
        <v>5</v>
      </c>
      <c r="D103" s="22">
        <f t="shared" si="1"/>
        <v>26</v>
      </c>
      <c r="E103" s="24">
        <v>10.649999999999999</v>
      </c>
    </row>
    <row r="104" spans="1:5" x14ac:dyDescent="0.25">
      <c r="A104" s="20" t="s">
        <v>113</v>
      </c>
      <c r="B104" s="22">
        <v>9.3000000000000007</v>
      </c>
      <c r="C104" s="22">
        <v>5.5</v>
      </c>
      <c r="D104" s="22">
        <f t="shared" si="1"/>
        <v>51.150000000000006</v>
      </c>
      <c r="E104" s="24">
        <v>13.350000000000001</v>
      </c>
    </row>
    <row r="105" spans="1:5" x14ac:dyDescent="0.25">
      <c r="A105" s="20" t="s">
        <v>120</v>
      </c>
      <c r="B105" s="22">
        <v>8.8000000000000007</v>
      </c>
      <c r="C105" s="22">
        <v>4.8</v>
      </c>
      <c r="D105" s="22">
        <f t="shared" si="1"/>
        <v>42.24</v>
      </c>
      <c r="E105" s="24">
        <v>12</v>
      </c>
    </row>
    <row r="106" spans="1:5" x14ac:dyDescent="0.25">
      <c r="A106" s="20" t="s">
        <v>82</v>
      </c>
      <c r="B106" s="22">
        <v>6</v>
      </c>
      <c r="C106" s="22">
        <v>5.3</v>
      </c>
      <c r="D106" s="22">
        <f t="shared" si="1"/>
        <v>31.799999999999997</v>
      </c>
      <c r="E106" s="24">
        <v>8.25</v>
      </c>
    </row>
    <row r="107" spans="1:5" x14ac:dyDescent="0.25">
      <c r="A107" s="20" t="s">
        <v>134</v>
      </c>
      <c r="B107" s="22">
        <v>7.6</v>
      </c>
      <c r="C107" s="22">
        <v>5</v>
      </c>
      <c r="D107" s="22">
        <f t="shared" si="1"/>
        <v>38</v>
      </c>
      <c r="E107" s="24">
        <v>11.25</v>
      </c>
    </row>
    <row r="108" spans="1:5" x14ac:dyDescent="0.25">
      <c r="A108" s="20" t="s">
        <v>126</v>
      </c>
      <c r="B108" s="22">
        <v>7.5</v>
      </c>
      <c r="C108" s="22">
        <v>4.5</v>
      </c>
      <c r="D108" s="22">
        <f t="shared" si="1"/>
        <v>33.75</v>
      </c>
      <c r="E108" s="24">
        <v>8.6999999999999993</v>
      </c>
    </row>
    <row r="109" spans="1:5" x14ac:dyDescent="0.25">
      <c r="A109" s="20" t="s">
        <v>107</v>
      </c>
      <c r="B109" s="22">
        <v>7.9</v>
      </c>
      <c r="C109" s="22">
        <v>5.8</v>
      </c>
      <c r="D109" s="22">
        <f t="shared" si="1"/>
        <v>45.82</v>
      </c>
      <c r="E109" s="24">
        <v>11.399999999999999</v>
      </c>
    </row>
    <row r="110" spans="1:5" x14ac:dyDescent="0.25">
      <c r="A110" s="20" t="s">
        <v>197</v>
      </c>
      <c r="B110" s="22">
        <v>7.6</v>
      </c>
      <c r="C110" s="22">
        <v>5</v>
      </c>
      <c r="D110" s="22">
        <f t="shared" si="1"/>
        <v>38</v>
      </c>
      <c r="E110" s="24">
        <v>11.100000000000001</v>
      </c>
    </row>
    <row r="111" spans="1:5" x14ac:dyDescent="0.25">
      <c r="A111" s="20" t="s">
        <v>152</v>
      </c>
      <c r="B111" s="22">
        <v>9.3000000000000007</v>
      </c>
      <c r="C111" s="22">
        <v>5.5</v>
      </c>
      <c r="D111" s="22">
        <f t="shared" si="1"/>
        <v>51.150000000000006</v>
      </c>
      <c r="E111" s="24">
        <v>12.600000000000001</v>
      </c>
    </row>
    <row r="112" spans="1:5" x14ac:dyDescent="0.25">
      <c r="A112" s="20" t="s">
        <v>225</v>
      </c>
      <c r="B112" s="22">
        <v>6.9</v>
      </c>
      <c r="C112" s="22">
        <v>5.4</v>
      </c>
      <c r="D112" s="22">
        <f t="shared" si="1"/>
        <v>37.260000000000005</v>
      </c>
      <c r="E112" s="24">
        <v>11.399999999999999</v>
      </c>
    </row>
    <row r="113" spans="1:5" x14ac:dyDescent="0.25">
      <c r="A113" s="20" t="s">
        <v>118</v>
      </c>
      <c r="B113" s="22">
        <v>8.6999999999999993</v>
      </c>
      <c r="C113" s="22">
        <v>3.8</v>
      </c>
      <c r="D113" s="22">
        <f t="shared" si="1"/>
        <v>33.059999999999995</v>
      </c>
      <c r="E113" s="24">
        <v>10.8</v>
      </c>
    </row>
    <row r="114" spans="1:5" x14ac:dyDescent="0.25">
      <c r="A114" s="20" t="s">
        <v>154</v>
      </c>
      <c r="B114" s="22">
        <v>7.4</v>
      </c>
      <c r="C114" s="22">
        <v>4.8</v>
      </c>
      <c r="D114" s="22">
        <f t="shared" si="1"/>
        <v>35.520000000000003</v>
      </c>
      <c r="E114" s="24">
        <v>10.8</v>
      </c>
    </row>
    <row r="115" spans="1:5" x14ac:dyDescent="0.25">
      <c r="A115" s="20" t="s">
        <v>210</v>
      </c>
      <c r="B115" s="22">
        <v>7.2</v>
      </c>
      <c r="C115" s="22">
        <v>4.7</v>
      </c>
      <c r="D115" s="22">
        <f t="shared" si="1"/>
        <v>33.840000000000003</v>
      </c>
      <c r="E115" s="24">
        <v>11.399999999999999</v>
      </c>
    </row>
    <row r="116" spans="1:5" x14ac:dyDescent="0.25">
      <c r="A116" s="20" t="s">
        <v>240</v>
      </c>
      <c r="B116" s="22">
        <v>9.6</v>
      </c>
      <c r="C116" s="22">
        <v>7.8</v>
      </c>
      <c r="D116" s="22">
        <f t="shared" si="1"/>
        <v>74.88</v>
      </c>
      <c r="E116" s="24">
        <v>14.100000000000001</v>
      </c>
    </row>
    <row r="117" spans="1:5" x14ac:dyDescent="0.25">
      <c r="A117" s="20" t="s">
        <v>66</v>
      </c>
      <c r="B117" s="22">
        <v>5.8</v>
      </c>
      <c r="C117" s="22">
        <v>5.8</v>
      </c>
      <c r="D117" s="22">
        <f t="shared" si="1"/>
        <v>33.64</v>
      </c>
      <c r="E117" s="24">
        <v>12.299999999999999</v>
      </c>
    </row>
    <row r="118" spans="1:5" x14ac:dyDescent="0.25">
      <c r="A118" s="20" t="s">
        <v>219</v>
      </c>
      <c r="B118" s="22">
        <v>6.3</v>
      </c>
      <c r="C118" s="22">
        <v>5.9</v>
      </c>
      <c r="D118" s="22">
        <f t="shared" si="1"/>
        <v>37.17</v>
      </c>
      <c r="E118" s="24">
        <v>12.149999999999999</v>
      </c>
    </row>
    <row r="119" spans="1:5" x14ac:dyDescent="0.25">
      <c r="A119" s="20" t="s">
        <v>193</v>
      </c>
      <c r="B119" s="22">
        <v>9.4</v>
      </c>
      <c r="C119" s="22">
        <v>4.7</v>
      </c>
      <c r="D119" s="22">
        <f t="shared" si="1"/>
        <v>44.180000000000007</v>
      </c>
      <c r="E119" s="24">
        <v>10.5</v>
      </c>
    </row>
    <row r="120" spans="1:5" x14ac:dyDescent="0.25">
      <c r="A120" s="20" t="s">
        <v>151</v>
      </c>
      <c r="B120" s="22">
        <v>9.3000000000000007</v>
      </c>
      <c r="C120" s="22">
        <v>5.9</v>
      </c>
      <c r="D120" s="22">
        <f t="shared" si="1"/>
        <v>54.870000000000005</v>
      </c>
      <c r="E120" s="24">
        <v>13.350000000000001</v>
      </c>
    </row>
    <row r="121" spans="1:5" x14ac:dyDescent="0.25">
      <c r="A121" s="20" t="s">
        <v>64</v>
      </c>
      <c r="B121" s="22">
        <v>6.9</v>
      </c>
      <c r="C121" s="22">
        <v>5.4</v>
      </c>
      <c r="D121" s="22">
        <f t="shared" si="1"/>
        <v>37.260000000000005</v>
      </c>
      <c r="E121" s="24">
        <v>10.8</v>
      </c>
    </row>
    <row r="122" spans="1:5" x14ac:dyDescent="0.25">
      <c r="A122" s="20" t="s">
        <v>79</v>
      </c>
      <c r="B122" s="22">
        <v>9.6</v>
      </c>
      <c r="C122" s="22">
        <v>7.8</v>
      </c>
      <c r="D122" s="22">
        <f t="shared" si="1"/>
        <v>74.88</v>
      </c>
      <c r="E122" s="24">
        <v>14.850000000000001</v>
      </c>
    </row>
    <row r="123" spans="1:5" x14ac:dyDescent="0.25">
      <c r="A123" s="20" t="s">
        <v>137</v>
      </c>
      <c r="B123" s="22">
        <v>7.1</v>
      </c>
      <c r="C123" s="22">
        <v>5.9</v>
      </c>
      <c r="D123" s="22">
        <f t="shared" si="1"/>
        <v>41.89</v>
      </c>
      <c r="E123" s="24">
        <v>11.399999999999999</v>
      </c>
    </row>
    <row r="124" spans="1:5" x14ac:dyDescent="0.25">
      <c r="A124" s="20" t="s">
        <v>229</v>
      </c>
      <c r="B124" s="22">
        <v>9.6999999999999993</v>
      </c>
      <c r="C124" s="22">
        <v>3.3</v>
      </c>
      <c r="D124" s="22">
        <f t="shared" si="1"/>
        <v>32.01</v>
      </c>
      <c r="E124" s="24">
        <v>11.25</v>
      </c>
    </row>
    <row r="125" spans="1:5" x14ac:dyDescent="0.25">
      <c r="A125" s="20" t="s">
        <v>241</v>
      </c>
      <c r="B125" s="22">
        <v>9.3000000000000007</v>
      </c>
      <c r="C125" s="22">
        <v>6.3</v>
      </c>
      <c r="D125" s="22">
        <f t="shared" si="1"/>
        <v>58.59</v>
      </c>
      <c r="E125" s="24">
        <v>14.100000000000001</v>
      </c>
    </row>
    <row r="126" spans="1:5" x14ac:dyDescent="0.25">
      <c r="A126" s="20" t="s">
        <v>61</v>
      </c>
      <c r="B126" s="22">
        <v>6.4</v>
      </c>
      <c r="C126" s="22">
        <v>4.5</v>
      </c>
      <c r="D126" s="22">
        <f t="shared" si="1"/>
        <v>28.8</v>
      </c>
      <c r="E126" s="24">
        <v>10.8</v>
      </c>
    </row>
    <row r="127" spans="1:5" x14ac:dyDescent="0.25">
      <c r="A127" s="20" t="s">
        <v>209</v>
      </c>
      <c r="B127" s="22">
        <v>6.2</v>
      </c>
      <c r="C127" s="22">
        <v>5.0999999999999996</v>
      </c>
      <c r="D127" s="22">
        <f t="shared" si="1"/>
        <v>31.619999999999997</v>
      </c>
      <c r="E127" s="24">
        <v>9.8999999999999986</v>
      </c>
    </row>
    <row r="128" spans="1:5" x14ac:dyDescent="0.25">
      <c r="A128" s="20" t="s">
        <v>256</v>
      </c>
      <c r="B128" s="22">
        <v>5.5</v>
      </c>
      <c r="C128" s="22">
        <v>8.1999999999999993</v>
      </c>
      <c r="D128" s="22">
        <f t="shared" si="1"/>
        <v>45.099999999999994</v>
      </c>
      <c r="E128" s="24">
        <v>11.399999999999999</v>
      </c>
    </row>
    <row r="129" spans="1:5" x14ac:dyDescent="0.25">
      <c r="A129" s="20" t="s">
        <v>212</v>
      </c>
      <c r="B129" s="22">
        <v>6.3</v>
      </c>
      <c r="C129" s="22">
        <v>6.6</v>
      </c>
      <c r="D129" s="22">
        <f t="shared" si="1"/>
        <v>41.58</v>
      </c>
      <c r="E129" s="24">
        <v>10.649999999999999</v>
      </c>
    </row>
    <row r="130" spans="1:5" x14ac:dyDescent="0.25">
      <c r="A130" s="20" t="s">
        <v>163</v>
      </c>
      <c r="B130" s="22">
        <v>8.3000000000000007</v>
      </c>
      <c r="C130" s="22">
        <v>5.2</v>
      </c>
      <c r="D130" s="22">
        <f t="shared" si="1"/>
        <v>43.160000000000004</v>
      </c>
      <c r="E130" s="24">
        <v>11.25</v>
      </c>
    </row>
    <row r="131" spans="1:5" x14ac:dyDescent="0.25">
      <c r="A131" s="20" t="s">
        <v>88</v>
      </c>
      <c r="B131" s="22">
        <v>6.9</v>
      </c>
      <c r="C131" s="22">
        <v>4.7</v>
      </c>
      <c r="D131" s="22">
        <f t="shared" ref="D131:D194" si="2">B131*C131</f>
        <v>32.43</v>
      </c>
      <c r="E131" s="24">
        <v>10.649999999999999</v>
      </c>
    </row>
    <row r="132" spans="1:5" x14ac:dyDescent="0.25">
      <c r="A132" s="20" t="s">
        <v>187</v>
      </c>
      <c r="B132" s="22">
        <v>8.3000000000000007</v>
      </c>
      <c r="C132" s="22">
        <v>2.5</v>
      </c>
      <c r="D132" s="22">
        <f t="shared" si="2"/>
        <v>20.75</v>
      </c>
      <c r="E132" s="24">
        <v>9.3000000000000007</v>
      </c>
    </row>
    <row r="133" spans="1:5" x14ac:dyDescent="0.25">
      <c r="A133" s="20" t="s">
        <v>223</v>
      </c>
      <c r="B133" s="22">
        <v>9</v>
      </c>
      <c r="C133" s="22">
        <v>5</v>
      </c>
      <c r="D133" s="22">
        <f t="shared" si="2"/>
        <v>45</v>
      </c>
      <c r="E133" s="24">
        <v>11.850000000000001</v>
      </c>
    </row>
    <row r="134" spans="1:5" x14ac:dyDescent="0.25">
      <c r="A134" s="20" t="s">
        <v>179</v>
      </c>
      <c r="B134" s="22">
        <v>7.9</v>
      </c>
      <c r="C134" s="22">
        <v>4.8</v>
      </c>
      <c r="D134" s="22">
        <f t="shared" si="2"/>
        <v>37.92</v>
      </c>
      <c r="E134" s="24">
        <v>12</v>
      </c>
    </row>
    <row r="135" spans="1:5" x14ac:dyDescent="0.25">
      <c r="A135" s="20" t="s">
        <v>224</v>
      </c>
      <c r="B135" s="22">
        <v>7.1</v>
      </c>
      <c r="C135" s="22">
        <v>5.9</v>
      </c>
      <c r="D135" s="22">
        <f t="shared" si="2"/>
        <v>41.89</v>
      </c>
      <c r="E135" s="24">
        <v>10.8</v>
      </c>
    </row>
    <row r="136" spans="1:5" x14ac:dyDescent="0.25">
      <c r="A136" s="20" t="s">
        <v>156</v>
      </c>
      <c r="B136" s="22">
        <v>7.8</v>
      </c>
      <c r="C136" s="22">
        <v>7.1</v>
      </c>
      <c r="D136" s="22">
        <f t="shared" si="2"/>
        <v>55.379999999999995</v>
      </c>
      <c r="E136" s="24">
        <v>11.100000000000001</v>
      </c>
    </row>
    <row r="137" spans="1:5" x14ac:dyDescent="0.25">
      <c r="A137" s="20" t="s">
        <v>80</v>
      </c>
      <c r="B137" s="22">
        <v>8.6</v>
      </c>
      <c r="C137" s="22">
        <v>4.7</v>
      </c>
      <c r="D137" s="22">
        <f t="shared" si="2"/>
        <v>40.42</v>
      </c>
      <c r="E137" s="24">
        <v>12.149999999999999</v>
      </c>
    </row>
    <row r="138" spans="1:5" x14ac:dyDescent="0.25">
      <c r="A138" s="20" t="s">
        <v>142</v>
      </c>
      <c r="B138" s="22">
        <v>7.7</v>
      </c>
      <c r="C138" s="22">
        <v>4.3</v>
      </c>
      <c r="D138" s="22">
        <f t="shared" si="2"/>
        <v>33.11</v>
      </c>
      <c r="E138" s="24">
        <v>11.55</v>
      </c>
    </row>
    <row r="139" spans="1:5" x14ac:dyDescent="0.25">
      <c r="A139" s="20" t="s">
        <v>220</v>
      </c>
      <c r="B139" s="22">
        <v>8.3000000000000007</v>
      </c>
      <c r="C139" s="22">
        <v>6.1</v>
      </c>
      <c r="D139" s="22">
        <f t="shared" si="2"/>
        <v>50.63</v>
      </c>
      <c r="E139" s="24">
        <v>11.399999999999999</v>
      </c>
    </row>
    <row r="140" spans="1:5" x14ac:dyDescent="0.25">
      <c r="A140" s="20" t="s">
        <v>184</v>
      </c>
      <c r="B140" s="22">
        <v>7.9</v>
      </c>
      <c r="C140" s="22">
        <v>5.8</v>
      </c>
      <c r="D140" s="22">
        <f t="shared" si="2"/>
        <v>45.82</v>
      </c>
      <c r="E140" s="24">
        <v>12.149999999999999</v>
      </c>
    </row>
    <row r="141" spans="1:5" x14ac:dyDescent="0.25">
      <c r="A141" s="20" t="s">
        <v>69</v>
      </c>
      <c r="B141" s="22">
        <v>6.1</v>
      </c>
      <c r="C141" s="22">
        <v>6.4</v>
      </c>
      <c r="D141" s="22">
        <f t="shared" si="2"/>
        <v>39.04</v>
      </c>
      <c r="E141" s="24">
        <v>9.8999999999999986</v>
      </c>
    </row>
    <row r="142" spans="1:5" x14ac:dyDescent="0.25">
      <c r="A142" s="20" t="s">
        <v>76</v>
      </c>
      <c r="B142" s="22">
        <v>5.6</v>
      </c>
      <c r="C142" s="22">
        <v>5.6</v>
      </c>
      <c r="D142" s="22">
        <f t="shared" si="2"/>
        <v>31.359999999999996</v>
      </c>
      <c r="E142" s="24">
        <v>11.850000000000001</v>
      </c>
    </row>
    <row r="143" spans="1:5" x14ac:dyDescent="0.25">
      <c r="A143" s="20" t="s">
        <v>174</v>
      </c>
      <c r="B143" s="22">
        <v>9.1999999999999993</v>
      </c>
      <c r="C143" s="22">
        <v>6.2</v>
      </c>
      <c r="D143" s="22">
        <f t="shared" si="2"/>
        <v>57.04</v>
      </c>
      <c r="E143" s="24">
        <v>14.25</v>
      </c>
    </row>
    <row r="144" spans="1:5" x14ac:dyDescent="0.25">
      <c r="A144" s="20" t="s">
        <v>99</v>
      </c>
      <c r="B144" s="22">
        <v>9.4</v>
      </c>
      <c r="C144" s="22">
        <v>4.9000000000000004</v>
      </c>
      <c r="D144" s="22">
        <f t="shared" si="2"/>
        <v>46.06</v>
      </c>
      <c r="E144" s="24">
        <v>11.850000000000001</v>
      </c>
    </row>
    <row r="145" spans="1:5" x14ac:dyDescent="0.25">
      <c r="A145" s="20" t="s">
        <v>111</v>
      </c>
      <c r="B145" s="22">
        <v>6.9</v>
      </c>
      <c r="C145" s="22">
        <v>4.7</v>
      </c>
      <c r="D145" s="22">
        <f t="shared" si="2"/>
        <v>32.43</v>
      </c>
      <c r="E145" s="24">
        <v>10.8</v>
      </c>
    </row>
    <row r="146" spans="1:5" x14ac:dyDescent="0.25">
      <c r="A146" s="20" t="s">
        <v>117</v>
      </c>
      <c r="B146" s="22">
        <v>9.9</v>
      </c>
      <c r="C146" s="22">
        <v>3.5</v>
      </c>
      <c r="D146" s="22">
        <f t="shared" si="2"/>
        <v>34.65</v>
      </c>
      <c r="E146" s="24">
        <v>12.75</v>
      </c>
    </row>
    <row r="147" spans="1:5" x14ac:dyDescent="0.25">
      <c r="A147" s="20" t="s">
        <v>145</v>
      </c>
      <c r="B147" s="22">
        <v>7.7</v>
      </c>
      <c r="C147" s="22">
        <v>4.3</v>
      </c>
      <c r="D147" s="22">
        <f t="shared" si="2"/>
        <v>33.11</v>
      </c>
      <c r="E147" s="24">
        <v>12.299999999999999</v>
      </c>
    </row>
    <row r="148" spans="1:5" x14ac:dyDescent="0.25">
      <c r="A148" s="20" t="s">
        <v>155</v>
      </c>
      <c r="B148" s="22">
        <v>8.6999999999999993</v>
      </c>
      <c r="C148" s="22">
        <v>2.9</v>
      </c>
      <c r="D148" s="22">
        <f t="shared" si="2"/>
        <v>25.229999999999997</v>
      </c>
      <c r="E148" s="24">
        <v>11.55</v>
      </c>
    </row>
    <row r="149" spans="1:5" x14ac:dyDescent="0.25">
      <c r="A149" s="20" t="s">
        <v>153</v>
      </c>
      <c r="B149" s="22">
        <v>8.6</v>
      </c>
      <c r="C149" s="22">
        <v>5.7</v>
      </c>
      <c r="D149" s="22">
        <f t="shared" si="2"/>
        <v>49.019999999999996</v>
      </c>
      <c r="E149" s="24">
        <v>12.149999999999999</v>
      </c>
    </row>
    <row r="150" spans="1:5" x14ac:dyDescent="0.25">
      <c r="A150" s="20" t="s">
        <v>129</v>
      </c>
      <c r="B150" s="22">
        <v>6.7</v>
      </c>
      <c r="C150" s="22">
        <v>4.5</v>
      </c>
      <c r="D150" s="22">
        <f t="shared" si="2"/>
        <v>30.150000000000002</v>
      </c>
      <c r="E150" s="24">
        <v>10.5</v>
      </c>
    </row>
    <row r="151" spans="1:5" x14ac:dyDescent="0.25">
      <c r="A151" s="20" t="s">
        <v>166</v>
      </c>
      <c r="B151" s="22">
        <v>8.6999999999999993</v>
      </c>
      <c r="C151" s="22">
        <v>4.8</v>
      </c>
      <c r="D151" s="22">
        <f t="shared" si="2"/>
        <v>41.76</v>
      </c>
      <c r="E151" s="24">
        <v>11.399999999999999</v>
      </c>
    </row>
    <row r="152" spans="1:5" x14ac:dyDescent="0.25">
      <c r="A152" s="20" t="s">
        <v>148</v>
      </c>
      <c r="B152" s="22">
        <v>9.1</v>
      </c>
      <c r="C152" s="22">
        <v>5.4</v>
      </c>
      <c r="D152" s="22">
        <f t="shared" si="2"/>
        <v>49.14</v>
      </c>
      <c r="E152" s="24">
        <v>11.850000000000001</v>
      </c>
    </row>
    <row r="153" spans="1:5" x14ac:dyDescent="0.25">
      <c r="A153" s="20" t="s">
        <v>114</v>
      </c>
      <c r="B153" s="22">
        <v>7.4</v>
      </c>
      <c r="C153" s="22">
        <v>6.9</v>
      </c>
      <c r="D153" s="22">
        <f t="shared" si="2"/>
        <v>51.06</v>
      </c>
      <c r="E153" s="24">
        <v>13.200000000000001</v>
      </c>
    </row>
    <row r="154" spans="1:5" x14ac:dyDescent="0.25">
      <c r="A154" s="20" t="s">
        <v>98</v>
      </c>
      <c r="B154" s="22">
        <v>8.3000000000000007</v>
      </c>
      <c r="C154" s="22">
        <v>5.2</v>
      </c>
      <c r="D154" s="22">
        <f t="shared" si="2"/>
        <v>43.160000000000004</v>
      </c>
      <c r="E154" s="24">
        <v>12.600000000000001</v>
      </c>
    </row>
    <row r="155" spans="1:5" x14ac:dyDescent="0.25">
      <c r="A155" s="20" t="s">
        <v>141</v>
      </c>
      <c r="B155" s="22">
        <v>6.4</v>
      </c>
      <c r="C155" s="22">
        <v>5</v>
      </c>
      <c r="D155" s="22">
        <f t="shared" si="2"/>
        <v>32</v>
      </c>
      <c r="E155" s="24">
        <v>9.75</v>
      </c>
    </row>
    <row r="156" spans="1:5" x14ac:dyDescent="0.25">
      <c r="A156" s="20" t="s">
        <v>95</v>
      </c>
      <c r="B156" s="22">
        <v>9.6</v>
      </c>
      <c r="C156" s="22">
        <v>5.5</v>
      </c>
      <c r="D156" s="22">
        <f t="shared" si="2"/>
        <v>52.8</v>
      </c>
      <c r="E156" s="24">
        <v>14.850000000000001</v>
      </c>
    </row>
    <row r="157" spans="1:5" x14ac:dyDescent="0.25">
      <c r="A157" s="20" t="s">
        <v>178</v>
      </c>
      <c r="B157" s="22">
        <v>7.4</v>
      </c>
      <c r="C157" s="22">
        <v>6.9</v>
      </c>
      <c r="D157" s="22">
        <f t="shared" si="2"/>
        <v>51.06</v>
      </c>
      <c r="E157" s="24">
        <v>13.200000000000001</v>
      </c>
    </row>
    <row r="158" spans="1:5" x14ac:dyDescent="0.25">
      <c r="A158" s="20" t="s">
        <v>250</v>
      </c>
      <c r="B158" s="22">
        <v>6.7</v>
      </c>
      <c r="C158" s="22">
        <v>4.8</v>
      </c>
      <c r="D158" s="22">
        <f t="shared" si="2"/>
        <v>32.159999999999997</v>
      </c>
      <c r="E158" s="24">
        <v>10.8</v>
      </c>
    </row>
    <row r="159" spans="1:5" x14ac:dyDescent="0.25">
      <c r="A159" s="20" t="s">
        <v>257</v>
      </c>
      <c r="B159" s="22">
        <v>9.6999999999999993</v>
      </c>
      <c r="C159" s="22">
        <v>6.1</v>
      </c>
      <c r="D159" s="22">
        <f t="shared" si="2"/>
        <v>59.169999999999995</v>
      </c>
      <c r="E159" s="24">
        <v>12.75</v>
      </c>
    </row>
    <row r="160" spans="1:5" x14ac:dyDescent="0.25">
      <c r="A160" s="20" t="s">
        <v>218</v>
      </c>
      <c r="B160" s="22">
        <v>6.7</v>
      </c>
      <c r="C160" s="22">
        <v>4.9000000000000004</v>
      </c>
      <c r="D160" s="22">
        <f t="shared" si="2"/>
        <v>32.830000000000005</v>
      </c>
      <c r="E160" s="24">
        <v>10.350000000000001</v>
      </c>
    </row>
    <row r="161" spans="1:5" x14ac:dyDescent="0.25">
      <c r="A161" s="20" t="s">
        <v>143</v>
      </c>
      <c r="B161" s="22">
        <v>7.5</v>
      </c>
      <c r="C161" s="22">
        <v>4.5</v>
      </c>
      <c r="D161" s="22">
        <f t="shared" si="2"/>
        <v>33.75</v>
      </c>
      <c r="E161" s="24">
        <v>10.8</v>
      </c>
    </row>
    <row r="162" spans="1:5" x14ac:dyDescent="0.25">
      <c r="A162" s="20" t="s">
        <v>249</v>
      </c>
      <c r="B162" s="22">
        <v>6.4</v>
      </c>
      <c r="C162" s="22">
        <v>5.7</v>
      </c>
      <c r="D162" s="22">
        <f t="shared" si="2"/>
        <v>36.480000000000004</v>
      </c>
      <c r="E162" s="24">
        <v>10.050000000000001</v>
      </c>
    </row>
    <row r="163" spans="1:5" x14ac:dyDescent="0.25">
      <c r="A163" s="20" t="s">
        <v>247</v>
      </c>
      <c r="B163" s="22">
        <v>8.6999999999999993</v>
      </c>
      <c r="C163" s="22">
        <v>4.8</v>
      </c>
      <c r="D163" s="22">
        <f t="shared" si="2"/>
        <v>41.76</v>
      </c>
      <c r="E163" s="24">
        <v>10.649999999999999</v>
      </c>
    </row>
    <row r="164" spans="1:5" x14ac:dyDescent="0.25">
      <c r="A164" s="20" t="s">
        <v>77</v>
      </c>
      <c r="B164" s="22">
        <v>9.1</v>
      </c>
      <c r="C164" s="22">
        <v>7.1</v>
      </c>
      <c r="D164" s="22">
        <f t="shared" si="2"/>
        <v>64.61</v>
      </c>
      <c r="E164" s="24">
        <v>13.200000000000001</v>
      </c>
    </row>
    <row r="165" spans="1:5" x14ac:dyDescent="0.25">
      <c r="A165" s="20" t="s">
        <v>189</v>
      </c>
      <c r="B165" s="22">
        <v>8</v>
      </c>
      <c r="C165" s="22">
        <v>3</v>
      </c>
      <c r="D165" s="22">
        <f t="shared" si="2"/>
        <v>24</v>
      </c>
      <c r="E165" s="24">
        <v>10.649999999999999</v>
      </c>
    </row>
    <row r="166" spans="1:5" x14ac:dyDescent="0.25">
      <c r="A166" s="20" t="s">
        <v>65</v>
      </c>
      <c r="B166" s="22">
        <v>6.2</v>
      </c>
      <c r="C166" s="22">
        <v>5.0999999999999996</v>
      </c>
      <c r="D166" s="22">
        <f t="shared" si="2"/>
        <v>31.619999999999997</v>
      </c>
      <c r="E166" s="24">
        <v>11.55</v>
      </c>
    </row>
    <row r="167" spans="1:5" x14ac:dyDescent="0.25">
      <c r="A167" s="20" t="s">
        <v>176</v>
      </c>
      <c r="B167" s="22">
        <v>9</v>
      </c>
      <c r="C167" s="22">
        <v>5</v>
      </c>
      <c r="D167" s="22">
        <f t="shared" si="2"/>
        <v>45</v>
      </c>
      <c r="E167" s="24">
        <v>12</v>
      </c>
    </row>
    <row r="168" spans="1:5" x14ac:dyDescent="0.25">
      <c r="A168" s="20" t="s">
        <v>160</v>
      </c>
      <c r="B168" s="22">
        <v>7.7</v>
      </c>
      <c r="C168" s="22">
        <v>7</v>
      </c>
      <c r="D168" s="22">
        <f t="shared" si="2"/>
        <v>53.9</v>
      </c>
      <c r="E168" s="24">
        <v>11.399999999999999</v>
      </c>
    </row>
    <row r="169" spans="1:5" x14ac:dyDescent="0.25">
      <c r="A169" s="20" t="s">
        <v>130</v>
      </c>
      <c r="B169" s="22">
        <v>6.5</v>
      </c>
      <c r="C169" s="22">
        <v>6</v>
      </c>
      <c r="D169" s="22">
        <f t="shared" si="2"/>
        <v>39</v>
      </c>
      <c r="E169" s="24">
        <v>11.850000000000001</v>
      </c>
    </row>
    <row r="170" spans="1:5" x14ac:dyDescent="0.25">
      <c r="A170" s="20" t="s">
        <v>149</v>
      </c>
      <c r="B170" s="22">
        <v>7.1</v>
      </c>
      <c r="C170" s="22">
        <v>4.5</v>
      </c>
      <c r="D170" s="22">
        <f t="shared" si="2"/>
        <v>31.95</v>
      </c>
      <c r="E170" s="24">
        <v>9.75</v>
      </c>
    </row>
    <row r="171" spans="1:5" x14ac:dyDescent="0.25">
      <c r="A171" s="20" t="s">
        <v>167</v>
      </c>
      <c r="B171" s="22">
        <v>6.7</v>
      </c>
      <c r="C171" s="22">
        <v>4.5</v>
      </c>
      <c r="D171" s="22">
        <f t="shared" si="2"/>
        <v>30.150000000000002</v>
      </c>
      <c r="E171" s="24">
        <v>10.649999999999999</v>
      </c>
    </row>
    <row r="172" spans="1:5" x14ac:dyDescent="0.25">
      <c r="A172" s="20" t="s">
        <v>127</v>
      </c>
      <c r="B172" s="22">
        <v>6.4</v>
      </c>
      <c r="C172" s="22">
        <v>5.3</v>
      </c>
      <c r="D172" s="22">
        <f t="shared" si="2"/>
        <v>33.92</v>
      </c>
      <c r="E172" s="24">
        <v>12</v>
      </c>
    </row>
    <row r="173" spans="1:5" x14ac:dyDescent="0.25">
      <c r="A173" s="20" t="s">
        <v>96</v>
      </c>
      <c r="B173" s="22">
        <v>8.1999999999999993</v>
      </c>
      <c r="C173" s="22">
        <v>5</v>
      </c>
      <c r="D173" s="22">
        <f t="shared" si="2"/>
        <v>41</v>
      </c>
      <c r="E173" s="24">
        <v>11.399999999999999</v>
      </c>
    </row>
    <row r="174" spans="1:5" x14ac:dyDescent="0.25">
      <c r="A174" s="20" t="s">
        <v>103</v>
      </c>
      <c r="B174" s="22">
        <v>5.9</v>
      </c>
      <c r="C174" s="22">
        <v>5.5</v>
      </c>
      <c r="D174" s="22">
        <f t="shared" si="2"/>
        <v>32.450000000000003</v>
      </c>
      <c r="E174" s="24">
        <v>11.55</v>
      </c>
    </row>
    <row r="175" spans="1:5" x14ac:dyDescent="0.25">
      <c r="A175" s="20" t="s">
        <v>254</v>
      </c>
      <c r="B175" s="22">
        <v>5.9</v>
      </c>
      <c r="C175" s="22">
        <v>6.2</v>
      </c>
      <c r="D175" s="22">
        <f t="shared" si="2"/>
        <v>36.580000000000005</v>
      </c>
      <c r="E175" s="24">
        <v>12.899999999999999</v>
      </c>
    </row>
    <row r="176" spans="1:5" x14ac:dyDescent="0.25">
      <c r="A176" s="20" t="s">
        <v>252</v>
      </c>
      <c r="B176" s="22">
        <v>6.4</v>
      </c>
      <c r="C176" s="22">
        <v>4.5</v>
      </c>
      <c r="D176" s="22">
        <f t="shared" si="2"/>
        <v>28.8</v>
      </c>
      <c r="E176" s="24">
        <v>9</v>
      </c>
    </row>
    <row r="177" spans="1:5" x14ac:dyDescent="0.25">
      <c r="A177" s="20" t="s">
        <v>227</v>
      </c>
      <c r="B177" s="22">
        <v>6.7</v>
      </c>
      <c r="C177" s="22">
        <v>6.8</v>
      </c>
      <c r="D177" s="22">
        <f t="shared" si="2"/>
        <v>45.56</v>
      </c>
      <c r="E177" s="24">
        <v>11.100000000000001</v>
      </c>
    </row>
    <row r="178" spans="1:5" x14ac:dyDescent="0.25">
      <c r="A178" s="20" t="s">
        <v>144</v>
      </c>
      <c r="B178" s="22">
        <v>5</v>
      </c>
      <c r="C178" s="22">
        <v>4.9000000000000004</v>
      </c>
      <c r="D178" s="22">
        <f t="shared" si="2"/>
        <v>24.5</v>
      </c>
      <c r="E178" s="24">
        <v>9</v>
      </c>
    </row>
    <row r="179" spans="1:5" x14ac:dyDescent="0.25">
      <c r="A179" s="20" t="s">
        <v>237</v>
      </c>
      <c r="B179" s="22">
        <v>9.6</v>
      </c>
      <c r="C179" s="22">
        <v>7.8</v>
      </c>
      <c r="D179" s="22">
        <f t="shared" si="2"/>
        <v>74.88</v>
      </c>
      <c r="E179" s="24">
        <v>12.299999999999999</v>
      </c>
    </row>
    <row r="180" spans="1:5" x14ac:dyDescent="0.25">
      <c r="A180" s="20" t="s">
        <v>112</v>
      </c>
      <c r="B180" s="22">
        <v>8</v>
      </c>
      <c r="C180" s="22">
        <v>4.7</v>
      </c>
      <c r="D180" s="22">
        <f t="shared" si="2"/>
        <v>37.6</v>
      </c>
      <c r="E180" s="24">
        <v>12.149999999999999</v>
      </c>
    </row>
    <row r="181" spans="1:5" x14ac:dyDescent="0.25">
      <c r="A181" s="20" t="s">
        <v>181</v>
      </c>
      <c r="B181" s="22">
        <v>9.4</v>
      </c>
      <c r="C181" s="22">
        <v>4.5999999999999996</v>
      </c>
      <c r="D181" s="22">
        <f t="shared" si="2"/>
        <v>43.239999999999995</v>
      </c>
      <c r="E181" s="24">
        <v>12.299999999999999</v>
      </c>
    </row>
    <row r="182" spans="1:5" x14ac:dyDescent="0.25">
      <c r="A182" s="20" t="s">
        <v>68</v>
      </c>
      <c r="B182" s="22">
        <v>8.6999999999999993</v>
      </c>
      <c r="C182" s="22">
        <v>4.5999999999999996</v>
      </c>
      <c r="D182" s="22">
        <f t="shared" si="2"/>
        <v>40.019999999999996</v>
      </c>
      <c r="E182" s="24">
        <v>12.600000000000001</v>
      </c>
    </row>
    <row r="183" spans="1:5" x14ac:dyDescent="0.25">
      <c r="A183" s="20" t="s">
        <v>72</v>
      </c>
      <c r="B183" s="22">
        <v>6.3</v>
      </c>
      <c r="C183" s="22">
        <v>5.9</v>
      </c>
      <c r="D183" s="22">
        <f t="shared" si="2"/>
        <v>37.17</v>
      </c>
      <c r="E183" s="24">
        <v>11.399999999999999</v>
      </c>
    </row>
    <row r="184" spans="1:5" x14ac:dyDescent="0.25">
      <c r="A184" s="20" t="s">
        <v>177</v>
      </c>
      <c r="B184" s="22">
        <v>8.1</v>
      </c>
      <c r="C184" s="22">
        <v>3.8</v>
      </c>
      <c r="D184" s="22">
        <f t="shared" si="2"/>
        <v>30.779999999999998</v>
      </c>
      <c r="E184" s="24">
        <v>10.649999999999999</v>
      </c>
    </row>
    <row r="185" spans="1:5" x14ac:dyDescent="0.25">
      <c r="A185" s="20" t="s">
        <v>202</v>
      </c>
      <c r="B185" s="22">
        <v>9.9</v>
      </c>
      <c r="C185" s="22">
        <v>4.5</v>
      </c>
      <c r="D185" s="22">
        <f t="shared" si="2"/>
        <v>44.550000000000004</v>
      </c>
      <c r="E185" s="24">
        <v>13.200000000000001</v>
      </c>
    </row>
    <row r="186" spans="1:5" x14ac:dyDescent="0.25">
      <c r="A186" s="20" t="s">
        <v>195</v>
      </c>
      <c r="B186" s="22">
        <v>7.8</v>
      </c>
      <c r="C186" s="22">
        <v>7.1</v>
      </c>
      <c r="D186" s="22">
        <f t="shared" si="2"/>
        <v>55.379999999999995</v>
      </c>
      <c r="E186" s="24">
        <v>11.25</v>
      </c>
    </row>
    <row r="187" spans="1:5" x14ac:dyDescent="0.25">
      <c r="A187" s="20" t="s">
        <v>138</v>
      </c>
      <c r="B187" s="22">
        <v>9.9</v>
      </c>
      <c r="C187" s="22">
        <v>4.8</v>
      </c>
      <c r="D187" s="22">
        <f t="shared" si="2"/>
        <v>47.52</v>
      </c>
      <c r="E187" s="24">
        <v>13.200000000000001</v>
      </c>
    </row>
    <row r="188" spans="1:5" x14ac:dyDescent="0.25">
      <c r="A188" s="20" t="s">
        <v>191</v>
      </c>
      <c r="B188" s="22">
        <v>6.6</v>
      </c>
      <c r="C188" s="22">
        <v>6.6</v>
      </c>
      <c r="D188" s="22">
        <f t="shared" si="2"/>
        <v>43.559999999999995</v>
      </c>
      <c r="E188" s="24">
        <v>10.649999999999999</v>
      </c>
    </row>
    <row r="189" spans="1:5" x14ac:dyDescent="0.25">
      <c r="A189" s="20" t="s">
        <v>100</v>
      </c>
      <c r="B189" s="22">
        <v>9.3000000000000007</v>
      </c>
      <c r="C189" s="22">
        <v>6.3</v>
      </c>
      <c r="D189" s="22">
        <f t="shared" si="2"/>
        <v>58.59</v>
      </c>
      <c r="E189" s="24">
        <v>11.399999999999999</v>
      </c>
    </row>
    <row r="190" spans="1:5" x14ac:dyDescent="0.25">
      <c r="A190" s="20" t="s">
        <v>93</v>
      </c>
      <c r="B190" s="22">
        <v>8.6999999999999993</v>
      </c>
      <c r="C190" s="22">
        <v>2.9</v>
      </c>
      <c r="D190" s="22">
        <f t="shared" si="2"/>
        <v>25.229999999999997</v>
      </c>
      <c r="E190" s="24">
        <v>10.649999999999999</v>
      </c>
    </row>
    <row r="191" spans="1:5" x14ac:dyDescent="0.25">
      <c r="A191" s="20" t="s">
        <v>235</v>
      </c>
      <c r="B191" s="22">
        <v>9.6999999999999993</v>
      </c>
      <c r="C191" s="22">
        <v>6.1</v>
      </c>
      <c r="D191" s="22">
        <f t="shared" si="2"/>
        <v>59.169999999999995</v>
      </c>
      <c r="E191" s="24">
        <v>12</v>
      </c>
    </row>
    <row r="192" spans="1:5" x14ac:dyDescent="0.25">
      <c r="A192" s="20" t="s">
        <v>63</v>
      </c>
      <c r="B192" s="22">
        <v>6.5</v>
      </c>
      <c r="C192" s="22">
        <v>3.7</v>
      </c>
      <c r="D192" s="22">
        <f t="shared" si="2"/>
        <v>24.05</v>
      </c>
      <c r="E192" s="24">
        <v>9.1499999999999986</v>
      </c>
    </row>
    <row r="193" spans="1:5" x14ac:dyDescent="0.25">
      <c r="A193" s="20" t="s">
        <v>159</v>
      </c>
      <c r="B193" s="22">
        <v>9.1999999999999993</v>
      </c>
      <c r="C193" s="22">
        <v>6.2</v>
      </c>
      <c r="D193" s="22">
        <f t="shared" si="2"/>
        <v>57.04</v>
      </c>
      <c r="E193" s="24">
        <v>10.649999999999999</v>
      </c>
    </row>
    <row r="194" spans="1:5" x14ac:dyDescent="0.25">
      <c r="A194" s="20" t="s">
        <v>135</v>
      </c>
      <c r="B194" s="22">
        <v>9.4</v>
      </c>
      <c r="C194" s="22">
        <v>4.9000000000000004</v>
      </c>
      <c r="D194" s="22">
        <f t="shared" si="2"/>
        <v>46.06</v>
      </c>
      <c r="E194" s="24">
        <v>12</v>
      </c>
    </row>
    <row r="195" spans="1:5" x14ac:dyDescent="0.25">
      <c r="A195" s="20" t="s">
        <v>108</v>
      </c>
      <c r="B195" s="22">
        <v>6.7</v>
      </c>
      <c r="C195" s="22">
        <v>4.8</v>
      </c>
      <c r="D195" s="22">
        <f t="shared" ref="D195:D201" si="3">B195*C195</f>
        <v>32.159999999999997</v>
      </c>
      <c r="E195" s="24">
        <v>10.8</v>
      </c>
    </row>
    <row r="196" spans="1:5" x14ac:dyDescent="0.25">
      <c r="A196" s="20" t="s">
        <v>172</v>
      </c>
      <c r="B196" s="22">
        <v>8.4</v>
      </c>
      <c r="C196" s="22">
        <v>5.9</v>
      </c>
      <c r="D196" s="22">
        <f t="shared" si="3"/>
        <v>49.56</v>
      </c>
      <c r="E196" s="24">
        <v>11.850000000000001</v>
      </c>
    </row>
    <row r="197" spans="1:5" x14ac:dyDescent="0.25">
      <c r="A197" s="20" t="s">
        <v>106</v>
      </c>
      <c r="B197" s="22">
        <v>9.9</v>
      </c>
      <c r="C197" s="22">
        <v>6.7</v>
      </c>
      <c r="D197" s="22">
        <f t="shared" si="3"/>
        <v>66.33</v>
      </c>
      <c r="E197" s="24">
        <v>12.75</v>
      </c>
    </row>
    <row r="198" spans="1:5" x14ac:dyDescent="0.25">
      <c r="A198" s="20" t="s">
        <v>119</v>
      </c>
      <c r="B198" s="22">
        <v>8.4</v>
      </c>
      <c r="C198" s="22">
        <v>5.9</v>
      </c>
      <c r="D198" s="22">
        <f t="shared" si="3"/>
        <v>49.56</v>
      </c>
      <c r="E198" s="24">
        <v>13.200000000000001</v>
      </c>
    </row>
    <row r="199" spans="1:5" x14ac:dyDescent="0.25">
      <c r="A199" s="20" t="s">
        <v>102</v>
      </c>
      <c r="B199" s="22">
        <v>8</v>
      </c>
      <c r="C199" s="22">
        <v>3</v>
      </c>
      <c r="D199" s="22">
        <f t="shared" si="3"/>
        <v>24</v>
      </c>
      <c r="E199" s="24">
        <v>9.75</v>
      </c>
    </row>
    <row r="200" spans="1:5" x14ac:dyDescent="0.25">
      <c r="A200" s="20" t="s">
        <v>203</v>
      </c>
      <c r="B200" s="22">
        <v>9.9</v>
      </c>
      <c r="C200" s="22">
        <v>4.5</v>
      </c>
      <c r="D200" s="22">
        <f t="shared" si="3"/>
        <v>44.550000000000004</v>
      </c>
      <c r="E200" s="24">
        <v>11.850000000000001</v>
      </c>
    </row>
    <row r="201" spans="1:5" x14ac:dyDescent="0.25">
      <c r="A201" s="20" t="s">
        <v>123</v>
      </c>
      <c r="B201" s="22">
        <v>5.7</v>
      </c>
      <c r="C201" s="22">
        <v>6</v>
      </c>
      <c r="D201" s="22">
        <f t="shared" si="3"/>
        <v>34.200000000000003</v>
      </c>
      <c r="E201" s="24">
        <v>13.5</v>
      </c>
    </row>
    <row r="202" spans="1:5" x14ac:dyDescent="0.25">
      <c r="A202" s="36" t="s">
        <v>327</v>
      </c>
      <c r="B202" s="42">
        <f>AVERAGE(B2:B201)</f>
        <v>7.8940000000000081</v>
      </c>
      <c r="C202" s="42">
        <f>AVERAGE(C2:C201)</f>
        <v>5.2479999999999984</v>
      </c>
    </row>
    <row r="203" spans="1:5" x14ac:dyDescent="0.25">
      <c r="A203" s="36" t="s">
        <v>328</v>
      </c>
      <c r="B203" s="36">
        <f>_xlfn.STDEV.S(B2:B201)</f>
        <v>1.383013968906607</v>
      </c>
      <c r="C203" s="36">
        <f>_xlfn.STDEV.S(C2:C201)</f>
        <v>1.1285673757503605</v>
      </c>
      <c r="E203" s="42">
        <f>MIN(E2:E201)</f>
        <v>6.4499999999999993</v>
      </c>
    </row>
    <row r="204" spans="1:5" x14ac:dyDescent="0.25">
      <c r="E204" s="42">
        <f>MAX(E2:E201)</f>
        <v>14.850000000000001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N32"/>
  <sheetViews>
    <sheetView showGridLines="0" zoomScale="90" workbookViewId="0">
      <selection activeCell="M20" sqref="M20"/>
    </sheetView>
  </sheetViews>
  <sheetFormatPr defaultColWidth="8.77734375" defaultRowHeight="13.2" x14ac:dyDescent="0.25"/>
  <cols>
    <col min="1" max="1" width="38.33203125" bestFit="1" customWidth="1"/>
    <col min="2" max="2" width="16.21875" bestFit="1" customWidth="1"/>
    <col min="6" max="6" width="13.6640625" customWidth="1"/>
    <col min="7" max="8" width="15.109375" customWidth="1"/>
    <col min="13" max="13" width="76.5546875" customWidth="1"/>
    <col min="14" max="14" width="69" customWidth="1"/>
    <col min="257" max="257" width="38.33203125" bestFit="1" customWidth="1"/>
    <col min="262" max="262" width="13.6640625" customWidth="1"/>
    <col min="263" max="264" width="15.109375" customWidth="1"/>
    <col min="513" max="513" width="38.33203125" bestFit="1" customWidth="1"/>
    <col min="518" max="518" width="13.6640625" customWidth="1"/>
    <col min="519" max="520" width="15.109375" customWidth="1"/>
    <col min="769" max="769" width="38.33203125" bestFit="1" customWidth="1"/>
    <col min="774" max="774" width="13.6640625" customWidth="1"/>
    <col min="775" max="776" width="15.109375" customWidth="1"/>
    <col min="1025" max="1025" width="38.33203125" bestFit="1" customWidth="1"/>
    <col min="1030" max="1030" width="13.6640625" customWidth="1"/>
    <col min="1031" max="1032" width="15.109375" customWidth="1"/>
    <col min="1281" max="1281" width="38.33203125" bestFit="1" customWidth="1"/>
    <col min="1286" max="1286" width="13.6640625" customWidth="1"/>
    <col min="1287" max="1288" width="15.109375" customWidth="1"/>
    <col min="1537" max="1537" width="38.33203125" bestFit="1" customWidth="1"/>
    <col min="1542" max="1542" width="13.6640625" customWidth="1"/>
    <col min="1543" max="1544" width="15.109375" customWidth="1"/>
    <col min="1793" max="1793" width="38.33203125" bestFit="1" customWidth="1"/>
    <col min="1798" max="1798" width="13.6640625" customWidth="1"/>
    <col min="1799" max="1800" width="15.109375" customWidth="1"/>
    <col min="2049" max="2049" width="38.33203125" bestFit="1" customWidth="1"/>
    <col min="2054" max="2054" width="13.6640625" customWidth="1"/>
    <col min="2055" max="2056" width="15.109375" customWidth="1"/>
    <col min="2305" max="2305" width="38.33203125" bestFit="1" customWidth="1"/>
    <col min="2310" max="2310" width="13.6640625" customWidth="1"/>
    <col min="2311" max="2312" width="15.109375" customWidth="1"/>
    <col min="2561" max="2561" width="38.33203125" bestFit="1" customWidth="1"/>
    <col min="2566" max="2566" width="13.6640625" customWidth="1"/>
    <col min="2567" max="2568" width="15.109375" customWidth="1"/>
    <col min="2817" max="2817" width="38.33203125" bestFit="1" customWidth="1"/>
    <col min="2822" max="2822" width="13.6640625" customWidth="1"/>
    <col min="2823" max="2824" width="15.109375" customWidth="1"/>
    <col min="3073" max="3073" width="38.33203125" bestFit="1" customWidth="1"/>
    <col min="3078" max="3078" width="13.6640625" customWidth="1"/>
    <col min="3079" max="3080" width="15.109375" customWidth="1"/>
    <col min="3329" max="3329" width="38.33203125" bestFit="1" customWidth="1"/>
    <col min="3334" max="3334" width="13.6640625" customWidth="1"/>
    <col min="3335" max="3336" width="15.109375" customWidth="1"/>
    <col min="3585" max="3585" width="38.33203125" bestFit="1" customWidth="1"/>
    <col min="3590" max="3590" width="13.6640625" customWidth="1"/>
    <col min="3591" max="3592" width="15.109375" customWidth="1"/>
    <col min="3841" max="3841" width="38.33203125" bestFit="1" customWidth="1"/>
    <col min="3846" max="3846" width="13.6640625" customWidth="1"/>
    <col min="3847" max="3848" width="15.109375" customWidth="1"/>
    <col min="4097" max="4097" width="38.33203125" bestFit="1" customWidth="1"/>
    <col min="4102" max="4102" width="13.6640625" customWidth="1"/>
    <col min="4103" max="4104" width="15.109375" customWidth="1"/>
    <col min="4353" max="4353" width="38.33203125" bestFit="1" customWidth="1"/>
    <col min="4358" max="4358" width="13.6640625" customWidth="1"/>
    <col min="4359" max="4360" width="15.109375" customWidth="1"/>
    <col min="4609" max="4609" width="38.33203125" bestFit="1" customWidth="1"/>
    <col min="4614" max="4614" width="13.6640625" customWidth="1"/>
    <col min="4615" max="4616" width="15.109375" customWidth="1"/>
    <col min="4865" max="4865" width="38.33203125" bestFit="1" customWidth="1"/>
    <col min="4870" max="4870" width="13.6640625" customWidth="1"/>
    <col min="4871" max="4872" width="15.109375" customWidth="1"/>
    <col min="5121" max="5121" width="38.33203125" bestFit="1" customWidth="1"/>
    <col min="5126" max="5126" width="13.6640625" customWidth="1"/>
    <col min="5127" max="5128" width="15.109375" customWidth="1"/>
    <col min="5377" max="5377" width="38.33203125" bestFit="1" customWidth="1"/>
    <col min="5382" max="5382" width="13.6640625" customWidth="1"/>
    <col min="5383" max="5384" width="15.109375" customWidth="1"/>
    <col min="5633" max="5633" width="38.33203125" bestFit="1" customWidth="1"/>
    <col min="5638" max="5638" width="13.6640625" customWidth="1"/>
    <col min="5639" max="5640" width="15.109375" customWidth="1"/>
    <col min="5889" max="5889" width="38.33203125" bestFit="1" customWidth="1"/>
    <col min="5894" max="5894" width="13.6640625" customWidth="1"/>
    <col min="5895" max="5896" width="15.109375" customWidth="1"/>
    <col min="6145" max="6145" width="38.33203125" bestFit="1" customWidth="1"/>
    <col min="6150" max="6150" width="13.6640625" customWidth="1"/>
    <col min="6151" max="6152" width="15.109375" customWidth="1"/>
    <col min="6401" max="6401" width="38.33203125" bestFit="1" customWidth="1"/>
    <col min="6406" max="6406" width="13.6640625" customWidth="1"/>
    <col min="6407" max="6408" width="15.109375" customWidth="1"/>
    <col min="6657" max="6657" width="38.33203125" bestFit="1" customWidth="1"/>
    <col min="6662" max="6662" width="13.6640625" customWidth="1"/>
    <col min="6663" max="6664" width="15.109375" customWidth="1"/>
    <col min="6913" max="6913" width="38.33203125" bestFit="1" customWidth="1"/>
    <col min="6918" max="6918" width="13.6640625" customWidth="1"/>
    <col min="6919" max="6920" width="15.109375" customWidth="1"/>
    <col min="7169" max="7169" width="38.33203125" bestFit="1" customWidth="1"/>
    <col min="7174" max="7174" width="13.6640625" customWidth="1"/>
    <col min="7175" max="7176" width="15.109375" customWidth="1"/>
    <col min="7425" max="7425" width="38.33203125" bestFit="1" customWidth="1"/>
    <col min="7430" max="7430" width="13.6640625" customWidth="1"/>
    <col min="7431" max="7432" width="15.109375" customWidth="1"/>
    <col min="7681" max="7681" width="38.33203125" bestFit="1" customWidth="1"/>
    <col min="7686" max="7686" width="13.6640625" customWidth="1"/>
    <col min="7687" max="7688" width="15.109375" customWidth="1"/>
    <col min="7937" max="7937" width="38.33203125" bestFit="1" customWidth="1"/>
    <col min="7942" max="7942" width="13.6640625" customWidth="1"/>
    <col min="7943" max="7944" width="15.109375" customWidth="1"/>
    <col min="8193" max="8193" width="38.33203125" bestFit="1" customWidth="1"/>
    <col min="8198" max="8198" width="13.6640625" customWidth="1"/>
    <col min="8199" max="8200" width="15.109375" customWidth="1"/>
    <col min="8449" max="8449" width="38.33203125" bestFit="1" customWidth="1"/>
    <col min="8454" max="8454" width="13.6640625" customWidth="1"/>
    <col min="8455" max="8456" width="15.109375" customWidth="1"/>
    <col min="8705" max="8705" width="38.33203125" bestFit="1" customWidth="1"/>
    <col min="8710" max="8710" width="13.6640625" customWidth="1"/>
    <col min="8711" max="8712" width="15.109375" customWidth="1"/>
    <col min="8961" max="8961" width="38.33203125" bestFit="1" customWidth="1"/>
    <col min="8966" max="8966" width="13.6640625" customWidth="1"/>
    <col min="8967" max="8968" width="15.109375" customWidth="1"/>
    <col min="9217" max="9217" width="38.33203125" bestFit="1" customWidth="1"/>
    <col min="9222" max="9222" width="13.6640625" customWidth="1"/>
    <col min="9223" max="9224" width="15.109375" customWidth="1"/>
    <col min="9473" max="9473" width="38.33203125" bestFit="1" customWidth="1"/>
    <col min="9478" max="9478" width="13.6640625" customWidth="1"/>
    <col min="9479" max="9480" width="15.109375" customWidth="1"/>
    <col min="9729" max="9729" width="38.33203125" bestFit="1" customWidth="1"/>
    <col min="9734" max="9734" width="13.6640625" customWidth="1"/>
    <col min="9735" max="9736" width="15.109375" customWidth="1"/>
    <col min="9985" max="9985" width="38.33203125" bestFit="1" customWidth="1"/>
    <col min="9990" max="9990" width="13.6640625" customWidth="1"/>
    <col min="9991" max="9992" width="15.109375" customWidth="1"/>
    <col min="10241" max="10241" width="38.33203125" bestFit="1" customWidth="1"/>
    <col min="10246" max="10246" width="13.6640625" customWidth="1"/>
    <col min="10247" max="10248" width="15.109375" customWidth="1"/>
    <col min="10497" max="10497" width="38.33203125" bestFit="1" customWidth="1"/>
    <col min="10502" max="10502" width="13.6640625" customWidth="1"/>
    <col min="10503" max="10504" width="15.109375" customWidth="1"/>
    <col min="10753" max="10753" width="38.33203125" bestFit="1" customWidth="1"/>
    <col min="10758" max="10758" width="13.6640625" customWidth="1"/>
    <col min="10759" max="10760" width="15.109375" customWidth="1"/>
    <col min="11009" max="11009" width="38.33203125" bestFit="1" customWidth="1"/>
    <col min="11014" max="11014" width="13.6640625" customWidth="1"/>
    <col min="11015" max="11016" width="15.109375" customWidth="1"/>
    <col min="11265" max="11265" width="38.33203125" bestFit="1" customWidth="1"/>
    <col min="11270" max="11270" width="13.6640625" customWidth="1"/>
    <col min="11271" max="11272" width="15.109375" customWidth="1"/>
    <col min="11521" max="11521" width="38.33203125" bestFit="1" customWidth="1"/>
    <col min="11526" max="11526" width="13.6640625" customWidth="1"/>
    <col min="11527" max="11528" width="15.109375" customWidth="1"/>
    <col min="11777" max="11777" width="38.33203125" bestFit="1" customWidth="1"/>
    <col min="11782" max="11782" width="13.6640625" customWidth="1"/>
    <col min="11783" max="11784" width="15.109375" customWidth="1"/>
    <col min="12033" max="12033" width="38.33203125" bestFit="1" customWidth="1"/>
    <col min="12038" max="12038" width="13.6640625" customWidth="1"/>
    <col min="12039" max="12040" width="15.109375" customWidth="1"/>
    <col min="12289" max="12289" width="38.33203125" bestFit="1" customWidth="1"/>
    <col min="12294" max="12294" width="13.6640625" customWidth="1"/>
    <col min="12295" max="12296" width="15.109375" customWidth="1"/>
    <col min="12545" max="12545" width="38.33203125" bestFit="1" customWidth="1"/>
    <col min="12550" max="12550" width="13.6640625" customWidth="1"/>
    <col min="12551" max="12552" width="15.109375" customWidth="1"/>
    <col min="12801" max="12801" width="38.33203125" bestFit="1" customWidth="1"/>
    <col min="12806" max="12806" width="13.6640625" customWidth="1"/>
    <col min="12807" max="12808" width="15.109375" customWidth="1"/>
    <col min="13057" max="13057" width="38.33203125" bestFit="1" customWidth="1"/>
    <col min="13062" max="13062" width="13.6640625" customWidth="1"/>
    <col min="13063" max="13064" width="15.109375" customWidth="1"/>
    <col min="13313" max="13313" width="38.33203125" bestFit="1" customWidth="1"/>
    <col min="13318" max="13318" width="13.6640625" customWidth="1"/>
    <col min="13319" max="13320" width="15.109375" customWidth="1"/>
    <col min="13569" max="13569" width="38.33203125" bestFit="1" customWidth="1"/>
    <col min="13574" max="13574" width="13.6640625" customWidth="1"/>
    <col min="13575" max="13576" width="15.109375" customWidth="1"/>
    <col min="13825" max="13825" width="38.33203125" bestFit="1" customWidth="1"/>
    <col min="13830" max="13830" width="13.6640625" customWidth="1"/>
    <col min="13831" max="13832" width="15.109375" customWidth="1"/>
    <col min="14081" max="14081" width="38.33203125" bestFit="1" customWidth="1"/>
    <col min="14086" max="14086" width="13.6640625" customWidth="1"/>
    <col min="14087" max="14088" width="15.109375" customWidth="1"/>
    <col min="14337" max="14337" width="38.33203125" bestFit="1" customWidth="1"/>
    <col min="14342" max="14342" width="13.6640625" customWidth="1"/>
    <col min="14343" max="14344" width="15.109375" customWidth="1"/>
    <col min="14593" max="14593" width="38.33203125" bestFit="1" customWidth="1"/>
    <col min="14598" max="14598" width="13.6640625" customWidth="1"/>
    <col min="14599" max="14600" width="15.109375" customWidth="1"/>
    <col min="14849" max="14849" width="38.33203125" bestFit="1" customWidth="1"/>
    <col min="14854" max="14854" width="13.6640625" customWidth="1"/>
    <col min="14855" max="14856" width="15.109375" customWidth="1"/>
    <col min="15105" max="15105" width="38.33203125" bestFit="1" customWidth="1"/>
    <col min="15110" max="15110" width="13.6640625" customWidth="1"/>
    <col min="15111" max="15112" width="15.109375" customWidth="1"/>
    <col min="15361" max="15361" width="38.33203125" bestFit="1" customWidth="1"/>
    <col min="15366" max="15366" width="13.6640625" customWidth="1"/>
    <col min="15367" max="15368" width="15.109375" customWidth="1"/>
    <col min="15617" max="15617" width="38.33203125" bestFit="1" customWidth="1"/>
    <col min="15622" max="15622" width="13.6640625" customWidth="1"/>
    <col min="15623" max="15624" width="15.109375" customWidth="1"/>
    <col min="15873" max="15873" width="38.33203125" bestFit="1" customWidth="1"/>
    <col min="15878" max="15878" width="13.6640625" customWidth="1"/>
    <col min="15879" max="15880" width="15.109375" customWidth="1"/>
    <col min="16129" max="16129" width="38.33203125" bestFit="1" customWidth="1"/>
    <col min="16134" max="16134" width="13.6640625" customWidth="1"/>
    <col min="16135" max="16136" width="15.109375" customWidth="1"/>
  </cols>
  <sheetData>
    <row r="1" spans="1:14" x14ac:dyDescent="0.25">
      <c r="A1" s="1" t="s">
        <v>26</v>
      </c>
    </row>
    <row r="3" spans="1:14" ht="26.4" x14ac:dyDescent="0.25">
      <c r="A3" s="2" t="s">
        <v>27</v>
      </c>
    </row>
    <row r="5" spans="1:14" ht="13.8" thickBot="1" x14ac:dyDescent="0.3">
      <c r="A5" s="3" t="s">
        <v>28</v>
      </c>
      <c r="M5" s="1" t="s">
        <v>467</v>
      </c>
    </row>
    <row r="6" spans="1:14" ht="26.4" x14ac:dyDescent="0.25">
      <c r="A6" s="4" t="s">
        <v>29</v>
      </c>
      <c r="B6" s="5" t="s">
        <v>46</v>
      </c>
      <c r="M6" s="188" t="s">
        <v>461</v>
      </c>
      <c r="N6" s="25"/>
    </row>
    <row r="7" spans="1:14" x14ac:dyDescent="0.25">
      <c r="A7" s="4" t="s">
        <v>30</v>
      </c>
      <c r="B7" s="5" t="s">
        <v>52</v>
      </c>
      <c r="M7" s="189" t="s">
        <v>462</v>
      </c>
      <c r="N7" s="25"/>
    </row>
    <row r="8" spans="1:14" x14ac:dyDescent="0.25">
      <c r="A8" s="6"/>
      <c r="B8" s="7"/>
      <c r="M8" s="189"/>
      <c r="N8" s="25"/>
    </row>
    <row r="9" spans="1:14" ht="26.4" x14ac:dyDescent="0.25">
      <c r="A9" s="3" t="s">
        <v>31</v>
      </c>
      <c r="B9" s="7"/>
      <c r="M9" s="189" t="s">
        <v>463</v>
      </c>
      <c r="N9" s="25"/>
    </row>
    <row r="10" spans="1:14" x14ac:dyDescent="0.25">
      <c r="A10" s="4" t="s">
        <v>32</v>
      </c>
      <c r="B10" s="8">
        <v>1.04</v>
      </c>
      <c r="M10" s="189"/>
      <c r="N10" s="25"/>
    </row>
    <row r="11" spans="1:14" x14ac:dyDescent="0.25">
      <c r="A11" s="4" t="s">
        <v>33</v>
      </c>
      <c r="B11" s="8">
        <v>1.3</v>
      </c>
      <c r="M11" s="189" t="s">
        <v>464</v>
      </c>
      <c r="N11" s="25"/>
    </row>
    <row r="12" spans="1:14" x14ac:dyDescent="0.25">
      <c r="A12" s="4" t="s">
        <v>34</v>
      </c>
      <c r="B12" s="8">
        <v>-0.1</v>
      </c>
      <c r="M12" s="189" t="s">
        <v>465</v>
      </c>
      <c r="N12" s="25"/>
    </row>
    <row r="13" spans="1:14" x14ac:dyDescent="0.25">
      <c r="A13" s="6"/>
      <c r="B13" s="7"/>
      <c r="M13" s="189"/>
      <c r="N13" s="25"/>
    </row>
    <row r="14" spans="1:14" ht="27" thickBot="1" x14ac:dyDescent="0.3">
      <c r="A14" s="4" t="s">
        <v>35</v>
      </c>
      <c r="B14" s="8">
        <v>0.75</v>
      </c>
      <c r="M14" s="190" t="s">
        <v>466</v>
      </c>
      <c r="N14" s="25"/>
    </row>
    <row r="16" spans="1:14" x14ac:dyDescent="0.25">
      <c r="A16" s="3" t="s">
        <v>36</v>
      </c>
    </row>
    <row r="17" spans="1:4" x14ac:dyDescent="0.25">
      <c r="A17" s="4" t="s">
        <v>37</v>
      </c>
      <c r="B17" s="8">
        <v>7.8940000000000081</v>
      </c>
    </row>
    <row r="18" spans="1:4" x14ac:dyDescent="0.25">
      <c r="A18" s="4" t="s">
        <v>38</v>
      </c>
      <c r="B18" s="8">
        <v>1.38</v>
      </c>
    </row>
    <row r="19" spans="1:4" x14ac:dyDescent="0.25">
      <c r="A19" s="4" t="s">
        <v>39</v>
      </c>
      <c r="B19" s="8">
        <v>5.2480000000000002</v>
      </c>
    </row>
    <row r="20" spans="1:4" x14ac:dyDescent="0.25">
      <c r="A20" s="4" t="s">
        <v>40</v>
      </c>
      <c r="B20" s="8">
        <v>1.1285670000000001</v>
      </c>
    </row>
    <row r="23" spans="1:4" x14ac:dyDescent="0.25">
      <c r="A23" s="26"/>
      <c r="B23" s="26"/>
    </row>
    <row r="24" spans="1:4" x14ac:dyDescent="0.25">
      <c r="A24" s="26"/>
      <c r="B24" s="26"/>
    </row>
    <row r="25" spans="1:4" x14ac:dyDescent="0.25">
      <c r="A25" s="26"/>
      <c r="B25" s="26"/>
    </row>
    <row r="26" spans="1:4" ht="13.8" thickBot="1" x14ac:dyDescent="0.3">
      <c r="A26" s="28"/>
      <c r="B26" s="28"/>
    </row>
    <row r="29" spans="1:4" s="10" customFormat="1" x14ac:dyDescent="0.25">
      <c r="A29" s="9" t="s">
        <v>41</v>
      </c>
    </row>
    <row r="30" spans="1:4" x14ac:dyDescent="0.25">
      <c r="B30" s="11"/>
      <c r="C30" s="11" t="str">
        <f>CONCATENATE("Low ", B6)</f>
        <v>Low Quality</v>
      </c>
      <c r="D30" s="11" t="str">
        <f>CONCATENATE("High ", B6)</f>
        <v>High Quality</v>
      </c>
    </row>
    <row r="31" spans="1:4" x14ac:dyDescent="0.25">
      <c r="B31" s="12" t="str">
        <f>CONCATENATE("Low ", B7)</f>
        <v>Low Brand_Image</v>
      </c>
      <c r="C31" s="11">
        <f>((B17-B18)*B10)+((B19-B20)*B11)+((B17-B18)*(B19-B20))*B12+B14</f>
        <v>10.196424243800006</v>
      </c>
      <c r="D31" s="11">
        <f>(B17+B18)*B10+((B19-B20)*B11)+((B17+B18)*(B19-B20)*B12)+B14</f>
        <v>11.929860735800006</v>
      </c>
    </row>
    <row r="32" spans="1:4" x14ac:dyDescent="0.25">
      <c r="B32" s="12" t="str">
        <f xml:space="preserve"> CONCATENATE("High ", B7)</f>
        <v>High Brand_Image</v>
      </c>
      <c r="C32" s="11">
        <f>((B17-B18)*B10)+(B19+B20)*B11+((B17-B18)*(B19+B20)*B12)+B14</f>
        <v>11.660401356200001</v>
      </c>
      <c r="D32" s="11">
        <f>(B17+B18)*B10+(B19+B20)*B11+((B17+B18)*(B19+B20))*B12+B14</f>
        <v>12.770868864200002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8974-81F4-414B-91BF-697B353D8844}">
  <dimension ref="A1:AC201"/>
  <sheetViews>
    <sheetView showGridLines="0" workbookViewId="0">
      <selection activeCell="S12" sqref="S12"/>
    </sheetView>
  </sheetViews>
  <sheetFormatPr defaultRowHeight="13.2" x14ac:dyDescent="0.25"/>
  <cols>
    <col min="1" max="1" width="10.44140625" style="36" bestFit="1" customWidth="1"/>
    <col min="2" max="2" width="10" style="36" bestFit="1" customWidth="1"/>
    <col min="3" max="3" width="5.77734375" style="36" bestFit="1" customWidth="1"/>
    <col min="4" max="4" width="10.21875" style="36" bestFit="1" customWidth="1"/>
    <col min="5" max="5" width="9.77734375" style="47" customWidth="1"/>
    <col min="7" max="7" width="17" bestFit="1" customWidth="1"/>
  </cols>
  <sheetData>
    <row r="1" spans="1:29" x14ac:dyDescent="0.25">
      <c r="A1" s="192" t="s">
        <v>0</v>
      </c>
      <c r="B1" s="192" t="s">
        <v>44</v>
      </c>
      <c r="C1" s="192" t="s">
        <v>46</v>
      </c>
      <c r="D1" s="192" t="s">
        <v>52</v>
      </c>
      <c r="E1" s="193" t="s">
        <v>42</v>
      </c>
    </row>
    <row r="2" spans="1:29" x14ac:dyDescent="0.25">
      <c r="A2" s="20" t="s">
        <v>84</v>
      </c>
      <c r="B2" s="21">
        <v>0</v>
      </c>
      <c r="C2" s="22">
        <v>8.5</v>
      </c>
      <c r="D2" s="22">
        <v>3.7</v>
      </c>
      <c r="E2" s="191">
        <v>1</v>
      </c>
    </row>
    <row r="3" spans="1:29" x14ac:dyDescent="0.25">
      <c r="A3" s="20" t="s">
        <v>231</v>
      </c>
      <c r="B3" s="21">
        <v>1</v>
      </c>
      <c r="C3" s="22">
        <v>8.6</v>
      </c>
      <c r="D3" s="22">
        <v>5.7</v>
      </c>
      <c r="E3" s="191">
        <v>0</v>
      </c>
    </row>
    <row r="4" spans="1:29" x14ac:dyDescent="0.25">
      <c r="A4" s="20" t="s">
        <v>92</v>
      </c>
      <c r="B4" s="21">
        <v>0</v>
      </c>
      <c r="C4" s="22">
        <v>6.7</v>
      </c>
      <c r="D4" s="22">
        <v>6.8</v>
      </c>
      <c r="E4" s="191">
        <v>0</v>
      </c>
    </row>
    <row r="5" spans="1:29" x14ac:dyDescent="0.25">
      <c r="A5" s="20" t="s">
        <v>245</v>
      </c>
      <c r="B5" s="21">
        <v>0</v>
      </c>
      <c r="C5" s="22">
        <v>6.6</v>
      </c>
      <c r="D5" s="22">
        <v>4.8</v>
      </c>
      <c r="E5" s="191">
        <v>1</v>
      </c>
    </row>
    <row r="6" spans="1:29" x14ac:dyDescent="0.25">
      <c r="A6" s="20" t="s">
        <v>105</v>
      </c>
      <c r="B6" s="21">
        <v>0</v>
      </c>
      <c r="C6" s="22">
        <v>5.7</v>
      </c>
      <c r="D6" s="22">
        <v>6</v>
      </c>
      <c r="E6" s="191">
        <v>1</v>
      </c>
    </row>
    <row r="7" spans="1:29" x14ac:dyDescent="0.25">
      <c r="A7" s="20" t="s">
        <v>183</v>
      </c>
      <c r="B7" s="21">
        <v>1</v>
      </c>
      <c r="C7" s="22">
        <v>8.3000000000000007</v>
      </c>
      <c r="D7" s="22">
        <v>6.1</v>
      </c>
      <c r="E7" s="191">
        <v>1</v>
      </c>
    </row>
    <row r="8" spans="1:29" x14ac:dyDescent="0.25">
      <c r="A8" s="20" t="s">
        <v>101</v>
      </c>
      <c r="B8" s="21">
        <v>1</v>
      </c>
      <c r="C8" s="22">
        <v>5.0999999999999996</v>
      </c>
      <c r="D8" s="22">
        <v>7.8</v>
      </c>
      <c r="E8" s="191">
        <v>1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Z8" s="26"/>
      <c r="AA8" s="26"/>
      <c r="AB8" s="26"/>
      <c r="AC8" s="26"/>
    </row>
    <row r="9" spans="1:29" ht="13.8" thickBot="1" x14ac:dyDescent="0.3">
      <c r="A9" s="20" t="s">
        <v>86</v>
      </c>
      <c r="B9" s="21">
        <v>0</v>
      </c>
      <c r="C9" s="22">
        <v>8.5</v>
      </c>
      <c r="D9" s="22">
        <v>3.7</v>
      </c>
      <c r="E9" s="191">
        <v>0</v>
      </c>
      <c r="G9" t="s">
        <v>329</v>
      </c>
      <c r="P9" t="s">
        <v>332</v>
      </c>
      <c r="V9" t="s">
        <v>335</v>
      </c>
    </row>
    <row r="10" spans="1:29" ht="13.8" thickBot="1" x14ac:dyDescent="0.3">
      <c r="A10" s="20" t="s">
        <v>85</v>
      </c>
      <c r="B10" s="21">
        <v>0</v>
      </c>
      <c r="C10" s="22">
        <v>7</v>
      </c>
      <c r="D10" s="22">
        <v>4.2</v>
      </c>
      <c r="E10" s="191">
        <v>0</v>
      </c>
      <c r="G10" s="54"/>
      <c r="H10" s="55"/>
      <c r="I10" s="55" t="s">
        <v>330</v>
      </c>
      <c r="J10" s="55">
        <v>20</v>
      </c>
      <c r="K10" s="55"/>
      <c r="L10" s="55" t="s">
        <v>331</v>
      </c>
      <c r="M10" s="55">
        <v>0.05</v>
      </c>
      <c r="N10" s="56"/>
      <c r="O10" s="26"/>
      <c r="P10" s="26"/>
      <c r="Q10" s="26"/>
      <c r="R10" s="26"/>
      <c r="V10" s="26"/>
      <c r="W10" s="26"/>
      <c r="X10" s="26"/>
      <c r="Y10" s="26"/>
    </row>
    <row r="11" spans="1:29" x14ac:dyDescent="0.25">
      <c r="A11" s="20" t="s">
        <v>185</v>
      </c>
      <c r="B11" s="21">
        <v>0</v>
      </c>
      <c r="C11" s="22">
        <v>7.3</v>
      </c>
      <c r="D11" s="22">
        <v>6.1</v>
      </c>
      <c r="E11" s="191">
        <v>0</v>
      </c>
      <c r="G11" s="57" t="s">
        <v>339</v>
      </c>
      <c r="H11" s="58" t="s">
        <v>340</v>
      </c>
      <c r="I11" s="58" t="s">
        <v>341</v>
      </c>
      <c r="J11" s="58" t="s">
        <v>342</v>
      </c>
      <c r="K11" s="58" t="s">
        <v>343</v>
      </c>
      <c r="L11" s="58" t="s">
        <v>344</v>
      </c>
      <c r="M11" s="58" t="s">
        <v>345</v>
      </c>
      <c r="N11" s="59" t="s">
        <v>346</v>
      </c>
      <c r="O11" s="26"/>
      <c r="P11" s="60" t="s">
        <v>347</v>
      </c>
      <c r="Q11" s="61">
        <v>-107.1956541221475</v>
      </c>
      <c r="R11" s="26"/>
      <c r="V11" s="60" t="s">
        <v>339</v>
      </c>
      <c r="W11" s="62" t="s">
        <v>348</v>
      </c>
      <c r="X11" s="62" t="s">
        <v>349</v>
      </c>
      <c r="Y11" s="61" t="s">
        <v>305</v>
      </c>
    </row>
    <row r="12" spans="1:29" x14ac:dyDescent="0.25">
      <c r="A12" s="20" t="s">
        <v>164</v>
      </c>
      <c r="B12" s="21">
        <v>1</v>
      </c>
      <c r="C12" s="22">
        <v>9.6</v>
      </c>
      <c r="D12" s="22">
        <v>5.5</v>
      </c>
      <c r="E12" s="191">
        <v>1</v>
      </c>
      <c r="G12" s="57" t="s">
        <v>338</v>
      </c>
      <c r="H12" s="26">
        <v>-8.3388234722359158</v>
      </c>
      <c r="I12" s="26">
        <v>1.6415703111929374</v>
      </c>
      <c r="J12" s="26">
        <v>25.804210874512073</v>
      </c>
      <c r="K12" s="26">
        <v>3.7786319517785216E-7</v>
      </c>
      <c r="L12" s="26">
        <v>2.3905343054899086E-4</v>
      </c>
      <c r="M12" s="26" t="s">
        <v>339</v>
      </c>
      <c r="N12" s="64" t="s">
        <v>339</v>
      </c>
      <c r="O12" s="26"/>
      <c r="P12" s="65" t="s">
        <v>350</v>
      </c>
      <c r="Q12" s="64">
        <v>-138.62943611198907</v>
      </c>
      <c r="R12" s="26"/>
      <c r="V12" s="65" t="s">
        <v>351</v>
      </c>
      <c r="W12" s="26">
        <v>68</v>
      </c>
      <c r="X12" s="26">
        <v>27</v>
      </c>
      <c r="Y12" s="64">
        <v>95</v>
      </c>
    </row>
    <row r="13" spans="1:29" x14ac:dyDescent="0.25">
      <c r="A13" s="20" t="s">
        <v>146</v>
      </c>
      <c r="B13" s="21">
        <v>1</v>
      </c>
      <c r="C13" s="22">
        <v>9.1</v>
      </c>
      <c r="D13" s="22">
        <v>4.5999999999999996</v>
      </c>
      <c r="E13" s="191">
        <v>0</v>
      </c>
      <c r="G13" s="57" t="s">
        <v>44</v>
      </c>
      <c r="H13" s="26">
        <v>1.058347645407792</v>
      </c>
      <c r="I13" s="26">
        <v>0.35728407099020565</v>
      </c>
      <c r="J13" s="26">
        <v>8.7746416132788063</v>
      </c>
      <c r="K13" s="32">
        <v>3.0544716698608365E-3</v>
      </c>
      <c r="L13" s="26">
        <v>2.8816056190339516</v>
      </c>
      <c r="M13" s="26">
        <v>1.4305854041275905</v>
      </c>
      <c r="N13" s="64">
        <v>5.8043727551602089</v>
      </c>
      <c r="O13" s="26"/>
      <c r="P13" s="65" t="s">
        <v>352</v>
      </c>
      <c r="Q13" s="64">
        <v>62.867563979683126</v>
      </c>
      <c r="R13" s="26"/>
      <c r="V13" s="65" t="s">
        <v>353</v>
      </c>
      <c r="W13" s="26">
        <v>32</v>
      </c>
      <c r="X13" s="26">
        <v>73</v>
      </c>
      <c r="Y13" s="64">
        <v>105</v>
      </c>
    </row>
    <row r="14" spans="1:29" x14ac:dyDescent="0.25">
      <c r="A14" s="20" t="s">
        <v>91</v>
      </c>
      <c r="B14" s="21">
        <v>0</v>
      </c>
      <c r="C14" s="22">
        <v>8</v>
      </c>
      <c r="D14" s="22">
        <v>4.7</v>
      </c>
      <c r="E14" s="191">
        <v>1</v>
      </c>
      <c r="G14" s="57" t="s">
        <v>46</v>
      </c>
      <c r="H14" s="26">
        <v>0.55730879960552449</v>
      </c>
      <c r="I14" s="26">
        <v>0.14043535526037851</v>
      </c>
      <c r="J14" s="26">
        <v>15.748488814029743</v>
      </c>
      <c r="K14" s="32">
        <v>7.2345707601284559E-5</v>
      </c>
      <c r="L14" s="26">
        <v>1.7459674237643488</v>
      </c>
      <c r="M14" s="26">
        <v>1.3258590130875587</v>
      </c>
      <c r="N14" s="64">
        <v>2.2991903473563391</v>
      </c>
      <c r="O14" s="26"/>
      <c r="P14" s="65" t="s">
        <v>307</v>
      </c>
      <c r="Q14" s="64">
        <v>3</v>
      </c>
      <c r="R14" s="26"/>
      <c r="V14" s="65" t="s">
        <v>305</v>
      </c>
      <c r="W14" s="26">
        <v>100</v>
      </c>
      <c r="X14" s="26">
        <v>100</v>
      </c>
      <c r="Y14" s="64">
        <v>200</v>
      </c>
    </row>
    <row r="15" spans="1:29" ht="13.8" thickBot="1" x14ac:dyDescent="0.3">
      <c r="A15" s="20" t="s">
        <v>83</v>
      </c>
      <c r="B15" s="21">
        <v>0</v>
      </c>
      <c r="C15" s="22">
        <v>6.4</v>
      </c>
      <c r="D15" s="22">
        <v>5.3</v>
      </c>
      <c r="E15" s="191">
        <v>0</v>
      </c>
      <c r="G15" s="70" t="s">
        <v>52</v>
      </c>
      <c r="H15" s="28">
        <v>0.66605484232770773</v>
      </c>
      <c r="I15" s="28">
        <v>0.17614391978607136</v>
      </c>
      <c r="J15" s="28">
        <v>14.298308622104836</v>
      </c>
      <c r="K15" s="33">
        <v>1.5600499014578606E-4</v>
      </c>
      <c r="L15" s="28">
        <v>1.946542734434894</v>
      </c>
      <c r="M15" s="28">
        <v>1.3782562365452466</v>
      </c>
      <c r="N15" s="68">
        <v>2.7491467236011924</v>
      </c>
      <c r="O15" s="26"/>
      <c r="P15" s="65" t="s">
        <v>343</v>
      </c>
      <c r="Q15" s="71">
        <v>1.4332979247910771E-13</v>
      </c>
      <c r="R15" s="26"/>
      <c r="S15" s="26"/>
      <c r="T15" s="26"/>
      <c r="U15" s="26"/>
      <c r="V15" s="67" t="s">
        <v>354</v>
      </c>
      <c r="W15" s="28">
        <v>0.68</v>
      </c>
      <c r="X15" s="28">
        <v>0.73</v>
      </c>
      <c r="Y15" s="68">
        <v>0.70499999999999996</v>
      </c>
    </row>
    <row r="16" spans="1:29" x14ac:dyDescent="0.25">
      <c r="A16" s="20" t="s">
        <v>228</v>
      </c>
      <c r="B16" s="21">
        <v>0</v>
      </c>
      <c r="C16" s="22">
        <v>7</v>
      </c>
      <c r="D16" s="22">
        <v>4.2</v>
      </c>
      <c r="E16" s="191">
        <v>1</v>
      </c>
      <c r="G16" s="26"/>
      <c r="H16" s="26"/>
      <c r="I16" s="26"/>
      <c r="J16" s="26"/>
      <c r="K16" s="26"/>
      <c r="L16" s="26"/>
      <c r="M16" s="26"/>
      <c r="N16" s="26"/>
      <c r="O16" s="26"/>
      <c r="P16" s="65" t="s">
        <v>355</v>
      </c>
      <c r="Q16" s="64">
        <v>0.2267468069656462</v>
      </c>
      <c r="R16" s="26"/>
      <c r="S16" s="26"/>
      <c r="T16" s="26"/>
      <c r="U16" s="26"/>
      <c r="V16" s="26"/>
      <c r="W16" s="26"/>
      <c r="X16" s="26"/>
      <c r="Y16" s="26"/>
    </row>
    <row r="17" spans="1:25" x14ac:dyDescent="0.25">
      <c r="A17" s="20" t="s">
        <v>133</v>
      </c>
      <c r="B17" s="21">
        <v>0</v>
      </c>
      <c r="C17" s="22">
        <v>9.9</v>
      </c>
      <c r="D17" s="22">
        <v>4.8</v>
      </c>
      <c r="E17" s="191">
        <v>0</v>
      </c>
      <c r="G17" s="26"/>
      <c r="H17" s="26"/>
      <c r="I17" s="26"/>
      <c r="J17" s="26"/>
      <c r="K17" s="26"/>
      <c r="L17" s="26"/>
      <c r="M17" s="26"/>
      <c r="N17" s="26"/>
      <c r="O17" s="26"/>
      <c r="P17" s="65" t="s">
        <v>356</v>
      </c>
      <c r="Q17" s="64">
        <v>0.26972771402490225</v>
      </c>
      <c r="R17" s="26"/>
      <c r="S17" s="26"/>
      <c r="T17" s="26"/>
      <c r="U17" s="26"/>
      <c r="V17" s="26" t="s">
        <v>336</v>
      </c>
      <c r="W17" s="26">
        <v>0.5</v>
      </c>
      <c r="X17" s="26"/>
      <c r="Y17" s="26"/>
    </row>
    <row r="18" spans="1:25" x14ac:dyDescent="0.25">
      <c r="A18" s="20" t="s">
        <v>244</v>
      </c>
      <c r="B18" s="21">
        <v>0</v>
      </c>
      <c r="C18" s="22">
        <v>6.5</v>
      </c>
      <c r="D18" s="22">
        <v>3.7</v>
      </c>
      <c r="E18" s="191">
        <v>0</v>
      </c>
      <c r="G18" s="48" t="s">
        <v>360</v>
      </c>
      <c r="H18" s="32"/>
      <c r="I18" s="32"/>
      <c r="J18" s="32"/>
      <c r="K18" s="32"/>
      <c r="L18" s="26"/>
      <c r="M18" s="26"/>
      <c r="N18" s="26"/>
      <c r="O18" s="26"/>
      <c r="P18" s="65" t="s">
        <v>357</v>
      </c>
      <c r="Q18" s="64">
        <v>0.35963695203320301</v>
      </c>
      <c r="R18" s="26"/>
      <c r="S18" s="26"/>
      <c r="T18" s="26"/>
      <c r="U18" s="26"/>
      <c r="V18" s="26"/>
      <c r="W18" s="26"/>
      <c r="X18" s="26"/>
      <c r="Y18" s="26"/>
    </row>
    <row r="19" spans="1:25" x14ac:dyDescent="0.25">
      <c r="A19" s="20" t="s">
        <v>234</v>
      </c>
      <c r="B19" s="21">
        <v>1</v>
      </c>
      <c r="C19" s="22">
        <v>9.3000000000000007</v>
      </c>
      <c r="D19" s="22">
        <v>4.5</v>
      </c>
      <c r="E19" s="191">
        <v>1</v>
      </c>
      <c r="G19" s="26"/>
      <c r="H19" s="26"/>
      <c r="I19" s="26"/>
      <c r="J19" s="26"/>
      <c r="K19" s="26"/>
      <c r="L19" s="26"/>
      <c r="M19" s="26"/>
      <c r="N19" s="26"/>
      <c r="O19" s="26"/>
      <c r="P19" s="65" t="s">
        <v>358</v>
      </c>
      <c r="Q19" s="64">
        <v>222.391308244295</v>
      </c>
      <c r="R19" s="26"/>
      <c r="S19" s="26"/>
      <c r="T19" s="26"/>
      <c r="U19" s="26"/>
      <c r="V19" s="26" t="s">
        <v>337</v>
      </c>
      <c r="W19" s="26">
        <v>0.80639999999999989</v>
      </c>
      <c r="X19" s="26"/>
      <c r="Y19" s="26"/>
    </row>
    <row r="20" spans="1:25" ht="13.8" thickBot="1" x14ac:dyDescent="0.3">
      <c r="A20" s="20" t="s">
        <v>89</v>
      </c>
      <c r="B20" s="21">
        <v>0</v>
      </c>
      <c r="C20" s="22">
        <v>8.1</v>
      </c>
      <c r="D20" s="22">
        <v>3.8</v>
      </c>
      <c r="E20" s="191">
        <v>0</v>
      </c>
      <c r="P20" s="51" t="s">
        <v>359</v>
      </c>
      <c r="Q20" s="52">
        <v>235.58457771048714</v>
      </c>
    </row>
    <row r="21" spans="1:25" x14ac:dyDescent="0.25">
      <c r="A21" s="20" t="s">
        <v>121</v>
      </c>
      <c r="B21" s="21">
        <v>0</v>
      </c>
      <c r="C21" s="22">
        <v>7.7</v>
      </c>
      <c r="D21" s="22">
        <v>3.4</v>
      </c>
      <c r="E21" s="191">
        <v>0</v>
      </c>
    </row>
    <row r="22" spans="1:25" x14ac:dyDescent="0.25">
      <c r="A22" s="20" t="s">
        <v>62</v>
      </c>
      <c r="B22" s="21">
        <v>1</v>
      </c>
      <c r="C22" s="22">
        <v>9</v>
      </c>
      <c r="D22" s="22">
        <v>4.5</v>
      </c>
      <c r="E22" s="191">
        <v>0</v>
      </c>
      <c r="P22" t="s">
        <v>333</v>
      </c>
    </row>
    <row r="23" spans="1:25" ht="13.8" thickBot="1" x14ac:dyDescent="0.3">
      <c r="A23" s="20" t="s">
        <v>226</v>
      </c>
      <c r="B23" s="21">
        <v>1</v>
      </c>
      <c r="C23" s="22">
        <v>8.6</v>
      </c>
      <c r="D23" s="22">
        <v>4</v>
      </c>
      <c r="E23" s="191">
        <v>0</v>
      </c>
      <c r="P23" s="26"/>
      <c r="Q23" s="26"/>
      <c r="R23" s="26"/>
      <c r="S23" s="26"/>
    </row>
    <row r="24" spans="1:25" x14ac:dyDescent="0.25">
      <c r="A24" s="20" t="s">
        <v>97</v>
      </c>
      <c r="B24" s="21">
        <v>0</v>
      </c>
      <c r="C24" s="22">
        <v>6.1</v>
      </c>
      <c r="D24" s="22">
        <v>6.4</v>
      </c>
      <c r="E24" s="191">
        <v>0</v>
      </c>
      <c r="P24" s="60">
        <v>2.6947530865900253</v>
      </c>
      <c r="Q24" s="62">
        <v>0.13971638037989281</v>
      </c>
      <c r="R24" s="62">
        <v>-0.19698829301229842</v>
      </c>
      <c r="S24" s="61">
        <v>-0.22839899528166799</v>
      </c>
    </row>
    <row r="25" spans="1:25" x14ac:dyDescent="0.25">
      <c r="A25" s="20" t="s">
        <v>246</v>
      </c>
      <c r="B25" s="21">
        <v>0</v>
      </c>
      <c r="C25" s="22">
        <v>5.8</v>
      </c>
      <c r="D25" s="22">
        <v>5.8</v>
      </c>
      <c r="E25" s="191">
        <v>0</v>
      </c>
      <c r="P25" s="65">
        <v>0.13971638037989301</v>
      </c>
      <c r="Q25" s="26">
        <v>0.12765190738333396</v>
      </c>
      <c r="R25" s="26">
        <v>-1.5588498446768803E-2</v>
      </c>
      <c r="S25" s="64">
        <v>-1.4134243227194261E-2</v>
      </c>
    </row>
    <row r="26" spans="1:25" x14ac:dyDescent="0.25">
      <c r="A26" s="20" t="s">
        <v>59</v>
      </c>
      <c r="B26" s="21">
        <v>0</v>
      </c>
      <c r="C26" s="22">
        <v>8.1999999999999993</v>
      </c>
      <c r="D26" s="22">
        <v>3.1</v>
      </c>
      <c r="E26" s="191">
        <v>0</v>
      </c>
      <c r="P26" s="65">
        <v>-0.19698829301229889</v>
      </c>
      <c r="Q26" s="26">
        <v>-1.5588498446768826E-2</v>
      </c>
      <c r="R26" s="26">
        <v>1.9722089007108236E-2</v>
      </c>
      <c r="S26" s="64">
        <v>9.452724572017672E-3</v>
      </c>
    </row>
    <row r="27" spans="1:25" ht="13.8" thickBot="1" x14ac:dyDescent="0.3">
      <c r="A27" s="20" t="s">
        <v>131</v>
      </c>
      <c r="B27" s="21">
        <v>1</v>
      </c>
      <c r="C27" s="22">
        <v>9.9</v>
      </c>
      <c r="D27" s="22">
        <v>6.7</v>
      </c>
      <c r="E27" s="191">
        <v>1</v>
      </c>
      <c r="P27" s="67">
        <v>-0.22839899528166724</v>
      </c>
      <c r="Q27" s="28">
        <v>-1.413424322719419E-2</v>
      </c>
      <c r="R27" s="28">
        <v>9.4527245720175748E-3</v>
      </c>
      <c r="S27" s="68">
        <v>3.1026680477601709E-2</v>
      </c>
    </row>
    <row r="28" spans="1:25" x14ac:dyDescent="0.25">
      <c r="A28" s="20" t="s">
        <v>180</v>
      </c>
      <c r="B28" s="21">
        <v>0</v>
      </c>
      <c r="C28" s="22">
        <v>7.7</v>
      </c>
      <c r="D28" s="22">
        <v>3.4</v>
      </c>
      <c r="E28" s="191">
        <v>0</v>
      </c>
    </row>
    <row r="29" spans="1:25" x14ac:dyDescent="0.25">
      <c r="A29" s="20" t="s">
        <v>194</v>
      </c>
      <c r="B29" s="21">
        <v>0</v>
      </c>
      <c r="C29" s="22">
        <v>8.3000000000000007</v>
      </c>
      <c r="D29" s="22">
        <v>2.5</v>
      </c>
      <c r="E29" s="191">
        <v>0</v>
      </c>
      <c r="P29" t="s">
        <v>334</v>
      </c>
    </row>
    <row r="30" spans="1:25" ht="13.8" thickBot="1" x14ac:dyDescent="0.3">
      <c r="A30" s="20" t="s">
        <v>208</v>
      </c>
      <c r="B30" s="21">
        <v>0</v>
      </c>
      <c r="C30" s="22">
        <v>8.9</v>
      </c>
      <c r="D30" s="22">
        <v>6.9</v>
      </c>
      <c r="E30" s="191">
        <v>0</v>
      </c>
      <c r="P30" s="26"/>
    </row>
    <row r="31" spans="1:25" x14ac:dyDescent="0.25">
      <c r="A31" s="20" t="s">
        <v>207</v>
      </c>
      <c r="B31" s="21">
        <v>0</v>
      </c>
      <c r="C31" s="22">
        <v>6</v>
      </c>
      <c r="D31" s="22">
        <v>5.3</v>
      </c>
      <c r="E31" s="191">
        <v>0</v>
      </c>
      <c r="P31" s="63">
        <v>1.7541523789077473E-14</v>
      </c>
    </row>
    <row r="32" spans="1:25" x14ac:dyDescent="0.25">
      <c r="A32" s="20" t="s">
        <v>173</v>
      </c>
      <c r="B32" s="21">
        <v>1</v>
      </c>
      <c r="C32" s="22">
        <v>7.7</v>
      </c>
      <c r="D32" s="22">
        <v>7</v>
      </c>
      <c r="E32" s="191">
        <v>0</v>
      </c>
      <c r="P32" s="66">
        <v>1.6653345369377348E-15</v>
      </c>
    </row>
    <row r="33" spans="1:16" x14ac:dyDescent="0.25">
      <c r="A33" s="20" t="s">
        <v>132</v>
      </c>
      <c r="B33" s="21">
        <v>1</v>
      </c>
      <c r="C33" s="22">
        <v>8.5</v>
      </c>
      <c r="D33" s="22">
        <v>6</v>
      </c>
      <c r="E33" s="191">
        <v>1</v>
      </c>
      <c r="P33" s="66">
        <v>9.9920072216264089E-14</v>
      </c>
    </row>
    <row r="34" spans="1:16" ht="13.8" thickBot="1" x14ac:dyDescent="0.3">
      <c r="A34" s="20" t="s">
        <v>221</v>
      </c>
      <c r="B34" s="21">
        <v>1</v>
      </c>
      <c r="C34" s="22">
        <v>8.1999999999999993</v>
      </c>
      <c r="D34" s="22">
        <v>6</v>
      </c>
      <c r="E34" s="191">
        <v>1</v>
      </c>
      <c r="P34" s="69">
        <v>7.7937656328685989E-14</v>
      </c>
    </row>
    <row r="35" spans="1:16" x14ac:dyDescent="0.25">
      <c r="A35" s="20" t="s">
        <v>239</v>
      </c>
      <c r="B35" s="21">
        <v>0</v>
      </c>
      <c r="C35" s="22">
        <v>9.4</v>
      </c>
      <c r="D35" s="22">
        <v>4.7</v>
      </c>
      <c r="E35" s="191">
        <v>1</v>
      </c>
    </row>
    <row r="36" spans="1:16" x14ac:dyDescent="0.25">
      <c r="A36" s="20" t="s">
        <v>74</v>
      </c>
      <c r="B36" s="21">
        <v>1</v>
      </c>
      <c r="C36" s="22">
        <v>5.7</v>
      </c>
      <c r="D36" s="22">
        <v>5.0999999999999996</v>
      </c>
      <c r="E36" s="191">
        <v>1</v>
      </c>
    </row>
    <row r="37" spans="1:16" x14ac:dyDescent="0.25">
      <c r="A37" s="20" t="s">
        <v>213</v>
      </c>
      <c r="B37" s="21">
        <v>0</v>
      </c>
      <c r="C37" s="22">
        <v>9.6999999999999993</v>
      </c>
      <c r="D37" s="22">
        <v>4.7</v>
      </c>
      <c r="E37" s="191">
        <v>0</v>
      </c>
    </row>
    <row r="38" spans="1:16" x14ac:dyDescent="0.25">
      <c r="A38" s="20" t="s">
        <v>70</v>
      </c>
      <c r="B38" s="21">
        <v>1</v>
      </c>
      <c r="C38" s="22">
        <v>9.5</v>
      </c>
      <c r="D38" s="22">
        <v>6.6</v>
      </c>
      <c r="E38" s="191">
        <v>1</v>
      </c>
    </row>
    <row r="39" spans="1:16" x14ac:dyDescent="0.25">
      <c r="A39" s="20" t="s">
        <v>200</v>
      </c>
      <c r="B39" s="21">
        <v>1</v>
      </c>
      <c r="C39" s="22">
        <v>9.1999999999999993</v>
      </c>
      <c r="D39" s="22">
        <v>5.8</v>
      </c>
      <c r="E39" s="191">
        <v>1</v>
      </c>
    </row>
    <row r="40" spans="1:16" x14ac:dyDescent="0.25">
      <c r="A40" s="20" t="s">
        <v>60</v>
      </c>
      <c r="B40" s="21">
        <v>1</v>
      </c>
      <c r="C40" s="22">
        <v>9.1999999999999993</v>
      </c>
      <c r="D40" s="22">
        <v>5.8</v>
      </c>
      <c r="E40" s="191">
        <v>1</v>
      </c>
    </row>
    <row r="41" spans="1:16" x14ac:dyDescent="0.25">
      <c r="A41" s="20" t="s">
        <v>157</v>
      </c>
      <c r="B41" s="21">
        <v>0</v>
      </c>
      <c r="C41" s="22">
        <v>7.9</v>
      </c>
      <c r="D41" s="22">
        <v>4.8</v>
      </c>
      <c r="E41" s="191">
        <v>1</v>
      </c>
    </row>
    <row r="42" spans="1:16" x14ac:dyDescent="0.25">
      <c r="A42" s="20" t="s">
        <v>238</v>
      </c>
      <c r="B42" s="21">
        <v>1</v>
      </c>
      <c r="C42" s="22">
        <v>7.6</v>
      </c>
      <c r="D42" s="22">
        <v>4.2</v>
      </c>
      <c r="E42" s="191">
        <v>1</v>
      </c>
    </row>
    <row r="43" spans="1:16" x14ac:dyDescent="0.25">
      <c r="A43" s="20" t="s">
        <v>161</v>
      </c>
      <c r="B43" s="21">
        <v>1</v>
      </c>
      <c r="C43" s="22">
        <v>9.5</v>
      </c>
      <c r="D43" s="22">
        <v>6.6</v>
      </c>
      <c r="E43" s="191">
        <v>1</v>
      </c>
    </row>
    <row r="44" spans="1:16" x14ac:dyDescent="0.25">
      <c r="A44" s="20" t="s">
        <v>169</v>
      </c>
      <c r="B44" s="21">
        <v>1</v>
      </c>
      <c r="C44" s="22">
        <v>8.8000000000000007</v>
      </c>
      <c r="D44" s="22">
        <v>4.5</v>
      </c>
      <c r="E44" s="191">
        <v>0</v>
      </c>
    </row>
    <row r="45" spans="1:16" x14ac:dyDescent="0.25">
      <c r="A45" s="20" t="s">
        <v>182</v>
      </c>
      <c r="B45" s="21">
        <v>0</v>
      </c>
      <c r="C45" s="22">
        <v>7.2</v>
      </c>
      <c r="D45" s="22">
        <v>4.7</v>
      </c>
      <c r="E45" s="191">
        <v>0</v>
      </c>
    </row>
    <row r="46" spans="1:16" x14ac:dyDescent="0.25">
      <c r="A46" s="20" t="s">
        <v>214</v>
      </c>
      <c r="B46" s="21">
        <v>0</v>
      </c>
      <c r="C46" s="22">
        <v>5</v>
      </c>
      <c r="D46" s="22">
        <v>4.9000000000000004</v>
      </c>
      <c r="E46" s="191">
        <v>0</v>
      </c>
    </row>
    <row r="47" spans="1:16" x14ac:dyDescent="0.25">
      <c r="A47" s="20" t="s">
        <v>122</v>
      </c>
      <c r="B47" s="21">
        <v>0</v>
      </c>
      <c r="C47" s="22">
        <v>6.6</v>
      </c>
      <c r="D47" s="22">
        <v>4.8</v>
      </c>
      <c r="E47" s="191">
        <v>0</v>
      </c>
    </row>
    <row r="48" spans="1:16" x14ac:dyDescent="0.25">
      <c r="A48" s="20" t="s">
        <v>158</v>
      </c>
      <c r="B48" s="21">
        <v>0</v>
      </c>
      <c r="C48" s="22">
        <v>7.6</v>
      </c>
      <c r="D48" s="22">
        <v>4.5999999999999996</v>
      </c>
      <c r="E48" s="191">
        <v>0</v>
      </c>
    </row>
    <row r="49" spans="1:5" x14ac:dyDescent="0.25">
      <c r="A49" s="20" t="s">
        <v>216</v>
      </c>
      <c r="B49" s="21">
        <v>1</v>
      </c>
      <c r="C49" s="22">
        <v>5.5</v>
      </c>
      <c r="D49" s="22">
        <v>4.9000000000000004</v>
      </c>
      <c r="E49" s="191">
        <v>0</v>
      </c>
    </row>
    <row r="50" spans="1:5" x14ac:dyDescent="0.25">
      <c r="A50" s="20" t="s">
        <v>58</v>
      </c>
      <c r="B50" s="21">
        <v>1</v>
      </c>
      <c r="C50" s="22">
        <v>8.5</v>
      </c>
      <c r="D50" s="22">
        <v>6</v>
      </c>
      <c r="E50" s="191">
        <v>1</v>
      </c>
    </row>
    <row r="51" spans="1:5" x14ac:dyDescent="0.25">
      <c r="A51" s="20" t="s">
        <v>211</v>
      </c>
      <c r="B51" s="21">
        <v>1</v>
      </c>
      <c r="C51" s="22">
        <v>8.8000000000000007</v>
      </c>
      <c r="D51" s="22">
        <v>4.5</v>
      </c>
      <c r="E51" s="191">
        <v>0</v>
      </c>
    </row>
    <row r="52" spans="1:5" x14ac:dyDescent="0.25">
      <c r="A52" s="20" t="s">
        <v>165</v>
      </c>
      <c r="B52" s="21">
        <v>0</v>
      </c>
      <c r="C52" s="22">
        <v>5.9</v>
      </c>
      <c r="D52" s="22">
        <v>6.2</v>
      </c>
      <c r="E52" s="191">
        <v>1</v>
      </c>
    </row>
    <row r="53" spans="1:5" x14ac:dyDescent="0.25">
      <c r="A53" s="20" t="s">
        <v>222</v>
      </c>
      <c r="B53" s="21">
        <v>1</v>
      </c>
      <c r="C53" s="22">
        <v>8.1999999999999993</v>
      </c>
      <c r="D53" s="22">
        <v>6</v>
      </c>
      <c r="E53" s="191">
        <v>0</v>
      </c>
    </row>
    <row r="54" spans="1:5" x14ac:dyDescent="0.25">
      <c r="A54" s="20" t="s">
        <v>255</v>
      </c>
      <c r="B54" s="21">
        <v>1</v>
      </c>
      <c r="C54" s="22">
        <v>9.6999999999999993</v>
      </c>
      <c r="D54" s="22">
        <v>6.1</v>
      </c>
      <c r="E54" s="191">
        <v>1</v>
      </c>
    </row>
    <row r="55" spans="1:5" x14ac:dyDescent="0.25">
      <c r="A55" s="20" t="s">
        <v>147</v>
      </c>
      <c r="B55" s="21">
        <v>1</v>
      </c>
      <c r="C55" s="22">
        <v>5.5</v>
      </c>
      <c r="D55" s="22">
        <v>8.1999999999999993</v>
      </c>
      <c r="E55" s="191">
        <v>1</v>
      </c>
    </row>
    <row r="56" spans="1:5" x14ac:dyDescent="0.25">
      <c r="A56" s="20" t="s">
        <v>233</v>
      </c>
      <c r="B56" s="21">
        <v>1</v>
      </c>
      <c r="C56" s="22">
        <v>9.9</v>
      </c>
      <c r="D56" s="22">
        <v>6.7</v>
      </c>
      <c r="E56" s="191">
        <v>1</v>
      </c>
    </row>
    <row r="57" spans="1:5" x14ac:dyDescent="0.25">
      <c r="A57" s="20" t="s">
        <v>78</v>
      </c>
      <c r="B57" s="21">
        <v>0</v>
      </c>
      <c r="C57" s="22">
        <v>5.2</v>
      </c>
      <c r="D57" s="22">
        <v>5</v>
      </c>
      <c r="E57" s="191">
        <v>0</v>
      </c>
    </row>
    <row r="58" spans="1:5" x14ac:dyDescent="0.25">
      <c r="A58" s="20" t="s">
        <v>192</v>
      </c>
      <c r="B58" s="21">
        <v>1</v>
      </c>
      <c r="C58" s="22">
        <v>7.6</v>
      </c>
      <c r="D58" s="22">
        <v>4.2</v>
      </c>
      <c r="E58" s="191">
        <v>1</v>
      </c>
    </row>
    <row r="59" spans="1:5" x14ac:dyDescent="0.25">
      <c r="A59" s="20" t="s">
        <v>253</v>
      </c>
      <c r="B59" s="21">
        <v>0</v>
      </c>
      <c r="C59" s="22">
        <v>7.6</v>
      </c>
      <c r="D59" s="22">
        <v>5.4</v>
      </c>
      <c r="E59" s="191">
        <v>0</v>
      </c>
    </row>
    <row r="60" spans="1:5" x14ac:dyDescent="0.25">
      <c r="A60" s="20" t="s">
        <v>162</v>
      </c>
      <c r="B60" s="21">
        <v>0</v>
      </c>
      <c r="C60" s="22">
        <v>6.5</v>
      </c>
      <c r="D60" s="22">
        <v>6</v>
      </c>
      <c r="E60" s="191">
        <v>1</v>
      </c>
    </row>
    <row r="61" spans="1:5" x14ac:dyDescent="0.25">
      <c r="A61" s="20" t="s">
        <v>73</v>
      </c>
      <c r="B61" s="21">
        <v>0</v>
      </c>
      <c r="C61" s="22">
        <v>8.6999999999999993</v>
      </c>
      <c r="D61" s="22">
        <v>3.8</v>
      </c>
      <c r="E61" s="191">
        <v>0</v>
      </c>
    </row>
    <row r="62" spans="1:5" x14ac:dyDescent="0.25">
      <c r="A62" s="20" t="s">
        <v>175</v>
      </c>
      <c r="B62" s="21">
        <v>0</v>
      </c>
      <c r="C62" s="22">
        <v>7.3</v>
      </c>
      <c r="D62" s="22">
        <v>6.1</v>
      </c>
      <c r="E62" s="191">
        <v>0</v>
      </c>
    </row>
    <row r="63" spans="1:5" x14ac:dyDescent="0.25">
      <c r="A63" s="20" t="s">
        <v>168</v>
      </c>
      <c r="B63" s="21">
        <v>1</v>
      </c>
      <c r="C63" s="22">
        <v>9.6999999999999993</v>
      </c>
      <c r="D63" s="22">
        <v>6.1</v>
      </c>
      <c r="E63" s="191">
        <v>1</v>
      </c>
    </row>
    <row r="64" spans="1:5" x14ac:dyDescent="0.25">
      <c r="A64" s="20" t="s">
        <v>94</v>
      </c>
      <c r="B64" s="21">
        <v>1</v>
      </c>
      <c r="C64" s="22">
        <v>9</v>
      </c>
      <c r="D64" s="22">
        <v>4.5</v>
      </c>
      <c r="E64" s="191">
        <v>1</v>
      </c>
    </row>
    <row r="65" spans="1:5" x14ac:dyDescent="0.25">
      <c r="A65" s="20" t="s">
        <v>115</v>
      </c>
      <c r="B65" s="21">
        <v>0</v>
      </c>
      <c r="C65" s="22">
        <v>7.6</v>
      </c>
      <c r="D65" s="22">
        <v>5.4</v>
      </c>
      <c r="E65" s="191">
        <v>1</v>
      </c>
    </row>
    <row r="66" spans="1:5" x14ac:dyDescent="0.25">
      <c r="A66" s="20" t="s">
        <v>186</v>
      </c>
      <c r="B66" s="21">
        <v>1</v>
      </c>
      <c r="C66" s="22">
        <v>9.6</v>
      </c>
      <c r="D66" s="22">
        <v>7.8</v>
      </c>
      <c r="E66" s="191">
        <v>1</v>
      </c>
    </row>
    <row r="67" spans="1:5" x14ac:dyDescent="0.25">
      <c r="A67" s="20" t="s">
        <v>206</v>
      </c>
      <c r="B67" s="21">
        <v>1</v>
      </c>
      <c r="C67" s="22">
        <v>5.0999999999999996</v>
      </c>
      <c r="D67" s="22">
        <v>7.8</v>
      </c>
      <c r="E67" s="191">
        <v>1</v>
      </c>
    </row>
    <row r="68" spans="1:5" x14ac:dyDescent="0.25">
      <c r="A68" s="20" t="s">
        <v>75</v>
      </c>
      <c r="B68" s="21">
        <v>0</v>
      </c>
      <c r="C68" s="22">
        <v>5.9</v>
      </c>
      <c r="D68" s="22">
        <v>5.5</v>
      </c>
      <c r="E68" s="191">
        <v>0</v>
      </c>
    </row>
    <row r="69" spans="1:5" x14ac:dyDescent="0.25">
      <c r="A69" s="20" t="s">
        <v>87</v>
      </c>
      <c r="B69" s="21">
        <v>0</v>
      </c>
      <c r="C69" s="22">
        <v>7.6</v>
      </c>
      <c r="D69" s="22">
        <v>4.5999999999999996</v>
      </c>
      <c r="E69" s="191">
        <v>0</v>
      </c>
    </row>
    <row r="70" spans="1:5" x14ac:dyDescent="0.25">
      <c r="A70" s="20" t="s">
        <v>230</v>
      </c>
      <c r="B70" s="21">
        <v>1</v>
      </c>
      <c r="C70" s="22">
        <v>9.9</v>
      </c>
      <c r="D70" s="22">
        <v>6.7</v>
      </c>
      <c r="E70" s="191">
        <v>1</v>
      </c>
    </row>
    <row r="71" spans="1:5" x14ac:dyDescent="0.25">
      <c r="A71" s="20" t="s">
        <v>109</v>
      </c>
      <c r="B71" s="21">
        <v>0</v>
      </c>
      <c r="C71" s="22">
        <v>8.1999999999999993</v>
      </c>
      <c r="D71" s="22">
        <v>3.1</v>
      </c>
      <c r="E71" s="191">
        <v>1</v>
      </c>
    </row>
    <row r="72" spans="1:5" x14ac:dyDescent="0.25">
      <c r="A72" s="20" t="s">
        <v>171</v>
      </c>
      <c r="B72" s="21">
        <v>1</v>
      </c>
      <c r="C72" s="22">
        <v>8.9</v>
      </c>
      <c r="D72" s="22">
        <v>6.9</v>
      </c>
      <c r="E72" s="191">
        <v>1</v>
      </c>
    </row>
    <row r="73" spans="1:5" x14ac:dyDescent="0.25">
      <c r="A73" s="20" t="s">
        <v>196</v>
      </c>
      <c r="B73" s="21">
        <v>0</v>
      </c>
      <c r="C73" s="22">
        <v>7.1</v>
      </c>
      <c r="D73" s="22">
        <v>4.5</v>
      </c>
      <c r="E73" s="191">
        <v>0</v>
      </c>
    </row>
    <row r="74" spans="1:5" x14ac:dyDescent="0.25">
      <c r="A74" s="20" t="s">
        <v>104</v>
      </c>
      <c r="B74" s="21">
        <v>1</v>
      </c>
      <c r="C74" s="22">
        <v>10</v>
      </c>
      <c r="D74" s="22">
        <v>4.5</v>
      </c>
      <c r="E74" s="191">
        <v>1</v>
      </c>
    </row>
    <row r="75" spans="1:5" x14ac:dyDescent="0.25">
      <c r="A75" s="20" t="s">
        <v>242</v>
      </c>
      <c r="B75" s="21">
        <v>0</v>
      </c>
      <c r="C75" s="22">
        <v>9.6999999999999993</v>
      </c>
      <c r="D75" s="22">
        <v>4.7</v>
      </c>
      <c r="E75" s="191">
        <v>0</v>
      </c>
    </row>
    <row r="76" spans="1:5" x14ac:dyDescent="0.25">
      <c r="A76" s="20" t="s">
        <v>201</v>
      </c>
      <c r="B76" s="21">
        <v>0</v>
      </c>
      <c r="C76" s="22">
        <v>9.1</v>
      </c>
      <c r="D76" s="22">
        <v>4.5</v>
      </c>
      <c r="E76" s="191">
        <v>0</v>
      </c>
    </row>
    <row r="77" spans="1:5" x14ac:dyDescent="0.25">
      <c r="A77" s="20" t="s">
        <v>90</v>
      </c>
      <c r="B77" s="21">
        <v>0</v>
      </c>
      <c r="C77" s="22">
        <v>6.7</v>
      </c>
      <c r="D77" s="22">
        <v>4.9000000000000004</v>
      </c>
      <c r="E77" s="191">
        <v>0</v>
      </c>
    </row>
    <row r="78" spans="1:5" x14ac:dyDescent="0.25">
      <c r="A78" s="20" t="s">
        <v>125</v>
      </c>
      <c r="B78" s="21">
        <v>1</v>
      </c>
      <c r="C78" s="22">
        <v>5.5</v>
      </c>
      <c r="D78" s="22">
        <v>4.9000000000000004</v>
      </c>
      <c r="E78" s="191">
        <v>0</v>
      </c>
    </row>
    <row r="79" spans="1:5" x14ac:dyDescent="0.25">
      <c r="A79" s="20" t="s">
        <v>136</v>
      </c>
      <c r="B79" s="21">
        <v>1</v>
      </c>
      <c r="C79" s="22">
        <v>9.3000000000000007</v>
      </c>
      <c r="D79" s="22">
        <v>5.9</v>
      </c>
      <c r="E79" s="191">
        <v>1</v>
      </c>
    </row>
    <row r="80" spans="1:5" x14ac:dyDescent="0.25">
      <c r="A80" s="20" t="s">
        <v>116</v>
      </c>
      <c r="B80" s="21">
        <v>0</v>
      </c>
      <c r="C80" s="22">
        <v>10</v>
      </c>
      <c r="D80" s="22">
        <v>4.5</v>
      </c>
      <c r="E80" s="191">
        <v>0</v>
      </c>
    </row>
    <row r="81" spans="1:5" x14ac:dyDescent="0.25">
      <c r="A81" s="20" t="s">
        <v>243</v>
      </c>
      <c r="B81" s="21">
        <v>1</v>
      </c>
      <c r="C81" s="22">
        <v>9.1</v>
      </c>
      <c r="D81" s="22">
        <v>4.5</v>
      </c>
      <c r="E81" s="191">
        <v>0</v>
      </c>
    </row>
    <row r="82" spans="1:5" x14ac:dyDescent="0.25">
      <c r="A82" s="20" t="s">
        <v>215</v>
      </c>
      <c r="B82" s="21">
        <v>1</v>
      </c>
      <c r="C82" s="22">
        <v>7.4</v>
      </c>
      <c r="D82" s="22">
        <v>4.8</v>
      </c>
      <c r="E82" s="191">
        <v>0</v>
      </c>
    </row>
    <row r="83" spans="1:5" x14ac:dyDescent="0.25">
      <c r="A83" s="20" t="s">
        <v>140</v>
      </c>
      <c r="B83" s="21">
        <v>1</v>
      </c>
      <c r="C83" s="22">
        <v>8.6</v>
      </c>
      <c r="D83" s="22">
        <v>4</v>
      </c>
      <c r="E83" s="191">
        <v>0</v>
      </c>
    </row>
    <row r="84" spans="1:5" x14ac:dyDescent="0.25">
      <c r="A84" s="20" t="s">
        <v>204</v>
      </c>
      <c r="B84" s="21">
        <v>0</v>
      </c>
      <c r="C84" s="22">
        <v>6.6</v>
      </c>
      <c r="D84" s="22">
        <v>6.6</v>
      </c>
      <c r="E84" s="191">
        <v>0</v>
      </c>
    </row>
    <row r="85" spans="1:5" x14ac:dyDescent="0.25">
      <c r="A85" s="20" t="s">
        <v>190</v>
      </c>
      <c r="B85" s="21">
        <v>0</v>
      </c>
      <c r="C85" s="22">
        <v>6.4</v>
      </c>
      <c r="D85" s="22">
        <v>5</v>
      </c>
      <c r="E85" s="191">
        <v>0</v>
      </c>
    </row>
    <row r="86" spans="1:5" x14ac:dyDescent="0.25">
      <c r="A86" s="20" t="s">
        <v>248</v>
      </c>
      <c r="B86" s="21">
        <v>1</v>
      </c>
      <c r="C86" s="22">
        <v>8.8000000000000007</v>
      </c>
      <c r="D86" s="22">
        <v>4.8</v>
      </c>
      <c r="E86" s="191">
        <v>1</v>
      </c>
    </row>
    <row r="87" spans="1:5" x14ac:dyDescent="0.25">
      <c r="A87" s="20" t="s">
        <v>205</v>
      </c>
      <c r="B87" s="21">
        <v>0</v>
      </c>
      <c r="C87" s="22">
        <v>9.1</v>
      </c>
      <c r="D87" s="22">
        <v>5.4</v>
      </c>
      <c r="E87" s="191">
        <v>0</v>
      </c>
    </row>
    <row r="88" spans="1:5" x14ac:dyDescent="0.25">
      <c r="A88" s="20" t="s">
        <v>139</v>
      </c>
      <c r="B88" s="21">
        <v>0</v>
      </c>
      <c r="C88" s="22">
        <v>8.6999999999999993</v>
      </c>
      <c r="D88" s="22">
        <v>4.5999999999999996</v>
      </c>
      <c r="E88" s="191">
        <v>1</v>
      </c>
    </row>
    <row r="89" spans="1:5" x14ac:dyDescent="0.25">
      <c r="A89" s="20" t="s">
        <v>236</v>
      </c>
      <c r="B89" s="21">
        <v>0</v>
      </c>
      <c r="C89" s="22">
        <v>9.6999999999999993</v>
      </c>
      <c r="D89" s="22">
        <v>3.3</v>
      </c>
      <c r="E89" s="191">
        <v>0</v>
      </c>
    </row>
    <row r="90" spans="1:5" x14ac:dyDescent="0.25">
      <c r="A90" s="20" t="s">
        <v>128</v>
      </c>
      <c r="B90" s="21">
        <v>0</v>
      </c>
      <c r="C90" s="22">
        <v>9.1</v>
      </c>
      <c r="D90" s="22">
        <v>7.1</v>
      </c>
      <c r="E90" s="191">
        <v>1</v>
      </c>
    </row>
    <row r="91" spans="1:5" x14ac:dyDescent="0.25">
      <c r="A91" s="20" t="s">
        <v>71</v>
      </c>
      <c r="B91" s="21">
        <v>1</v>
      </c>
      <c r="C91" s="22">
        <v>9.1999999999999993</v>
      </c>
      <c r="D91" s="22">
        <v>4.8</v>
      </c>
      <c r="E91" s="191">
        <v>0</v>
      </c>
    </row>
    <row r="92" spans="1:5" x14ac:dyDescent="0.25">
      <c r="A92" s="20" t="s">
        <v>67</v>
      </c>
      <c r="B92" s="21">
        <v>0</v>
      </c>
      <c r="C92" s="22">
        <v>6.4</v>
      </c>
      <c r="D92" s="22">
        <v>5.7</v>
      </c>
      <c r="E92" s="191">
        <v>0</v>
      </c>
    </row>
    <row r="93" spans="1:5" x14ac:dyDescent="0.25">
      <c r="A93" s="20" t="s">
        <v>170</v>
      </c>
      <c r="B93" s="21">
        <v>0</v>
      </c>
      <c r="C93" s="22">
        <v>8.1999999999999993</v>
      </c>
      <c r="D93" s="22">
        <v>5</v>
      </c>
      <c r="E93" s="191">
        <v>1</v>
      </c>
    </row>
    <row r="94" spans="1:5" x14ac:dyDescent="0.25">
      <c r="A94" s="20" t="s">
        <v>188</v>
      </c>
      <c r="B94" s="21">
        <v>1</v>
      </c>
      <c r="C94" s="22">
        <v>8.6</v>
      </c>
      <c r="D94" s="22">
        <v>4.7</v>
      </c>
      <c r="E94" s="191">
        <v>0</v>
      </c>
    </row>
    <row r="95" spans="1:5" x14ac:dyDescent="0.25">
      <c r="A95" s="20" t="s">
        <v>81</v>
      </c>
      <c r="B95" s="21">
        <v>1</v>
      </c>
      <c r="C95" s="22">
        <v>9.3000000000000007</v>
      </c>
      <c r="D95" s="22">
        <v>4.5</v>
      </c>
      <c r="E95" s="191">
        <v>1</v>
      </c>
    </row>
    <row r="96" spans="1:5" x14ac:dyDescent="0.25">
      <c r="A96" s="20" t="s">
        <v>124</v>
      </c>
      <c r="B96" s="21">
        <v>0</v>
      </c>
      <c r="C96" s="22">
        <v>5.7</v>
      </c>
      <c r="D96" s="22">
        <v>5.0999999999999996</v>
      </c>
      <c r="E96" s="191">
        <v>0</v>
      </c>
    </row>
    <row r="97" spans="1:5" x14ac:dyDescent="0.25">
      <c r="A97" s="20" t="s">
        <v>217</v>
      </c>
      <c r="B97" s="21">
        <v>1</v>
      </c>
      <c r="C97" s="22">
        <v>9.1</v>
      </c>
      <c r="D97" s="22">
        <v>4.5999999999999996</v>
      </c>
      <c r="E97" s="191">
        <v>1</v>
      </c>
    </row>
    <row r="98" spans="1:5" x14ac:dyDescent="0.25">
      <c r="A98" s="20" t="s">
        <v>150</v>
      </c>
      <c r="B98" s="21">
        <v>1</v>
      </c>
      <c r="C98" s="22">
        <v>9.1999999999999993</v>
      </c>
      <c r="D98" s="22">
        <v>4.8</v>
      </c>
      <c r="E98" s="191">
        <v>1</v>
      </c>
    </row>
    <row r="99" spans="1:5" x14ac:dyDescent="0.25">
      <c r="A99" s="20" t="s">
        <v>232</v>
      </c>
      <c r="B99" s="21">
        <v>0</v>
      </c>
      <c r="C99" s="22">
        <v>6.3</v>
      </c>
      <c r="D99" s="22">
        <v>6.6</v>
      </c>
      <c r="E99" s="191">
        <v>0</v>
      </c>
    </row>
    <row r="100" spans="1:5" x14ac:dyDescent="0.25">
      <c r="A100" s="20" t="s">
        <v>199</v>
      </c>
      <c r="B100" s="21">
        <v>0</v>
      </c>
      <c r="C100" s="22">
        <v>9.9</v>
      </c>
      <c r="D100" s="22">
        <v>3.5</v>
      </c>
      <c r="E100" s="191">
        <v>1</v>
      </c>
    </row>
    <row r="101" spans="1:5" x14ac:dyDescent="0.25">
      <c r="A101" s="20" t="s">
        <v>110</v>
      </c>
      <c r="B101" s="21">
        <v>1</v>
      </c>
      <c r="C101" s="22">
        <v>9.4</v>
      </c>
      <c r="D101" s="22">
        <v>4.5999999999999996</v>
      </c>
      <c r="E101" s="191">
        <v>1</v>
      </c>
    </row>
    <row r="102" spans="1:5" x14ac:dyDescent="0.25">
      <c r="A102" s="20" t="s">
        <v>198</v>
      </c>
      <c r="B102" s="21">
        <v>0</v>
      </c>
      <c r="C102" s="22">
        <v>5.6</v>
      </c>
      <c r="D102" s="22">
        <v>5.6</v>
      </c>
      <c r="E102" s="191">
        <v>0</v>
      </c>
    </row>
    <row r="103" spans="1:5" x14ac:dyDescent="0.25">
      <c r="A103" s="20" t="s">
        <v>251</v>
      </c>
      <c r="B103" s="21">
        <v>0</v>
      </c>
      <c r="C103" s="22">
        <v>5.2</v>
      </c>
      <c r="D103" s="22">
        <v>5</v>
      </c>
      <c r="E103" s="191">
        <v>0</v>
      </c>
    </row>
    <row r="104" spans="1:5" x14ac:dyDescent="0.25">
      <c r="A104" s="20" t="s">
        <v>113</v>
      </c>
      <c r="B104" s="21">
        <v>0</v>
      </c>
      <c r="C104" s="22">
        <v>9.3000000000000007</v>
      </c>
      <c r="D104" s="22">
        <v>5.5</v>
      </c>
      <c r="E104" s="191">
        <v>1</v>
      </c>
    </row>
    <row r="105" spans="1:5" x14ac:dyDescent="0.25">
      <c r="A105" s="20" t="s">
        <v>120</v>
      </c>
      <c r="B105" s="21">
        <v>1</v>
      </c>
      <c r="C105" s="22">
        <v>8.8000000000000007</v>
      </c>
      <c r="D105" s="22">
        <v>4.8</v>
      </c>
      <c r="E105" s="191">
        <v>0</v>
      </c>
    </row>
    <row r="106" spans="1:5" x14ac:dyDescent="0.25">
      <c r="A106" s="20" t="s">
        <v>82</v>
      </c>
      <c r="B106" s="21">
        <v>0</v>
      </c>
      <c r="C106" s="22">
        <v>6</v>
      </c>
      <c r="D106" s="22">
        <v>5.3</v>
      </c>
      <c r="E106" s="191">
        <v>0</v>
      </c>
    </row>
    <row r="107" spans="1:5" x14ac:dyDescent="0.25">
      <c r="A107" s="20" t="s">
        <v>134</v>
      </c>
      <c r="B107" s="21">
        <v>1</v>
      </c>
      <c r="C107" s="22">
        <v>7.6</v>
      </c>
      <c r="D107" s="22">
        <v>5</v>
      </c>
      <c r="E107" s="191">
        <v>0</v>
      </c>
    </row>
    <row r="108" spans="1:5" x14ac:dyDescent="0.25">
      <c r="A108" s="20" t="s">
        <v>126</v>
      </c>
      <c r="B108" s="21">
        <v>0</v>
      </c>
      <c r="C108" s="22">
        <v>7.5</v>
      </c>
      <c r="D108" s="22">
        <v>4.5</v>
      </c>
      <c r="E108" s="191">
        <v>0</v>
      </c>
    </row>
    <row r="109" spans="1:5" x14ac:dyDescent="0.25">
      <c r="A109" s="20" t="s">
        <v>107</v>
      </c>
      <c r="B109" s="21">
        <v>1</v>
      </c>
      <c r="C109" s="22">
        <v>7.9</v>
      </c>
      <c r="D109" s="22">
        <v>5.8</v>
      </c>
      <c r="E109" s="191">
        <v>1</v>
      </c>
    </row>
    <row r="110" spans="1:5" x14ac:dyDescent="0.25">
      <c r="A110" s="20" t="s">
        <v>197</v>
      </c>
      <c r="B110" s="21">
        <v>1</v>
      </c>
      <c r="C110" s="22">
        <v>7.6</v>
      </c>
      <c r="D110" s="22">
        <v>5</v>
      </c>
      <c r="E110" s="191">
        <v>0</v>
      </c>
    </row>
    <row r="111" spans="1:5" x14ac:dyDescent="0.25">
      <c r="A111" s="20" t="s">
        <v>152</v>
      </c>
      <c r="B111" s="21">
        <v>0</v>
      </c>
      <c r="C111" s="22">
        <v>9.3000000000000007</v>
      </c>
      <c r="D111" s="22">
        <v>5.5</v>
      </c>
      <c r="E111" s="191">
        <v>1</v>
      </c>
    </row>
    <row r="112" spans="1:5" x14ac:dyDescent="0.25">
      <c r="A112" s="20" t="s">
        <v>225</v>
      </c>
      <c r="B112" s="21">
        <v>0</v>
      </c>
      <c r="C112" s="22">
        <v>6.9</v>
      </c>
      <c r="D112" s="22">
        <v>5.4</v>
      </c>
      <c r="E112" s="191">
        <v>0</v>
      </c>
    </row>
    <row r="113" spans="1:5" x14ac:dyDescent="0.25">
      <c r="A113" s="20" t="s">
        <v>118</v>
      </c>
      <c r="B113" s="21">
        <v>0</v>
      </c>
      <c r="C113" s="22">
        <v>8.6999999999999993</v>
      </c>
      <c r="D113" s="22">
        <v>3.8</v>
      </c>
      <c r="E113" s="191">
        <v>0</v>
      </c>
    </row>
    <row r="114" spans="1:5" x14ac:dyDescent="0.25">
      <c r="A114" s="20" t="s">
        <v>154</v>
      </c>
      <c r="B114" s="21">
        <v>1</v>
      </c>
      <c r="C114" s="22">
        <v>7.4</v>
      </c>
      <c r="D114" s="22">
        <v>4.8</v>
      </c>
      <c r="E114" s="191">
        <v>0</v>
      </c>
    </row>
    <row r="115" spans="1:5" x14ac:dyDescent="0.25">
      <c r="A115" s="20" t="s">
        <v>210</v>
      </c>
      <c r="B115" s="21">
        <v>0</v>
      </c>
      <c r="C115" s="22">
        <v>7.2</v>
      </c>
      <c r="D115" s="22">
        <v>4.7</v>
      </c>
      <c r="E115" s="191">
        <v>0</v>
      </c>
    </row>
    <row r="116" spans="1:5" x14ac:dyDescent="0.25">
      <c r="A116" s="20" t="s">
        <v>240</v>
      </c>
      <c r="B116" s="21">
        <v>1</v>
      </c>
      <c r="C116" s="22">
        <v>9.6</v>
      </c>
      <c r="D116" s="22">
        <v>7.8</v>
      </c>
      <c r="E116" s="191">
        <v>1</v>
      </c>
    </row>
    <row r="117" spans="1:5" x14ac:dyDescent="0.25">
      <c r="A117" s="20" t="s">
        <v>66</v>
      </c>
      <c r="B117" s="21">
        <v>0</v>
      </c>
      <c r="C117" s="22">
        <v>5.8</v>
      </c>
      <c r="D117" s="22">
        <v>5.8</v>
      </c>
      <c r="E117" s="191">
        <v>1</v>
      </c>
    </row>
    <row r="118" spans="1:5" x14ac:dyDescent="0.25">
      <c r="A118" s="20" t="s">
        <v>219</v>
      </c>
      <c r="B118" s="21">
        <v>1</v>
      </c>
      <c r="C118" s="22">
        <v>6.3</v>
      </c>
      <c r="D118" s="22">
        <v>5.9</v>
      </c>
      <c r="E118" s="191">
        <v>1</v>
      </c>
    </row>
    <row r="119" spans="1:5" x14ac:dyDescent="0.25">
      <c r="A119" s="20" t="s">
        <v>193</v>
      </c>
      <c r="B119" s="21">
        <v>1</v>
      </c>
      <c r="C119" s="22">
        <v>9.4</v>
      </c>
      <c r="D119" s="22">
        <v>4.7</v>
      </c>
      <c r="E119" s="191">
        <v>1</v>
      </c>
    </row>
    <row r="120" spans="1:5" x14ac:dyDescent="0.25">
      <c r="A120" s="20" t="s">
        <v>151</v>
      </c>
      <c r="B120" s="21">
        <v>1</v>
      </c>
      <c r="C120" s="22">
        <v>9.3000000000000007</v>
      </c>
      <c r="D120" s="22">
        <v>5.9</v>
      </c>
      <c r="E120" s="191">
        <v>1</v>
      </c>
    </row>
    <row r="121" spans="1:5" x14ac:dyDescent="0.25">
      <c r="A121" s="20" t="s">
        <v>64</v>
      </c>
      <c r="B121" s="21">
        <v>0</v>
      </c>
      <c r="C121" s="22">
        <v>6.9</v>
      </c>
      <c r="D121" s="22">
        <v>5.4</v>
      </c>
      <c r="E121" s="191">
        <v>1</v>
      </c>
    </row>
    <row r="122" spans="1:5" x14ac:dyDescent="0.25">
      <c r="A122" s="20" t="s">
        <v>79</v>
      </c>
      <c r="B122" s="21">
        <v>1</v>
      </c>
      <c r="C122" s="22">
        <v>9.6</v>
      </c>
      <c r="D122" s="22">
        <v>7.8</v>
      </c>
      <c r="E122" s="191">
        <v>1</v>
      </c>
    </row>
    <row r="123" spans="1:5" x14ac:dyDescent="0.25">
      <c r="A123" s="20" t="s">
        <v>137</v>
      </c>
      <c r="B123" s="21">
        <v>0</v>
      </c>
      <c r="C123" s="22">
        <v>7.1</v>
      </c>
      <c r="D123" s="22">
        <v>5.9</v>
      </c>
      <c r="E123" s="191">
        <v>0</v>
      </c>
    </row>
    <row r="124" spans="1:5" x14ac:dyDescent="0.25">
      <c r="A124" s="20" t="s">
        <v>229</v>
      </c>
      <c r="B124" s="21">
        <v>0</v>
      </c>
      <c r="C124" s="22">
        <v>9.6999999999999993</v>
      </c>
      <c r="D124" s="22">
        <v>3.3</v>
      </c>
      <c r="E124" s="191">
        <v>1</v>
      </c>
    </row>
    <row r="125" spans="1:5" x14ac:dyDescent="0.25">
      <c r="A125" s="20" t="s">
        <v>241</v>
      </c>
      <c r="B125" s="21">
        <v>1</v>
      </c>
      <c r="C125" s="22">
        <v>9.3000000000000007</v>
      </c>
      <c r="D125" s="22">
        <v>6.3</v>
      </c>
      <c r="E125" s="191">
        <v>1</v>
      </c>
    </row>
    <row r="126" spans="1:5" x14ac:dyDescent="0.25">
      <c r="A126" s="20" t="s">
        <v>61</v>
      </c>
      <c r="B126" s="21">
        <v>0</v>
      </c>
      <c r="C126" s="22">
        <v>6.4</v>
      </c>
      <c r="D126" s="22">
        <v>4.5</v>
      </c>
      <c r="E126" s="191">
        <v>0</v>
      </c>
    </row>
    <row r="127" spans="1:5" x14ac:dyDescent="0.25">
      <c r="A127" s="20" t="s">
        <v>209</v>
      </c>
      <c r="B127" s="21">
        <v>0</v>
      </c>
      <c r="C127" s="22">
        <v>6.2</v>
      </c>
      <c r="D127" s="22">
        <v>5.0999999999999996</v>
      </c>
      <c r="E127" s="191">
        <v>0</v>
      </c>
    </row>
    <row r="128" spans="1:5" x14ac:dyDescent="0.25">
      <c r="A128" s="20" t="s">
        <v>256</v>
      </c>
      <c r="B128" s="21">
        <v>1</v>
      </c>
      <c r="C128" s="22">
        <v>5.5</v>
      </c>
      <c r="D128" s="22">
        <v>8.1999999999999993</v>
      </c>
      <c r="E128" s="191">
        <v>1</v>
      </c>
    </row>
    <row r="129" spans="1:5" x14ac:dyDescent="0.25">
      <c r="A129" s="20" t="s">
        <v>212</v>
      </c>
      <c r="B129" s="21">
        <v>0</v>
      </c>
      <c r="C129" s="22">
        <v>6.3</v>
      </c>
      <c r="D129" s="22">
        <v>6.6</v>
      </c>
      <c r="E129" s="191">
        <v>0</v>
      </c>
    </row>
    <row r="130" spans="1:5" x14ac:dyDescent="0.25">
      <c r="A130" s="20" t="s">
        <v>163</v>
      </c>
      <c r="B130" s="21">
        <v>0</v>
      </c>
      <c r="C130" s="22">
        <v>8.3000000000000007</v>
      </c>
      <c r="D130" s="22">
        <v>5.2</v>
      </c>
      <c r="E130" s="191">
        <v>1</v>
      </c>
    </row>
    <row r="131" spans="1:5" x14ac:dyDescent="0.25">
      <c r="A131" s="20" t="s">
        <v>88</v>
      </c>
      <c r="B131" s="21">
        <v>1</v>
      </c>
      <c r="C131" s="22">
        <v>6.9</v>
      </c>
      <c r="D131" s="22">
        <v>4.7</v>
      </c>
      <c r="E131" s="191">
        <v>0</v>
      </c>
    </row>
    <row r="132" spans="1:5" x14ac:dyDescent="0.25">
      <c r="A132" s="20" t="s">
        <v>187</v>
      </c>
      <c r="B132" s="21">
        <v>0</v>
      </c>
      <c r="C132" s="22">
        <v>8.3000000000000007</v>
      </c>
      <c r="D132" s="22">
        <v>2.5</v>
      </c>
      <c r="E132" s="191">
        <v>0</v>
      </c>
    </row>
    <row r="133" spans="1:5" x14ac:dyDescent="0.25">
      <c r="A133" s="20" t="s">
        <v>223</v>
      </c>
      <c r="B133" s="21">
        <v>1</v>
      </c>
      <c r="C133" s="22">
        <v>9</v>
      </c>
      <c r="D133" s="22">
        <v>5</v>
      </c>
      <c r="E133" s="191">
        <v>0</v>
      </c>
    </row>
    <row r="134" spans="1:5" x14ac:dyDescent="0.25">
      <c r="A134" s="20" t="s">
        <v>179</v>
      </c>
      <c r="B134" s="21">
        <v>0</v>
      </c>
      <c r="C134" s="22">
        <v>7.9</v>
      </c>
      <c r="D134" s="22">
        <v>4.8</v>
      </c>
      <c r="E134" s="191">
        <v>0</v>
      </c>
    </row>
    <row r="135" spans="1:5" x14ac:dyDescent="0.25">
      <c r="A135" s="20" t="s">
        <v>224</v>
      </c>
      <c r="B135" s="21">
        <v>0</v>
      </c>
      <c r="C135" s="22">
        <v>7.1</v>
      </c>
      <c r="D135" s="22">
        <v>5.9</v>
      </c>
      <c r="E135" s="191">
        <v>0</v>
      </c>
    </row>
    <row r="136" spans="1:5" x14ac:dyDescent="0.25">
      <c r="A136" s="20" t="s">
        <v>156</v>
      </c>
      <c r="B136" s="21">
        <v>1</v>
      </c>
      <c r="C136" s="22">
        <v>7.8</v>
      </c>
      <c r="D136" s="22">
        <v>7.1</v>
      </c>
      <c r="E136" s="191">
        <v>1</v>
      </c>
    </row>
    <row r="137" spans="1:5" x14ac:dyDescent="0.25">
      <c r="A137" s="20" t="s">
        <v>80</v>
      </c>
      <c r="B137" s="21">
        <v>1</v>
      </c>
      <c r="C137" s="22">
        <v>8.6</v>
      </c>
      <c r="D137" s="22">
        <v>4.7</v>
      </c>
      <c r="E137" s="191">
        <v>1</v>
      </c>
    </row>
    <row r="138" spans="1:5" x14ac:dyDescent="0.25">
      <c r="A138" s="20" t="s">
        <v>142</v>
      </c>
      <c r="B138" s="21">
        <v>1</v>
      </c>
      <c r="C138" s="22">
        <v>7.7</v>
      </c>
      <c r="D138" s="22">
        <v>4.3</v>
      </c>
      <c r="E138" s="191">
        <v>1</v>
      </c>
    </row>
    <row r="139" spans="1:5" x14ac:dyDescent="0.25">
      <c r="A139" s="20" t="s">
        <v>220</v>
      </c>
      <c r="B139" s="21">
        <v>1</v>
      </c>
      <c r="C139" s="22">
        <v>8.3000000000000007</v>
      </c>
      <c r="D139" s="22">
        <v>6.1</v>
      </c>
      <c r="E139" s="191">
        <v>1</v>
      </c>
    </row>
    <row r="140" spans="1:5" x14ac:dyDescent="0.25">
      <c r="A140" s="20" t="s">
        <v>184</v>
      </c>
      <c r="B140" s="21">
        <v>0</v>
      </c>
      <c r="C140" s="22">
        <v>7.9</v>
      </c>
      <c r="D140" s="22">
        <v>5.8</v>
      </c>
      <c r="E140" s="191">
        <v>0</v>
      </c>
    </row>
    <row r="141" spans="1:5" x14ac:dyDescent="0.25">
      <c r="A141" s="20" t="s">
        <v>69</v>
      </c>
      <c r="B141" s="21">
        <v>0</v>
      </c>
      <c r="C141" s="22">
        <v>6.1</v>
      </c>
      <c r="D141" s="22">
        <v>6.4</v>
      </c>
      <c r="E141" s="191">
        <v>0</v>
      </c>
    </row>
    <row r="142" spans="1:5" x14ac:dyDescent="0.25">
      <c r="A142" s="20" t="s">
        <v>76</v>
      </c>
      <c r="B142" s="21">
        <v>0</v>
      </c>
      <c r="C142" s="22">
        <v>5.6</v>
      </c>
      <c r="D142" s="22">
        <v>5.6</v>
      </c>
      <c r="E142" s="191">
        <v>1</v>
      </c>
    </row>
    <row r="143" spans="1:5" x14ac:dyDescent="0.25">
      <c r="A143" s="20" t="s">
        <v>174</v>
      </c>
      <c r="B143" s="21">
        <v>1</v>
      </c>
      <c r="C143" s="22">
        <v>9.1999999999999993</v>
      </c>
      <c r="D143" s="22">
        <v>6.2</v>
      </c>
      <c r="E143" s="191">
        <v>1</v>
      </c>
    </row>
    <row r="144" spans="1:5" x14ac:dyDescent="0.25">
      <c r="A144" s="20" t="s">
        <v>99</v>
      </c>
      <c r="B144" s="21">
        <v>1</v>
      </c>
      <c r="C144" s="22">
        <v>9.4</v>
      </c>
      <c r="D144" s="22">
        <v>4.9000000000000004</v>
      </c>
      <c r="E144" s="191">
        <v>1</v>
      </c>
    </row>
    <row r="145" spans="1:5" x14ac:dyDescent="0.25">
      <c r="A145" s="20" t="s">
        <v>111</v>
      </c>
      <c r="B145" s="21">
        <v>1</v>
      </c>
      <c r="C145" s="22">
        <v>6.9</v>
      </c>
      <c r="D145" s="22">
        <v>4.7</v>
      </c>
      <c r="E145" s="191">
        <v>1</v>
      </c>
    </row>
    <row r="146" spans="1:5" x14ac:dyDescent="0.25">
      <c r="A146" s="20" t="s">
        <v>117</v>
      </c>
      <c r="B146" s="21">
        <v>0</v>
      </c>
      <c r="C146" s="22">
        <v>9.9</v>
      </c>
      <c r="D146" s="22">
        <v>3.5</v>
      </c>
      <c r="E146" s="191">
        <v>1</v>
      </c>
    </row>
    <row r="147" spans="1:5" x14ac:dyDescent="0.25">
      <c r="A147" s="20" t="s">
        <v>145</v>
      </c>
      <c r="B147" s="21">
        <v>1</v>
      </c>
      <c r="C147" s="22">
        <v>7.7</v>
      </c>
      <c r="D147" s="22">
        <v>4.3</v>
      </c>
      <c r="E147" s="191">
        <v>1</v>
      </c>
    </row>
    <row r="148" spans="1:5" x14ac:dyDescent="0.25">
      <c r="A148" s="20" t="s">
        <v>155</v>
      </c>
      <c r="B148" s="21">
        <v>1</v>
      </c>
      <c r="C148" s="22">
        <v>8.6999999999999993</v>
      </c>
      <c r="D148" s="22">
        <v>2.9</v>
      </c>
      <c r="E148" s="191">
        <v>1</v>
      </c>
    </row>
    <row r="149" spans="1:5" x14ac:dyDescent="0.25">
      <c r="A149" s="20" t="s">
        <v>153</v>
      </c>
      <c r="B149" s="21">
        <v>1</v>
      </c>
      <c r="C149" s="22">
        <v>8.6</v>
      </c>
      <c r="D149" s="22">
        <v>5.7</v>
      </c>
      <c r="E149" s="191">
        <v>1</v>
      </c>
    </row>
    <row r="150" spans="1:5" x14ac:dyDescent="0.25">
      <c r="A150" s="20" t="s">
        <v>129</v>
      </c>
      <c r="B150" s="21">
        <v>1</v>
      </c>
      <c r="C150" s="22">
        <v>6.7</v>
      </c>
      <c r="D150" s="22">
        <v>4.5</v>
      </c>
      <c r="E150" s="191">
        <v>0</v>
      </c>
    </row>
    <row r="151" spans="1:5" x14ac:dyDescent="0.25">
      <c r="A151" s="20" t="s">
        <v>166</v>
      </c>
      <c r="B151" s="21">
        <v>1</v>
      </c>
      <c r="C151" s="22">
        <v>8.6999999999999993</v>
      </c>
      <c r="D151" s="22">
        <v>4.8</v>
      </c>
      <c r="E151" s="191">
        <v>1</v>
      </c>
    </row>
    <row r="152" spans="1:5" x14ac:dyDescent="0.25">
      <c r="A152" s="20" t="s">
        <v>148</v>
      </c>
      <c r="B152" s="21">
        <v>0</v>
      </c>
      <c r="C152" s="22">
        <v>9.1</v>
      </c>
      <c r="D152" s="22">
        <v>5.4</v>
      </c>
      <c r="E152" s="191">
        <v>1</v>
      </c>
    </row>
    <row r="153" spans="1:5" x14ac:dyDescent="0.25">
      <c r="A153" s="20" t="s">
        <v>114</v>
      </c>
      <c r="B153" s="21">
        <v>1</v>
      </c>
      <c r="C153" s="22">
        <v>7.4</v>
      </c>
      <c r="D153" s="22">
        <v>6.9</v>
      </c>
      <c r="E153" s="191">
        <v>1</v>
      </c>
    </row>
    <row r="154" spans="1:5" x14ac:dyDescent="0.25">
      <c r="A154" s="20" t="s">
        <v>98</v>
      </c>
      <c r="B154" s="21">
        <v>0</v>
      </c>
      <c r="C154" s="22">
        <v>8.3000000000000007</v>
      </c>
      <c r="D154" s="22">
        <v>5.2</v>
      </c>
      <c r="E154" s="191">
        <v>1</v>
      </c>
    </row>
    <row r="155" spans="1:5" x14ac:dyDescent="0.25">
      <c r="A155" s="20" t="s">
        <v>141</v>
      </c>
      <c r="B155" s="21">
        <v>0</v>
      </c>
      <c r="C155" s="22">
        <v>6.4</v>
      </c>
      <c r="D155" s="22">
        <v>5</v>
      </c>
      <c r="E155" s="191">
        <v>0</v>
      </c>
    </row>
    <row r="156" spans="1:5" x14ac:dyDescent="0.25">
      <c r="A156" s="20" t="s">
        <v>95</v>
      </c>
      <c r="B156" s="21">
        <v>1</v>
      </c>
      <c r="C156" s="22">
        <v>9.6</v>
      </c>
      <c r="D156" s="22">
        <v>5.5</v>
      </c>
      <c r="E156" s="191">
        <v>1</v>
      </c>
    </row>
    <row r="157" spans="1:5" x14ac:dyDescent="0.25">
      <c r="A157" s="20" t="s">
        <v>178</v>
      </c>
      <c r="B157" s="21">
        <v>1</v>
      </c>
      <c r="C157" s="22">
        <v>7.4</v>
      </c>
      <c r="D157" s="22">
        <v>6.9</v>
      </c>
      <c r="E157" s="191">
        <v>1</v>
      </c>
    </row>
    <row r="158" spans="1:5" x14ac:dyDescent="0.25">
      <c r="A158" s="20" t="s">
        <v>250</v>
      </c>
      <c r="B158" s="21">
        <v>0</v>
      </c>
      <c r="C158" s="22">
        <v>6.7</v>
      </c>
      <c r="D158" s="22">
        <v>4.8</v>
      </c>
      <c r="E158" s="191">
        <v>0</v>
      </c>
    </row>
    <row r="159" spans="1:5" x14ac:dyDescent="0.25">
      <c r="A159" s="20" t="s">
        <v>257</v>
      </c>
      <c r="B159" s="21">
        <v>1</v>
      </c>
      <c r="C159" s="22">
        <v>9.6999999999999993</v>
      </c>
      <c r="D159" s="22">
        <v>6.1</v>
      </c>
      <c r="E159" s="191">
        <v>0</v>
      </c>
    </row>
    <row r="160" spans="1:5" x14ac:dyDescent="0.25">
      <c r="A160" s="20" t="s">
        <v>218</v>
      </c>
      <c r="B160" s="21">
        <v>0</v>
      </c>
      <c r="C160" s="22">
        <v>6.7</v>
      </c>
      <c r="D160" s="22">
        <v>4.9000000000000004</v>
      </c>
      <c r="E160" s="191">
        <v>0</v>
      </c>
    </row>
    <row r="161" spans="1:5" x14ac:dyDescent="0.25">
      <c r="A161" s="20" t="s">
        <v>143</v>
      </c>
      <c r="B161" s="21">
        <v>0</v>
      </c>
      <c r="C161" s="22">
        <v>7.5</v>
      </c>
      <c r="D161" s="22">
        <v>4.5</v>
      </c>
      <c r="E161" s="191">
        <v>0</v>
      </c>
    </row>
    <row r="162" spans="1:5" x14ac:dyDescent="0.25">
      <c r="A162" s="20" t="s">
        <v>249</v>
      </c>
      <c r="B162" s="21">
        <v>0</v>
      </c>
      <c r="C162" s="22">
        <v>6.4</v>
      </c>
      <c r="D162" s="22">
        <v>5.7</v>
      </c>
      <c r="E162" s="191">
        <v>0</v>
      </c>
    </row>
    <row r="163" spans="1:5" x14ac:dyDescent="0.25">
      <c r="A163" s="20" t="s">
        <v>247</v>
      </c>
      <c r="B163" s="21">
        <v>1</v>
      </c>
      <c r="C163" s="22">
        <v>8.6999999999999993</v>
      </c>
      <c r="D163" s="22">
        <v>4.8</v>
      </c>
      <c r="E163" s="191">
        <v>0</v>
      </c>
    </row>
    <row r="164" spans="1:5" x14ac:dyDescent="0.25">
      <c r="A164" s="20" t="s">
        <v>77</v>
      </c>
      <c r="B164" s="21">
        <v>0</v>
      </c>
      <c r="C164" s="22">
        <v>9.1</v>
      </c>
      <c r="D164" s="22">
        <v>7.1</v>
      </c>
      <c r="E164" s="191">
        <v>1</v>
      </c>
    </row>
    <row r="165" spans="1:5" x14ac:dyDescent="0.25">
      <c r="A165" s="20" t="s">
        <v>189</v>
      </c>
      <c r="B165" s="21">
        <v>0</v>
      </c>
      <c r="C165" s="22">
        <v>8</v>
      </c>
      <c r="D165" s="22">
        <v>3</v>
      </c>
      <c r="E165" s="191">
        <v>0</v>
      </c>
    </row>
    <row r="166" spans="1:5" x14ac:dyDescent="0.25">
      <c r="A166" s="20" t="s">
        <v>65</v>
      </c>
      <c r="B166" s="21">
        <v>0</v>
      </c>
      <c r="C166" s="22">
        <v>6.2</v>
      </c>
      <c r="D166" s="22">
        <v>5.0999999999999996</v>
      </c>
      <c r="E166" s="191">
        <v>0</v>
      </c>
    </row>
    <row r="167" spans="1:5" x14ac:dyDescent="0.25">
      <c r="A167" s="20" t="s">
        <v>176</v>
      </c>
      <c r="B167" s="21">
        <v>1</v>
      </c>
      <c r="C167" s="22">
        <v>9</v>
      </c>
      <c r="D167" s="22">
        <v>5</v>
      </c>
      <c r="E167" s="191">
        <v>1</v>
      </c>
    </row>
    <row r="168" spans="1:5" x14ac:dyDescent="0.25">
      <c r="A168" s="20" t="s">
        <v>160</v>
      </c>
      <c r="B168" s="21">
        <v>1</v>
      </c>
      <c r="C168" s="22">
        <v>7.7</v>
      </c>
      <c r="D168" s="22">
        <v>7</v>
      </c>
      <c r="E168" s="191">
        <v>1</v>
      </c>
    </row>
    <row r="169" spans="1:5" x14ac:dyDescent="0.25">
      <c r="A169" s="20" t="s">
        <v>130</v>
      </c>
      <c r="B169" s="21">
        <v>0</v>
      </c>
      <c r="C169" s="22">
        <v>6.5</v>
      </c>
      <c r="D169" s="22">
        <v>6</v>
      </c>
      <c r="E169" s="191">
        <v>0</v>
      </c>
    </row>
    <row r="170" spans="1:5" x14ac:dyDescent="0.25">
      <c r="A170" s="20" t="s">
        <v>149</v>
      </c>
      <c r="B170" s="21">
        <v>0</v>
      </c>
      <c r="C170" s="22">
        <v>7.1</v>
      </c>
      <c r="D170" s="22">
        <v>4.5</v>
      </c>
      <c r="E170" s="191">
        <v>0</v>
      </c>
    </row>
    <row r="171" spans="1:5" x14ac:dyDescent="0.25">
      <c r="A171" s="20" t="s">
        <v>167</v>
      </c>
      <c r="B171" s="21">
        <v>0</v>
      </c>
      <c r="C171" s="22">
        <v>6.7</v>
      </c>
      <c r="D171" s="22">
        <v>4.5</v>
      </c>
      <c r="E171" s="191">
        <v>0</v>
      </c>
    </row>
    <row r="172" spans="1:5" x14ac:dyDescent="0.25">
      <c r="A172" s="20" t="s">
        <v>127</v>
      </c>
      <c r="B172" s="21">
        <v>0</v>
      </c>
      <c r="C172" s="22">
        <v>6.4</v>
      </c>
      <c r="D172" s="22">
        <v>5.3</v>
      </c>
      <c r="E172" s="191">
        <v>0</v>
      </c>
    </row>
    <row r="173" spans="1:5" x14ac:dyDescent="0.25">
      <c r="A173" s="20" t="s">
        <v>96</v>
      </c>
      <c r="B173" s="21">
        <v>0</v>
      </c>
      <c r="C173" s="22">
        <v>8.1999999999999993</v>
      </c>
      <c r="D173" s="22">
        <v>5</v>
      </c>
      <c r="E173" s="191">
        <v>0</v>
      </c>
    </row>
    <row r="174" spans="1:5" x14ac:dyDescent="0.25">
      <c r="A174" s="20" t="s">
        <v>103</v>
      </c>
      <c r="B174" s="21">
        <v>0</v>
      </c>
      <c r="C174" s="22">
        <v>5.9</v>
      </c>
      <c r="D174" s="22">
        <v>5.5</v>
      </c>
      <c r="E174" s="191">
        <v>1</v>
      </c>
    </row>
    <row r="175" spans="1:5" x14ac:dyDescent="0.25">
      <c r="A175" s="20" t="s">
        <v>254</v>
      </c>
      <c r="B175" s="21">
        <v>0</v>
      </c>
      <c r="C175" s="22">
        <v>5.9</v>
      </c>
      <c r="D175" s="22">
        <v>6.2</v>
      </c>
      <c r="E175" s="191">
        <v>1</v>
      </c>
    </row>
    <row r="176" spans="1:5" x14ac:dyDescent="0.25">
      <c r="A176" s="20" t="s">
        <v>252</v>
      </c>
      <c r="B176" s="21">
        <v>0</v>
      </c>
      <c r="C176" s="22">
        <v>6.4</v>
      </c>
      <c r="D176" s="22">
        <v>4.5</v>
      </c>
      <c r="E176" s="191">
        <v>0</v>
      </c>
    </row>
    <row r="177" spans="1:5" x14ac:dyDescent="0.25">
      <c r="A177" s="20" t="s">
        <v>227</v>
      </c>
      <c r="B177" s="21">
        <v>0</v>
      </c>
      <c r="C177" s="22">
        <v>6.7</v>
      </c>
      <c r="D177" s="22">
        <v>6.8</v>
      </c>
      <c r="E177" s="191">
        <v>1</v>
      </c>
    </row>
    <row r="178" spans="1:5" x14ac:dyDescent="0.25">
      <c r="A178" s="20" t="s">
        <v>144</v>
      </c>
      <c r="B178" s="21">
        <v>0</v>
      </c>
      <c r="C178" s="22">
        <v>5</v>
      </c>
      <c r="D178" s="22">
        <v>4.9000000000000004</v>
      </c>
      <c r="E178" s="191">
        <v>0</v>
      </c>
    </row>
    <row r="179" spans="1:5" x14ac:dyDescent="0.25">
      <c r="A179" s="20" t="s">
        <v>237</v>
      </c>
      <c r="B179" s="21">
        <v>1</v>
      </c>
      <c r="C179" s="22">
        <v>9.6</v>
      </c>
      <c r="D179" s="22">
        <v>7.8</v>
      </c>
      <c r="E179" s="191">
        <v>1</v>
      </c>
    </row>
    <row r="180" spans="1:5" x14ac:dyDescent="0.25">
      <c r="A180" s="20" t="s">
        <v>112</v>
      </c>
      <c r="B180" s="21">
        <v>0</v>
      </c>
      <c r="C180" s="22">
        <v>8</v>
      </c>
      <c r="D180" s="22">
        <v>4.7</v>
      </c>
      <c r="E180" s="191">
        <v>1</v>
      </c>
    </row>
    <row r="181" spans="1:5" x14ac:dyDescent="0.25">
      <c r="A181" s="20" t="s">
        <v>181</v>
      </c>
      <c r="B181" s="21">
        <v>1</v>
      </c>
      <c r="C181" s="22">
        <v>9.4</v>
      </c>
      <c r="D181" s="22">
        <v>4.5999999999999996</v>
      </c>
      <c r="E181" s="191">
        <v>1</v>
      </c>
    </row>
    <row r="182" spans="1:5" x14ac:dyDescent="0.25">
      <c r="A182" s="20" t="s">
        <v>68</v>
      </c>
      <c r="B182" s="21">
        <v>1</v>
      </c>
      <c r="C182" s="22">
        <v>8.6999999999999993</v>
      </c>
      <c r="D182" s="22">
        <v>4.5999999999999996</v>
      </c>
      <c r="E182" s="191">
        <v>1</v>
      </c>
    </row>
    <row r="183" spans="1:5" x14ac:dyDescent="0.25">
      <c r="A183" s="20" t="s">
        <v>72</v>
      </c>
      <c r="B183" s="21">
        <v>1</v>
      </c>
      <c r="C183" s="22">
        <v>6.3</v>
      </c>
      <c r="D183" s="22">
        <v>5.9</v>
      </c>
      <c r="E183" s="191">
        <v>1</v>
      </c>
    </row>
    <row r="184" spans="1:5" x14ac:dyDescent="0.25">
      <c r="A184" s="20" t="s">
        <v>177</v>
      </c>
      <c r="B184" s="21">
        <v>0</v>
      </c>
      <c r="C184" s="22">
        <v>8.1</v>
      </c>
      <c r="D184" s="22">
        <v>3.8</v>
      </c>
      <c r="E184" s="191">
        <v>0</v>
      </c>
    </row>
    <row r="185" spans="1:5" x14ac:dyDescent="0.25">
      <c r="A185" s="20" t="s">
        <v>202</v>
      </c>
      <c r="B185" s="21">
        <v>0</v>
      </c>
      <c r="C185" s="22">
        <v>9.9</v>
      </c>
      <c r="D185" s="22">
        <v>4.5</v>
      </c>
      <c r="E185" s="191">
        <v>1</v>
      </c>
    </row>
    <row r="186" spans="1:5" x14ac:dyDescent="0.25">
      <c r="A186" s="20" t="s">
        <v>195</v>
      </c>
      <c r="B186" s="21">
        <v>1</v>
      </c>
      <c r="C186" s="22">
        <v>7.8</v>
      </c>
      <c r="D186" s="22">
        <v>7.1</v>
      </c>
      <c r="E186" s="191">
        <v>0</v>
      </c>
    </row>
    <row r="187" spans="1:5" x14ac:dyDescent="0.25">
      <c r="A187" s="20" t="s">
        <v>138</v>
      </c>
      <c r="B187" s="21">
        <v>0</v>
      </c>
      <c r="C187" s="22">
        <v>9.9</v>
      </c>
      <c r="D187" s="22">
        <v>4.8</v>
      </c>
      <c r="E187" s="191">
        <v>1</v>
      </c>
    </row>
    <row r="188" spans="1:5" x14ac:dyDescent="0.25">
      <c r="A188" s="20" t="s">
        <v>191</v>
      </c>
      <c r="B188" s="21">
        <v>0</v>
      </c>
      <c r="C188" s="22">
        <v>6.6</v>
      </c>
      <c r="D188" s="22">
        <v>6.6</v>
      </c>
      <c r="E188" s="191">
        <v>0</v>
      </c>
    </row>
    <row r="189" spans="1:5" x14ac:dyDescent="0.25">
      <c r="A189" s="20" t="s">
        <v>100</v>
      </c>
      <c r="B189" s="21">
        <v>1</v>
      </c>
      <c r="C189" s="22">
        <v>9.3000000000000007</v>
      </c>
      <c r="D189" s="22">
        <v>6.3</v>
      </c>
      <c r="E189" s="191">
        <v>1</v>
      </c>
    </row>
    <row r="190" spans="1:5" x14ac:dyDescent="0.25">
      <c r="A190" s="20" t="s">
        <v>93</v>
      </c>
      <c r="B190" s="21">
        <v>0</v>
      </c>
      <c r="C190" s="22">
        <v>8.6999999999999993</v>
      </c>
      <c r="D190" s="22">
        <v>2.9</v>
      </c>
      <c r="E190" s="191">
        <v>0</v>
      </c>
    </row>
    <row r="191" spans="1:5" x14ac:dyDescent="0.25">
      <c r="A191" s="20" t="s">
        <v>235</v>
      </c>
      <c r="B191" s="21">
        <v>1</v>
      </c>
      <c r="C191" s="22">
        <v>9.6999999999999993</v>
      </c>
      <c r="D191" s="22">
        <v>6.1</v>
      </c>
      <c r="E191" s="191">
        <v>1</v>
      </c>
    </row>
    <row r="192" spans="1:5" x14ac:dyDescent="0.25">
      <c r="A192" s="20" t="s">
        <v>63</v>
      </c>
      <c r="B192" s="21">
        <v>0</v>
      </c>
      <c r="C192" s="22">
        <v>6.5</v>
      </c>
      <c r="D192" s="22">
        <v>3.7</v>
      </c>
      <c r="E192" s="191">
        <v>0</v>
      </c>
    </row>
    <row r="193" spans="1:5" x14ac:dyDescent="0.25">
      <c r="A193" s="20" t="s">
        <v>159</v>
      </c>
      <c r="B193" s="21">
        <v>1</v>
      </c>
      <c r="C193" s="22">
        <v>9.1999999999999993</v>
      </c>
      <c r="D193" s="22">
        <v>6.2</v>
      </c>
      <c r="E193" s="191">
        <v>1</v>
      </c>
    </row>
    <row r="194" spans="1:5" x14ac:dyDescent="0.25">
      <c r="A194" s="20" t="s">
        <v>135</v>
      </c>
      <c r="B194" s="21">
        <v>1</v>
      </c>
      <c r="C194" s="22">
        <v>9.4</v>
      </c>
      <c r="D194" s="22">
        <v>4.9000000000000004</v>
      </c>
      <c r="E194" s="191">
        <v>1</v>
      </c>
    </row>
    <row r="195" spans="1:5" x14ac:dyDescent="0.25">
      <c r="A195" s="20" t="s">
        <v>108</v>
      </c>
      <c r="B195" s="21">
        <v>0</v>
      </c>
      <c r="C195" s="22">
        <v>6.7</v>
      </c>
      <c r="D195" s="22">
        <v>4.8</v>
      </c>
      <c r="E195" s="191">
        <v>1</v>
      </c>
    </row>
    <row r="196" spans="1:5" x14ac:dyDescent="0.25">
      <c r="A196" s="20" t="s">
        <v>172</v>
      </c>
      <c r="B196" s="21">
        <v>1</v>
      </c>
      <c r="C196" s="22">
        <v>8.4</v>
      </c>
      <c r="D196" s="22">
        <v>5.9</v>
      </c>
      <c r="E196" s="191">
        <v>1</v>
      </c>
    </row>
    <row r="197" spans="1:5" x14ac:dyDescent="0.25">
      <c r="A197" s="20" t="s">
        <v>106</v>
      </c>
      <c r="B197" s="21">
        <v>1</v>
      </c>
      <c r="C197" s="22">
        <v>9.9</v>
      </c>
      <c r="D197" s="22">
        <v>6.7</v>
      </c>
      <c r="E197" s="191">
        <v>1</v>
      </c>
    </row>
    <row r="198" spans="1:5" x14ac:dyDescent="0.25">
      <c r="A198" s="20" t="s">
        <v>119</v>
      </c>
      <c r="B198" s="21">
        <v>1</v>
      </c>
      <c r="C198" s="22">
        <v>8.4</v>
      </c>
      <c r="D198" s="22">
        <v>5.9</v>
      </c>
      <c r="E198" s="191">
        <v>1</v>
      </c>
    </row>
    <row r="199" spans="1:5" x14ac:dyDescent="0.25">
      <c r="A199" s="20" t="s">
        <v>102</v>
      </c>
      <c r="B199" s="21">
        <v>0</v>
      </c>
      <c r="C199" s="22">
        <v>8</v>
      </c>
      <c r="D199" s="22">
        <v>3</v>
      </c>
      <c r="E199" s="191">
        <v>0</v>
      </c>
    </row>
    <row r="200" spans="1:5" x14ac:dyDescent="0.25">
      <c r="A200" s="20" t="s">
        <v>203</v>
      </c>
      <c r="B200" s="21">
        <v>1</v>
      </c>
      <c r="C200" s="22">
        <v>9.9</v>
      </c>
      <c r="D200" s="22">
        <v>4.5</v>
      </c>
      <c r="E200" s="191">
        <v>1</v>
      </c>
    </row>
    <row r="201" spans="1:5" x14ac:dyDescent="0.25">
      <c r="A201" s="20" t="s">
        <v>123</v>
      </c>
      <c r="B201" s="21">
        <v>0</v>
      </c>
      <c r="C201" s="22">
        <v>5.7</v>
      </c>
      <c r="D201" s="22">
        <v>6</v>
      </c>
      <c r="E201" s="191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32F4-7F9F-4D50-9520-4AC18C004ABC}">
  <dimension ref="B3:AF45"/>
  <sheetViews>
    <sheetView showGridLines="0" topLeftCell="A16" workbookViewId="0">
      <selection activeCell="H31" sqref="H31"/>
    </sheetView>
  </sheetViews>
  <sheetFormatPr defaultRowHeight="13.2" x14ac:dyDescent="0.25"/>
  <cols>
    <col min="2" max="2" width="14.33203125" customWidth="1"/>
    <col min="4" max="4" width="12.33203125" customWidth="1"/>
    <col min="6" max="6" width="14.21875" customWidth="1"/>
  </cols>
  <sheetData>
    <row r="3" spans="2:32" x14ac:dyDescent="0.25">
      <c r="B3" t="s">
        <v>373</v>
      </c>
    </row>
    <row r="4" spans="2:32" ht="13.8" thickBot="1" x14ac:dyDescent="0.3">
      <c r="B4" s="26"/>
      <c r="C4" s="26"/>
    </row>
    <row r="5" spans="2:32" x14ac:dyDescent="0.25">
      <c r="B5" s="60" t="s">
        <v>347</v>
      </c>
      <c r="C5" s="61">
        <v>-107.1956541221475</v>
      </c>
      <c r="O5" s="19"/>
      <c r="X5" s="26"/>
      <c r="Y5" s="26"/>
      <c r="AA5" s="26"/>
      <c r="AB5" s="26"/>
      <c r="AE5" s="72"/>
      <c r="AF5" s="72"/>
    </row>
    <row r="6" spans="2:32" x14ac:dyDescent="0.25">
      <c r="B6" s="65" t="s">
        <v>350</v>
      </c>
      <c r="C6" s="64">
        <v>-138.62943611198907</v>
      </c>
      <c r="X6" s="26"/>
      <c r="Y6" s="26"/>
      <c r="AA6" s="26"/>
      <c r="AB6" s="26"/>
      <c r="AE6" s="200"/>
      <c r="AF6" s="200"/>
    </row>
    <row r="7" spans="2:32" ht="14.4" x14ac:dyDescent="0.3">
      <c r="B7" s="65" t="s">
        <v>352</v>
      </c>
      <c r="C7" s="64">
        <v>62.867563979683126</v>
      </c>
      <c r="D7" s="194" t="s">
        <v>374</v>
      </c>
      <c r="X7" s="26"/>
      <c r="Y7" s="26"/>
      <c r="AA7" s="26"/>
      <c r="AB7" s="26"/>
      <c r="AD7" s="58"/>
      <c r="AE7" s="200"/>
      <c r="AF7" s="200"/>
    </row>
    <row r="8" spans="2:32" ht="14.4" x14ac:dyDescent="0.3">
      <c r="B8" s="65" t="s">
        <v>307</v>
      </c>
      <c r="C8" s="64">
        <v>3</v>
      </c>
      <c r="D8" s="194" t="s">
        <v>375</v>
      </c>
      <c r="X8" s="34"/>
      <c r="Y8" s="34"/>
      <c r="Z8" s="19"/>
      <c r="AD8" s="58"/>
      <c r="AE8" s="200"/>
      <c r="AF8" s="200"/>
    </row>
    <row r="9" spans="2:32" x14ac:dyDescent="0.25">
      <c r="B9" s="65" t="s">
        <v>343</v>
      </c>
      <c r="C9" s="71">
        <v>1.4332979247910771E-13</v>
      </c>
      <c r="X9" s="34"/>
      <c r="Y9" s="34"/>
      <c r="Z9" s="19"/>
      <c r="AA9" s="58"/>
      <c r="AD9" s="58"/>
      <c r="AE9" s="200"/>
      <c r="AF9" s="200"/>
    </row>
    <row r="10" spans="2:32" x14ac:dyDescent="0.25">
      <c r="B10" s="65" t="s">
        <v>376</v>
      </c>
      <c r="C10" s="64">
        <v>0.05</v>
      </c>
      <c r="X10" s="34"/>
      <c r="Y10" s="34"/>
      <c r="Z10" s="19"/>
    </row>
    <row r="11" spans="2:32" ht="15" thickBot="1" x14ac:dyDescent="0.35">
      <c r="B11" s="67" t="s">
        <v>377</v>
      </c>
      <c r="C11" s="68" t="s">
        <v>378</v>
      </c>
      <c r="D11" s="195" t="s">
        <v>379</v>
      </c>
      <c r="X11" s="34"/>
      <c r="Y11" s="34"/>
      <c r="Z11" s="19"/>
      <c r="AE11" s="58"/>
    </row>
    <row r="12" spans="2:32" x14ac:dyDescent="0.25">
      <c r="B12" s="26"/>
      <c r="C12" s="26"/>
    </row>
    <row r="13" spans="2:32" ht="13.8" thickBot="1" x14ac:dyDescent="0.3">
      <c r="B13" s="26"/>
      <c r="C13" s="26"/>
      <c r="X13" s="58"/>
    </row>
    <row r="14" spans="2:32" x14ac:dyDescent="0.25">
      <c r="B14" s="60" t="s">
        <v>355</v>
      </c>
      <c r="C14" s="61">
        <v>0.2267468069656462</v>
      </c>
    </row>
    <row r="15" spans="2:32" ht="16.2" x14ac:dyDescent="0.3">
      <c r="B15" s="65" t="s">
        <v>356</v>
      </c>
      <c r="C15" s="64">
        <v>0.26972771402490225</v>
      </c>
      <c r="D15" s="195" t="s">
        <v>468</v>
      </c>
    </row>
    <row r="16" spans="2:32" ht="16.8" thickBot="1" x14ac:dyDescent="0.35">
      <c r="B16" s="67" t="s">
        <v>357</v>
      </c>
      <c r="C16" s="68">
        <v>0.35963695203320301</v>
      </c>
      <c r="D16" s="195" t="s">
        <v>469</v>
      </c>
    </row>
    <row r="17" spans="2:9" ht="16.2" x14ac:dyDescent="0.3">
      <c r="D17" s="195" t="s">
        <v>470</v>
      </c>
    </row>
    <row r="20" spans="2:9" ht="14.4" x14ac:dyDescent="0.3">
      <c r="B20" s="194" t="s">
        <v>380</v>
      </c>
    </row>
    <row r="21" spans="2:9" ht="13.8" thickBot="1" x14ac:dyDescent="0.3"/>
    <row r="22" spans="2:9" ht="16.2" thickBot="1" x14ac:dyDescent="0.3">
      <c r="B22" s="196"/>
      <c r="C22" s="197" t="s">
        <v>471</v>
      </c>
      <c r="D22" s="198" t="s">
        <v>472</v>
      </c>
    </row>
    <row r="23" spans="2:9" ht="15" thickTop="1" x14ac:dyDescent="0.3">
      <c r="B23" s="199" t="s">
        <v>306</v>
      </c>
      <c r="C23" s="200">
        <v>-8.34</v>
      </c>
      <c r="D23" s="201">
        <f>EXP(C23)</f>
        <v>2.3877234293696414E-4</v>
      </c>
      <c r="F23" s="194" t="s">
        <v>381</v>
      </c>
    </row>
    <row r="24" spans="2:9" ht="14.4" x14ac:dyDescent="0.3">
      <c r="B24" s="57" t="s">
        <v>44</v>
      </c>
      <c r="C24" s="200">
        <v>1.06</v>
      </c>
      <c r="D24" s="201">
        <f t="shared" ref="D24:D26" si="0">EXP(C24)</f>
        <v>2.8863709892679585</v>
      </c>
      <c r="F24" s="195" t="s">
        <v>382</v>
      </c>
    </row>
    <row r="25" spans="2:9" ht="14.4" x14ac:dyDescent="0.3">
      <c r="B25" s="57" t="s">
        <v>46</v>
      </c>
      <c r="C25" s="200">
        <v>0.56000000000000005</v>
      </c>
      <c r="D25" s="201">
        <f t="shared" si="0"/>
        <v>1.7506725002961012</v>
      </c>
      <c r="F25" s="195" t="s">
        <v>383</v>
      </c>
    </row>
    <row r="26" spans="2:9" ht="15" thickBot="1" x14ac:dyDescent="0.35">
      <c r="B26" s="70" t="s">
        <v>52</v>
      </c>
      <c r="C26" s="202">
        <v>0.67</v>
      </c>
      <c r="D26" s="203">
        <f t="shared" si="0"/>
        <v>1.9542373206359396</v>
      </c>
      <c r="F26" s="195" t="s">
        <v>384</v>
      </c>
    </row>
    <row r="28" spans="2:9" x14ac:dyDescent="0.25">
      <c r="B28" s="58"/>
      <c r="C28" s="58"/>
      <c r="F28" t="s">
        <v>385</v>
      </c>
    </row>
    <row r="29" spans="2:9" x14ac:dyDescent="0.25">
      <c r="B29" s="58"/>
      <c r="C29" s="26"/>
      <c r="F29" t="s">
        <v>386</v>
      </c>
    </row>
    <row r="30" spans="2:9" x14ac:dyDescent="0.25">
      <c r="B30" s="58"/>
      <c r="C30" s="26"/>
    </row>
    <row r="31" spans="2:9" x14ac:dyDescent="0.25">
      <c r="B31" s="58"/>
      <c r="C31" s="26"/>
    </row>
    <row r="32" spans="2:9" x14ac:dyDescent="0.25">
      <c r="B32" t="s">
        <v>333</v>
      </c>
      <c r="I32" t="s">
        <v>387</v>
      </c>
    </row>
    <row r="33" spans="2:16" ht="13.8" thickBot="1" x14ac:dyDescent="0.3">
      <c r="B33" s="26"/>
      <c r="C33" s="26"/>
      <c r="D33" s="26"/>
      <c r="E33" s="26"/>
    </row>
    <row r="34" spans="2:16" ht="26.4" x14ac:dyDescent="0.25">
      <c r="B34" s="73"/>
      <c r="C34" s="74" t="s">
        <v>306</v>
      </c>
      <c r="D34" s="74" t="s">
        <v>44</v>
      </c>
      <c r="E34" s="74" t="s">
        <v>46</v>
      </c>
      <c r="F34" s="75" t="s">
        <v>52</v>
      </c>
      <c r="I34" s="73" t="s">
        <v>388</v>
      </c>
      <c r="J34" s="74" t="s">
        <v>389</v>
      </c>
      <c r="K34" s="74" t="s">
        <v>390</v>
      </c>
      <c r="L34" s="74" t="s">
        <v>391</v>
      </c>
      <c r="M34" s="74" t="s">
        <v>343</v>
      </c>
      <c r="N34" s="74" t="s">
        <v>392</v>
      </c>
      <c r="O34" s="74" t="s">
        <v>393</v>
      </c>
      <c r="P34" s="75" t="s">
        <v>394</v>
      </c>
    </row>
    <row r="35" spans="2:16" x14ac:dyDescent="0.25">
      <c r="B35" s="76" t="s">
        <v>306</v>
      </c>
      <c r="C35" s="204">
        <v>2.69</v>
      </c>
      <c r="D35" s="204">
        <v>0.14000000000000001</v>
      </c>
      <c r="E35" s="204">
        <v>-0.2</v>
      </c>
      <c r="F35" s="205">
        <v>-0.23</v>
      </c>
      <c r="I35" s="76" t="s">
        <v>306</v>
      </c>
      <c r="J35" s="204">
        <v>-8.34</v>
      </c>
      <c r="K35" s="204">
        <v>1.64</v>
      </c>
      <c r="L35" s="204">
        <v>25.8</v>
      </c>
      <c r="M35" s="204">
        <v>0</v>
      </c>
      <c r="N35" s="204">
        <v>0</v>
      </c>
      <c r="O35" s="204" t="s">
        <v>395</v>
      </c>
      <c r="P35" s="205" t="s">
        <v>395</v>
      </c>
    </row>
    <row r="36" spans="2:16" ht="26.4" x14ac:dyDescent="0.25">
      <c r="B36" s="76" t="s">
        <v>44</v>
      </c>
      <c r="C36" s="204">
        <v>0.14000000000000001</v>
      </c>
      <c r="D36" s="204">
        <v>0.13</v>
      </c>
      <c r="E36" s="204">
        <v>-0.02</v>
      </c>
      <c r="F36" s="205">
        <v>-0.01</v>
      </c>
      <c r="I36" s="76" t="s">
        <v>44</v>
      </c>
      <c r="J36" s="204">
        <v>1.06</v>
      </c>
      <c r="K36" s="204">
        <v>0.36</v>
      </c>
      <c r="L36" s="204">
        <v>8.77</v>
      </c>
      <c r="M36" s="204">
        <v>0</v>
      </c>
      <c r="N36" s="204">
        <v>2.88</v>
      </c>
      <c r="O36" s="204">
        <v>1.43</v>
      </c>
      <c r="P36" s="205">
        <v>5.8</v>
      </c>
    </row>
    <row r="37" spans="2:16" x14ac:dyDescent="0.25">
      <c r="B37" s="76" t="s">
        <v>46</v>
      </c>
      <c r="C37" s="204">
        <v>-0.2</v>
      </c>
      <c r="D37" s="204">
        <v>-0.02</v>
      </c>
      <c r="E37" s="204">
        <v>0.02</v>
      </c>
      <c r="F37" s="205">
        <v>0.01</v>
      </c>
      <c r="I37" s="76" t="s">
        <v>46</v>
      </c>
      <c r="J37" s="204">
        <v>0.56000000000000005</v>
      </c>
      <c r="K37" s="204">
        <v>0.14000000000000001</v>
      </c>
      <c r="L37" s="204">
        <v>15.75</v>
      </c>
      <c r="M37" s="204">
        <v>0</v>
      </c>
      <c r="N37" s="204">
        <v>1.75</v>
      </c>
      <c r="O37" s="204">
        <v>1.33</v>
      </c>
      <c r="P37" s="205">
        <v>2.2999999999999998</v>
      </c>
    </row>
    <row r="38" spans="2:16" ht="27" thickBot="1" x14ac:dyDescent="0.3">
      <c r="B38" s="77" t="s">
        <v>52</v>
      </c>
      <c r="C38" s="206">
        <v>-0.23</v>
      </c>
      <c r="D38" s="206">
        <v>-0.01</v>
      </c>
      <c r="E38" s="206">
        <v>0.01</v>
      </c>
      <c r="F38" s="207">
        <v>0.03</v>
      </c>
      <c r="I38" s="77" t="s">
        <v>52</v>
      </c>
      <c r="J38" s="206">
        <v>0.67</v>
      </c>
      <c r="K38" s="206">
        <v>0.18</v>
      </c>
      <c r="L38" s="206">
        <v>14.3</v>
      </c>
      <c r="M38" s="206">
        <v>0</v>
      </c>
      <c r="N38" s="206">
        <v>1.95</v>
      </c>
      <c r="O38" s="206">
        <v>1.38</v>
      </c>
      <c r="P38" s="207">
        <v>2.75</v>
      </c>
    </row>
    <row r="42" spans="2:16" ht="14.4" x14ac:dyDescent="0.3">
      <c r="I42" s="194" t="s">
        <v>396</v>
      </c>
    </row>
    <row r="44" spans="2:16" x14ac:dyDescent="0.25">
      <c r="I44" t="s">
        <v>397</v>
      </c>
    </row>
    <row r="45" spans="2:16" x14ac:dyDescent="0.25">
      <c r="I45" t="s">
        <v>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P245"/>
  <sheetViews>
    <sheetView showGridLines="0" zoomScaleNormal="100" workbookViewId="0">
      <pane ySplit="1" topLeftCell="A177" activePane="bottomLeft" state="frozen"/>
      <selection pane="bottomLeft" activeCell="B1" sqref="B1:P201"/>
    </sheetView>
  </sheetViews>
  <sheetFormatPr defaultColWidth="9.109375" defaultRowHeight="15" x14ac:dyDescent="0.25"/>
  <cols>
    <col min="1" max="1" width="10.44140625" style="13" bestFit="1" customWidth="1"/>
    <col min="2" max="2" width="8.5546875" style="13" bestFit="1" customWidth="1"/>
    <col min="3" max="3" width="12.109375" style="13" bestFit="1" customWidth="1"/>
    <col min="4" max="4" width="8.109375" style="13" bestFit="1" customWidth="1"/>
    <col min="5" max="5" width="10" style="13" bestFit="1" customWidth="1"/>
    <col min="6" max="6" width="8.109375" style="13" bestFit="1" customWidth="1"/>
    <col min="7" max="7" width="15.44140625" style="13" bestFit="1" customWidth="1"/>
    <col min="8" max="8" width="5.33203125" style="13" bestFit="1" customWidth="1"/>
    <col min="9" max="9" width="14.77734375" style="13" bestFit="1" customWidth="1"/>
    <col min="10" max="10" width="10.6640625" style="13" bestFit="1" customWidth="1"/>
    <col min="11" max="11" width="13.21875" style="13" bestFit="1" customWidth="1"/>
    <col min="12" max="12" width="11.77734375" style="13" bestFit="1" customWidth="1"/>
    <col min="13" max="13" width="12.44140625" style="13" bestFit="1" customWidth="1"/>
    <col min="14" max="14" width="10.88671875" style="13" bestFit="1" customWidth="1"/>
    <col min="15" max="15" width="9.6640625" style="13" bestFit="1" customWidth="1"/>
    <col min="16" max="16" width="11.77734375" style="109" bestFit="1" customWidth="1"/>
    <col min="17" max="16384" width="9.109375" style="13"/>
  </cols>
  <sheetData>
    <row r="1" spans="1:16" x14ac:dyDescent="0.25">
      <c r="A1" s="110" t="s">
        <v>0</v>
      </c>
      <c r="B1" s="110" t="s">
        <v>258</v>
      </c>
      <c r="C1" s="110" t="s">
        <v>43</v>
      </c>
      <c r="D1" s="110" t="s">
        <v>3</v>
      </c>
      <c r="E1" s="110" t="s">
        <v>44</v>
      </c>
      <c r="F1" s="110" t="s">
        <v>46</v>
      </c>
      <c r="G1" s="110" t="s">
        <v>49</v>
      </c>
      <c r="H1" s="110" t="s">
        <v>8</v>
      </c>
      <c r="I1" s="110" t="s">
        <v>52</v>
      </c>
      <c r="J1" s="110" t="s">
        <v>54</v>
      </c>
      <c r="K1" s="110" t="s">
        <v>259</v>
      </c>
      <c r="L1" s="110" t="s">
        <v>55</v>
      </c>
      <c r="M1" s="110" t="s">
        <v>263</v>
      </c>
      <c r="N1" s="110" t="s">
        <v>264</v>
      </c>
      <c r="O1" s="110" t="s">
        <v>42</v>
      </c>
      <c r="P1" s="110" t="s">
        <v>269</v>
      </c>
    </row>
    <row r="2" spans="1:16" x14ac:dyDescent="0.25">
      <c r="A2" s="20" t="s">
        <v>84</v>
      </c>
      <c r="B2" s="21">
        <v>9</v>
      </c>
      <c r="C2" s="21">
        <v>0</v>
      </c>
      <c r="D2" s="21">
        <v>0</v>
      </c>
      <c r="E2" s="21">
        <v>0</v>
      </c>
      <c r="F2" s="22">
        <v>8.5</v>
      </c>
      <c r="G2" s="23">
        <v>3</v>
      </c>
      <c r="H2" s="22">
        <v>4.0999999999999996</v>
      </c>
      <c r="I2" s="22">
        <v>3.7</v>
      </c>
      <c r="J2" s="22">
        <v>4.8</v>
      </c>
      <c r="K2" s="22">
        <v>5.3</v>
      </c>
      <c r="L2" s="22">
        <v>3.8</v>
      </c>
      <c r="M2" s="22">
        <v>4.4000000000000004</v>
      </c>
      <c r="N2" s="22">
        <v>5.8</v>
      </c>
      <c r="O2" s="21">
        <v>1</v>
      </c>
      <c r="P2" s="108">
        <v>10.5</v>
      </c>
    </row>
    <row r="3" spans="1:16" x14ac:dyDescent="0.25">
      <c r="A3" s="20" t="s">
        <v>231</v>
      </c>
      <c r="B3" s="21">
        <v>1</v>
      </c>
      <c r="C3" s="21">
        <v>1</v>
      </c>
      <c r="D3" s="21">
        <v>0</v>
      </c>
      <c r="E3" s="21">
        <v>1</v>
      </c>
      <c r="F3" s="22">
        <v>8.6</v>
      </c>
      <c r="G3" s="23">
        <v>6.3</v>
      </c>
      <c r="H3" s="22">
        <v>3.3</v>
      </c>
      <c r="I3" s="22">
        <v>5.7</v>
      </c>
      <c r="J3" s="22">
        <v>6.7</v>
      </c>
      <c r="K3" s="22">
        <v>4.8</v>
      </c>
      <c r="L3" s="22">
        <v>3.6</v>
      </c>
      <c r="M3" s="22">
        <v>3.6</v>
      </c>
      <c r="N3" s="22">
        <v>4.2</v>
      </c>
      <c r="O3" s="21">
        <v>0</v>
      </c>
      <c r="P3" s="108">
        <v>11.850000000000001</v>
      </c>
    </row>
    <row r="4" spans="1:16" x14ac:dyDescent="0.25">
      <c r="A4" s="20" t="s">
        <v>92</v>
      </c>
      <c r="B4" s="21">
        <v>6</v>
      </c>
      <c r="C4" s="21">
        <v>0</v>
      </c>
      <c r="D4" s="21">
        <v>1</v>
      </c>
      <c r="E4" s="21">
        <v>0</v>
      </c>
      <c r="F4" s="22">
        <v>6.7</v>
      </c>
      <c r="G4" s="23">
        <v>4</v>
      </c>
      <c r="H4" s="22">
        <v>3</v>
      </c>
      <c r="I4" s="22">
        <v>6.8</v>
      </c>
      <c r="J4" s="22">
        <v>8.4</v>
      </c>
      <c r="K4" s="22">
        <v>2.5</v>
      </c>
      <c r="L4" s="22">
        <v>4.3</v>
      </c>
      <c r="M4" s="22">
        <v>3.5</v>
      </c>
      <c r="N4" s="22">
        <v>5</v>
      </c>
      <c r="O4" s="21">
        <v>0</v>
      </c>
      <c r="P4" s="108">
        <v>10.050000000000001</v>
      </c>
    </row>
    <row r="5" spans="1:16" x14ac:dyDescent="0.25">
      <c r="A5" s="20" t="s">
        <v>245</v>
      </c>
      <c r="B5" s="21">
        <v>2</v>
      </c>
      <c r="C5" s="21">
        <v>0</v>
      </c>
      <c r="D5" s="21">
        <v>1</v>
      </c>
      <c r="E5" s="21">
        <v>0</v>
      </c>
      <c r="F5" s="22">
        <v>6.6</v>
      </c>
      <c r="G5" s="23">
        <v>3.6</v>
      </c>
      <c r="H5" s="22">
        <v>1.7</v>
      </c>
      <c r="I5" s="22">
        <v>4.8</v>
      </c>
      <c r="J5" s="22">
        <v>7.2</v>
      </c>
      <c r="K5" s="22">
        <v>3.2</v>
      </c>
      <c r="L5" s="22">
        <v>3.6</v>
      </c>
      <c r="M5" s="22">
        <v>2.8</v>
      </c>
      <c r="N5" s="22">
        <v>4</v>
      </c>
      <c r="O5" s="21">
        <v>1</v>
      </c>
      <c r="P5" s="108">
        <v>9.8999999999999986</v>
      </c>
    </row>
    <row r="6" spans="1:16" x14ac:dyDescent="0.25">
      <c r="A6" s="20" t="s">
        <v>105</v>
      </c>
      <c r="B6" s="21">
        <v>8</v>
      </c>
      <c r="C6" s="21">
        <v>1</v>
      </c>
      <c r="D6" s="21">
        <v>1</v>
      </c>
      <c r="E6" s="21">
        <v>0</v>
      </c>
      <c r="F6" s="22">
        <v>5.7</v>
      </c>
      <c r="G6" s="23">
        <v>3.8</v>
      </c>
      <c r="H6" s="22">
        <v>5.7</v>
      </c>
      <c r="I6" s="22">
        <v>6</v>
      </c>
      <c r="J6" s="22">
        <v>8.1999999999999993</v>
      </c>
      <c r="K6" s="22">
        <v>6.5</v>
      </c>
      <c r="L6" s="22">
        <v>7.3</v>
      </c>
      <c r="M6" s="22">
        <v>5.2</v>
      </c>
      <c r="N6" s="22">
        <v>7.5</v>
      </c>
      <c r="O6" s="21">
        <v>1</v>
      </c>
      <c r="P6" s="108">
        <v>10.649999999999999</v>
      </c>
    </row>
    <row r="7" spans="1:16" x14ac:dyDescent="0.25">
      <c r="A7" s="20" t="s">
        <v>183</v>
      </c>
      <c r="B7" s="21">
        <v>15</v>
      </c>
      <c r="C7" s="21">
        <v>0</v>
      </c>
      <c r="D7" s="21">
        <v>0</v>
      </c>
      <c r="E7" s="21">
        <v>1</v>
      </c>
      <c r="F7" s="22">
        <v>8.3000000000000007</v>
      </c>
      <c r="G7" s="23">
        <v>5.2</v>
      </c>
      <c r="H7" s="22">
        <v>5.3</v>
      </c>
      <c r="I7" s="22">
        <v>6.1</v>
      </c>
      <c r="J7" s="22">
        <v>5.3</v>
      </c>
      <c r="K7" s="22">
        <v>4.0999999999999996</v>
      </c>
      <c r="L7" s="22">
        <v>2.9</v>
      </c>
      <c r="M7" s="22">
        <v>3.1</v>
      </c>
      <c r="N7" s="22">
        <v>4</v>
      </c>
      <c r="O7" s="21">
        <v>1</v>
      </c>
      <c r="P7" s="108">
        <v>12.149999999999999</v>
      </c>
    </row>
    <row r="8" spans="1:16" x14ac:dyDescent="0.25">
      <c r="A8" s="20" t="s">
        <v>101</v>
      </c>
      <c r="B8" s="21">
        <v>15</v>
      </c>
      <c r="C8" s="21">
        <v>1</v>
      </c>
      <c r="D8" s="21">
        <v>1</v>
      </c>
      <c r="E8" s="21">
        <v>1</v>
      </c>
      <c r="F8" s="22">
        <v>5.0999999999999996</v>
      </c>
      <c r="G8" s="23">
        <v>6.6</v>
      </c>
      <c r="H8" s="22">
        <v>4.4000000000000004</v>
      </c>
      <c r="I8" s="22">
        <v>7.8</v>
      </c>
      <c r="J8" s="22">
        <v>5.9</v>
      </c>
      <c r="K8" s="22">
        <v>4.9000000000000004</v>
      </c>
      <c r="L8" s="22">
        <v>6.3</v>
      </c>
      <c r="M8" s="22">
        <v>4.5</v>
      </c>
      <c r="N8" s="22">
        <v>6.9</v>
      </c>
      <c r="O8" s="21">
        <v>1</v>
      </c>
      <c r="P8" s="108">
        <v>12.600000000000001</v>
      </c>
    </row>
    <row r="9" spans="1:16" x14ac:dyDescent="0.25">
      <c r="A9" s="20" t="s">
        <v>86</v>
      </c>
      <c r="B9" s="21">
        <v>13</v>
      </c>
      <c r="C9" s="21">
        <v>0</v>
      </c>
      <c r="D9" s="21">
        <v>0</v>
      </c>
      <c r="E9" s="21">
        <v>0</v>
      </c>
      <c r="F9" s="22">
        <v>8.5</v>
      </c>
      <c r="G9" s="23">
        <v>3</v>
      </c>
      <c r="H9" s="22">
        <v>2.2999999999999998</v>
      </c>
      <c r="I9" s="22">
        <v>3.7</v>
      </c>
      <c r="J9" s="22">
        <v>4.8</v>
      </c>
      <c r="K9" s="22">
        <v>5.7</v>
      </c>
      <c r="L9" s="22">
        <v>3.8</v>
      </c>
      <c r="M9" s="22">
        <v>4.4000000000000004</v>
      </c>
      <c r="N9" s="22">
        <v>6</v>
      </c>
      <c r="O9" s="21">
        <v>0</v>
      </c>
      <c r="P9" s="108">
        <v>10.8</v>
      </c>
    </row>
    <row r="10" spans="1:16" x14ac:dyDescent="0.25">
      <c r="A10" s="20" t="s">
        <v>85</v>
      </c>
      <c r="B10" s="21">
        <v>4</v>
      </c>
      <c r="C10" s="21">
        <v>1</v>
      </c>
      <c r="D10" s="21">
        <v>1</v>
      </c>
      <c r="E10" s="21">
        <v>0</v>
      </c>
      <c r="F10" s="22">
        <v>7</v>
      </c>
      <c r="G10" s="23">
        <v>3.3</v>
      </c>
      <c r="H10" s="22">
        <v>2.6</v>
      </c>
      <c r="I10" s="22">
        <v>4.2</v>
      </c>
      <c r="J10" s="22">
        <v>9</v>
      </c>
      <c r="K10" s="22">
        <v>4.3</v>
      </c>
      <c r="L10" s="22">
        <v>5.2</v>
      </c>
      <c r="M10" s="22">
        <v>3.7</v>
      </c>
      <c r="N10" s="22">
        <v>5.5</v>
      </c>
      <c r="O10" s="21">
        <v>0</v>
      </c>
      <c r="P10" s="108">
        <v>8.3999999999999986</v>
      </c>
    </row>
    <row r="11" spans="1:16" x14ac:dyDescent="0.25">
      <c r="A11" s="20" t="s">
        <v>185</v>
      </c>
      <c r="B11" s="21">
        <v>7</v>
      </c>
      <c r="C11" s="21">
        <v>1</v>
      </c>
      <c r="D11" s="21">
        <v>1</v>
      </c>
      <c r="E11" s="21">
        <v>0</v>
      </c>
      <c r="F11" s="22">
        <v>7.3</v>
      </c>
      <c r="G11" s="23">
        <v>3.6</v>
      </c>
      <c r="H11" s="22">
        <v>3.6</v>
      </c>
      <c r="I11" s="22">
        <v>6.1</v>
      </c>
      <c r="J11" s="22">
        <v>8</v>
      </c>
      <c r="K11" s="22">
        <v>3.3</v>
      </c>
      <c r="L11" s="22">
        <v>3.3</v>
      </c>
      <c r="M11" s="22">
        <v>2.9</v>
      </c>
      <c r="N11" s="22">
        <v>4</v>
      </c>
      <c r="O11" s="21">
        <v>0</v>
      </c>
      <c r="P11" s="108">
        <v>10.350000000000001</v>
      </c>
    </row>
    <row r="12" spans="1:16" x14ac:dyDescent="0.25">
      <c r="A12" s="20" t="s">
        <v>164</v>
      </c>
      <c r="B12" s="21">
        <v>15</v>
      </c>
      <c r="C12" s="21">
        <v>0</v>
      </c>
      <c r="D12" s="21">
        <v>0</v>
      </c>
      <c r="E12" s="21">
        <v>1</v>
      </c>
      <c r="F12" s="22">
        <v>9.6</v>
      </c>
      <c r="G12" s="23">
        <v>5.6</v>
      </c>
      <c r="H12" s="22">
        <v>4.8</v>
      </c>
      <c r="I12" s="22">
        <v>5.5</v>
      </c>
      <c r="J12" s="22">
        <v>7.7</v>
      </c>
      <c r="K12" s="22">
        <v>4.4000000000000004</v>
      </c>
      <c r="L12" s="22">
        <v>4.5999999999999996</v>
      </c>
      <c r="M12" s="22">
        <v>4.9000000000000004</v>
      </c>
      <c r="N12" s="22">
        <v>6.5</v>
      </c>
      <c r="O12" s="21">
        <v>1</v>
      </c>
      <c r="P12" s="108">
        <v>13.950000000000001</v>
      </c>
    </row>
    <row r="13" spans="1:16" x14ac:dyDescent="0.25">
      <c r="A13" s="20" t="s">
        <v>146</v>
      </c>
      <c r="B13" s="21">
        <v>8</v>
      </c>
      <c r="C13" s="21">
        <v>1</v>
      </c>
      <c r="D13" s="21">
        <v>0</v>
      </c>
      <c r="E13" s="21">
        <v>1</v>
      </c>
      <c r="F13" s="22">
        <v>9.1</v>
      </c>
      <c r="G13" s="23">
        <v>3.6</v>
      </c>
      <c r="H13" s="22">
        <v>4.2</v>
      </c>
      <c r="I13" s="22">
        <v>4.5999999999999996</v>
      </c>
      <c r="J13" s="22">
        <v>8.3000000000000007</v>
      </c>
      <c r="K13" s="22">
        <v>4.5999999999999996</v>
      </c>
      <c r="L13" s="22">
        <v>4.3</v>
      </c>
      <c r="M13" s="22">
        <v>3.9</v>
      </c>
      <c r="N13" s="22">
        <v>5.4</v>
      </c>
      <c r="O13" s="21">
        <v>0</v>
      </c>
      <c r="P13" s="108">
        <v>11.100000000000001</v>
      </c>
    </row>
    <row r="14" spans="1:16" x14ac:dyDescent="0.25">
      <c r="A14" s="20" t="s">
        <v>91</v>
      </c>
      <c r="B14" s="21">
        <v>10</v>
      </c>
      <c r="C14" s="21">
        <v>1</v>
      </c>
      <c r="D14" s="21">
        <v>1</v>
      </c>
      <c r="E14" s="21">
        <v>0</v>
      </c>
      <c r="F14" s="22">
        <v>8</v>
      </c>
      <c r="G14" s="23">
        <v>4.8</v>
      </c>
      <c r="H14" s="22">
        <v>5.5</v>
      </c>
      <c r="I14" s="22">
        <v>4.7</v>
      </c>
      <c r="J14" s="22">
        <v>8.6999999999999993</v>
      </c>
      <c r="K14" s="22">
        <v>4.7</v>
      </c>
      <c r="L14" s="22">
        <v>6.6</v>
      </c>
      <c r="M14" s="22">
        <v>4.2</v>
      </c>
      <c r="N14" s="22">
        <v>5.7</v>
      </c>
      <c r="O14" s="21">
        <v>1</v>
      </c>
      <c r="P14" s="108">
        <v>13.5</v>
      </c>
    </row>
    <row r="15" spans="1:16" x14ac:dyDescent="0.25">
      <c r="A15" s="20" t="s">
        <v>83</v>
      </c>
      <c r="B15" s="21">
        <v>3</v>
      </c>
      <c r="C15" s="21">
        <v>0</v>
      </c>
      <c r="D15" s="21">
        <v>1</v>
      </c>
      <c r="E15" s="21">
        <v>0</v>
      </c>
      <c r="F15" s="22">
        <v>6.4</v>
      </c>
      <c r="G15" s="23">
        <v>3.6</v>
      </c>
      <c r="H15" s="22">
        <v>4</v>
      </c>
      <c r="I15" s="22">
        <v>5.3</v>
      </c>
      <c r="J15" s="22">
        <v>7.1</v>
      </c>
      <c r="K15" s="22">
        <v>5.6</v>
      </c>
      <c r="L15" s="22">
        <v>6.6</v>
      </c>
      <c r="M15" s="22">
        <v>3.9</v>
      </c>
      <c r="N15" s="22">
        <v>6.1</v>
      </c>
      <c r="O15" s="21">
        <v>0</v>
      </c>
      <c r="P15" s="108">
        <v>10.5</v>
      </c>
    </row>
    <row r="16" spans="1:16" x14ac:dyDescent="0.25">
      <c r="A16" s="20" t="s">
        <v>228</v>
      </c>
      <c r="B16" s="21">
        <v>8</v>
      </c>
      <c r="C16" s="21">
        <v>1</v>
      </c>
      <c r="D16" s="21">
        <v>1</v>
      </c>
      <c r="E16" s="21">
        <v>0</v>
      </c>
      <c r="F16" s="22">
        <v>7</v>
      </c>
      <c r="G16" s="23">
        <v>3.3</v>
      </c>
      <c r="H16" s="22">
        <v>4</v>
      </c>
      <c r="I16" s="22">
        <v>4.2</v>
      </c>
      <c r="J16" s="22">
        <v>9</v>
      </c>
      <c r="K16" s="22">
        <v>3.3</v>
      </c>
      <c r="L16" s="22">
        <v>5.2</v>
      </c>
      <c r="M16" s="22">
        <v>3.7</v>
      </c>
      <c r="N16" s="22">
        <v>5.6</v>
      </c>
      <c r="O16" s="21">
        <v>1</v>
      </c>
      <c r="P16" s="108">
        <v>9.3000000000000007</v>
      </c>
    </row>
    <row r="17" spans="1:16" x14ac:dyDescent="0.25">
      <c r="A17" s="20" t="s">
        <v>133</v>
      </c>
      <c r="B17" s="21">
        <v>7</v>
      </c>
      <c r="C17" s="21">
        <v>0</v>
      </c>
      <c r="D17" s="21">
        <v>0</v>
      </c>
      <c r="E17" s="21">
        <v>0</v>
      </c>
      <c r="F17" s="22">
        <v>9.9</v>
      </c>
      <c r="G17" s="23">
        <v>4.5</v>
      </c>
      <c r="H17" s="22">
        <v>5.4</v>
      </c>
      <c r="I17" s="22">
        <v>4.8</v>
      </c>
      <c r="J17" s="22">
        <v>4.9000000000000004</v>
      </c>
      <c r="K17" s="22">
        <v>3.1</v>
      </c>
      <c r="L17" s="22">
        <v>4.3</v>
      </c>
      <c r="M17" s="22">
        <v>3.8</v>
      </c>
      <c r="N17" s="22">
        <v>5</v>
      </c>
      <c r="O17" s="21">
        <v>0</v>
      </c>
      <c r="P17" s="108">
        <v>13.350000000000001</v>
      </c>
    </row>
    <row r="18" spans="1:16" x14ac:dyDescent="0.25">
      <c r="A18" s="20" t="s">
        <v>244</v>
      </c>
      <c r="B18" s="21">
        <v>2</v>
      </c>
      <c r="C18" s="21">
        <v>1</v>
      </c>
      <c r="D18" s="21">
        <v>1</v>
      </c>
      <c r="E18" s="21">
        <v>0</v>
      </c>
      <c r="F18" s="22">
        <v>6.5</v>
      </c>
      <c r="G18" s="23">
        <v>2.8</v>
      </c>
      <c r="H18" s="22">
        <v>2.5</v>
      </c>
      <c r="I18" s="22">
        <v>3.7</v>
      </c>
      <c r="J18" s="22">
        <v>8.5</v>
      </c>
      <c r="K18" s="22">
        <v>4.3</v>
      </c>
      <c r="L18" s="22">
        <v>4.7</v>
      </c>
      <c r="M18" s="22">
        <v>3.3</v>
      </c>
      <c r="N18" s="22">
        <v>3.3</v>
      </c>
      <c r="O18" s="21">
        <v>0</v>
      </c>
      <c r="P18" s="108">
        <v>6.4499999999999993</v>
      </c>
    </row>
    <row r="19" spans="1:16" x14ac:dyDescent="0.25">
      <c r="A19" s="20" t="s">
        <v>234</v>
      </c>
      <c r="B19" s="21">
        <v>7</v>
      </c>
      <c r="C19" s="21">
        <v>0</v>
      </c>
      <c r="D19" s="21">
        <v>0</v>
      </c>
      <c r="E19" s="21">
        <v>1</v>
      </c>
      <c r="F19" s="22">
        <v>9.3000000000000007</v>
      </c>
      <c r="G19" s="23">
        <v>3.9</v>
      </c>
      <c r="H19" s="22">
        <v>2.6</v>
      </c>
      <c r="I19" s="22">
        <v>4.5</v>
      </c>
      <c r="J19" s="22">
        <v>6.2</v>
      </c>
      <c r="K19" s="22">
        <v>4</v>
      </c>
      <c r="L19" s="22">
        <v>4.4000000000000004</v>
      </c>
      <c r="M19" s="22">
        <v>4.5</v>
      </c>
      <c r="N19" s="22">
        <v>5.8</v>
      </c>
      <c r="O19" s="21">
        <v>1</v>
      </c>
      <c r="P19" s="108">
        <v>12.899999999999999</v>
      </c>
    </row>
    <row r="20" spans="1:16" x14ac:dyDescent="0.25">
      <c r="A20" s="20" t="s">
        <v>89</v>
      </c>
      <c r="B20" s="21">
        <v>2</v>
      </c>
      <c r="C20" s="21">
        <v>0</v>
      </c>
      <c r="D20" s="21">
        <v>1</v>
      </c>
      <c r="E20" s="21">
        <v>0</v>
      </c>
      <c r="F20" s="22">
        <v>8.1</v>
      </c>
      <c r="G20" s="23">
        <v>2.5</v>
      </c>
      <c r="H20" s="22">
        <v>2.2999999999999998</v>
      </c>
      <c r="I20" s="22">
        <v>3.8</v>
      </c>
      <c r="J20" s="22">
        <v>6.6</v>
      </c>
      <c r="K20" s="22">
        <v>3</v>
      </c>
      <c r="L20" s="22">
        <v>3.5</v>
      </c>
      <c r="M20" s="22">
        <v>3</v>
      </c>
      <c r="N20" s="22">
        <v>4.5</v>
      </c>
      <c r="O20" s="21">
        <v>0</v>
      </c>
      <c r="P20" s="108">
        <v>9.3000000000000007</v>
      </c>
    </row>
    <row r="21" spans="1:16" x14ac:dyDescent="0.25">
      <c r="A21" s="20" t="s">
        <v>121</v>
      </c>
      <c r="B21" s="21">
        <v>11</v>
      </c>
      <c r="C21" s="21">
        <v>0</v>
      </c>
      <c r="D21" s="21">
        <v>1</v>
      </c>
      <c r="E21" s="21">
        <v>0</v>
      </c>
      <c r="F21" s="22">
        <v>7.7</v>
      </c>
      <c r="G21" s="23">
        <v>3.7</v>
      </c>
      <c r="H21" s="22">
        <v>2.4</v>
      </c>
      <c r="I21" s="22">
        <v>3.4</v>
      </c>
      <c r="J21" s="22">
        <v>6.2</v>
      </c>
      <c r="K21" s="22">
        <v>3.3</v>
      </c>
      <c r="L21" s="22">
        <v>3.1</v>
      </c>
      <c r="M21" s="22">
        <v>2.6</v>
      </c>
      <c r="N21" s="22">
        <v>4.5</v>
      </c>
      <c r="O21" s="21">
        <v>0</v>
      </c>
      <c r="P21" s="108">
        <v>12.149999999999999</v>
      </c>
    </row>
    <row r="22" spans="1:16" x14ac:dyDescent="0.25">
      <c r="A22" s="20" t="s">
        <v>62</v>
      </c>
      <c r="B22" s="21">
        <v>9</v>
      </c>
      <c r="C22" s="21">
        <v>0</v>
      </c>
      <c r="D22" s="21">
        <v>0</v>
      </c>
      <c r="E22" s="21">
        <v>1</v>
      </c>
      <c r="F22" s="22">
        <v>9</v>
      </c>
      <c r="G22" s="23">
        <v>4.9000000000000004</v>
      </c>
      <c r="H22" s="22">
        <v>2.2000000000000002</v>
      </c>
      <c r="I22" s="22">
        <v>4.5</v>
      </c>
      <c r="J22" s="22">
        <v>6.8</v>
      </c>
      <c r="K22" s="22">
        <v>4.5</v>
      </c>
      <c r="L22" s="22">
        <v>3.5</v>
      </c>
      <c r="M22" s="22">
        <v>3.5</v>
      </c>
      <c r="N22" s="22">
        <v>6.9</v>
      </c>
      <c r="O22" s="21">
        <v>0</v>
      </c>
      <c r="P22" s="108">
        <v>13.5</v>
      </c>
    </row>
    <row r="23" spans="1:16" x14ac:dyDescent="0.25">
      <c r="A23" s="20" t="s">
        <v>226</v>
      </c>
      <c r="B23" s="21">
        <v>12</v>
      </c>
      <c r="C23" s="21">
        <v>0</v>
      </c>
      <c r="D23" s="21">
        <v>0</v>
      </c>
      <c r="E23" s="21">
        <v>1</v>
      </c>
      <c r="F23" s="22">
        <v>8.6</v>
      </c>
      <c r="G23" s="23">
        <v>2.9</v>
      </c>
      <c r="H23" s="22">
        <v>2.8</v>
      </c>
      <c r="I23" s="22">
        <v>4</v>
      </c>
      <c r="J23" s="22">
        <v>6.3</v>
      </c>
      <c r="K23" s="22">
        <v>4</v>
      </c>
      <c r="L23" s="22">
        <v>3</v>
      </c>
      <c r="M23" s="22">
        <v>3</v>
      </c>
      <c r="N23" s="22">
        <v>4</v>
      </c>
      <c r="O23" s="21">
        <v>0</v>
      </c>
      <c r="P23" s="108">
        <v>10.050000000000001</v>
      </c>
    </row>
    <row r="24" spans="1:16" x14ac:dyDescent="0.25">
      <c r="A24" s="20" t="s">
        <v>97</v>
      </c>
      <c r="B24" s="21">
        <v>9</v>
      </c>
      <c r="C24" s="21">
        <v>0</v>
      </c>
      <c r="D24" s="21">
        <v>1</v>
      </c>
      <c r="E24" s="21">
        <v>0</v>
      </c>
      <c r="F24" s="22">
        <v>6.1</v>
      </c>
      <c r="G24" s="23">
        <v>4.9000000000000004</v>
      </c>
      <c r="H24" s="22">
        <v>5.0999999999999996</v>
      </c>
      <c r="I24" s="22">
        <v>6.4</v>
      </c>
      <c r="J24" s="22">
        <v>8.1999999999999993</v>
      </c>
      <c r="K24" s="22">
        <v>4.5</v>
      </c>
      <c r="L24" s="22">
        <v>4.9000000000000004</v>
      </c>
      <c r="M24" s="22">
        <v>3.2</v>
      </c>
      <c r="N24" s="22">
        <v>4.8</v>
      </c>
      <c r="O24" s="21">
        <v>0</v>
      </c>
      <c r="P24" s="108">
        <v>8.6999999999999993</v>
      </c>
    </row>
    <row r="25" spans="1:16" x14ac:dyDescent="0.25">
      <c r="A25" s="20" t="s">
        <v>246</v>
      </c>
      <c r="B25" s="21">
        <v>13</v>
      </c>
      <c r="C25" s="21">
        <v>1</v>
      </c>
      <c r="D25" s="21">
        <v>1</v>
      </c>
      <c r="E25" s="21">
        <v>0</v>
      </c>
      <c r="F25" s="22">
        <v>5.8</v>
      </c>
      <c r="G25" s="23">
        <v>3.6</v>
      </c>
      <c r="H25" s="22">
        <v>5.0999999999999996</v>
      </c>
      <c r="I25" s="22">
        <v>5.8</v>
      </c>
      <c r="J25" s="22">
        <v>9.3000000000000007</v>
      </c>
      <c r="K25" s="22">
        <v>5.9</v>
      </c>
      <c r="L25" s="22">
        <v>6.1</v>
      </c>
      <c r="M25" s="22">
        <v>4.5999999999999996</v>
      </c>
      <c r="N25" s="22">
        <v>6.6</v>
      </c>
      <c r="O25" s="21">
        <v>0</v>
      </c>
      <c r="P25" s="108">
        <v>11.100000000000001</v>
      </c>
    </row>
    <row r="26" spans="1:16" x14ac:dyDescent="0.25">
      <c r="A26" s="20" t="s">
        <v>59</v>
      </c>
      <c r="B26" s="21">
        <v>13</v>
      </c>
      <c r="C26" s="21">
        <v>1</v>
      </c>
      <c r="D26" s="21">
        <v>0</v>
      </c>
      <c r="E26" s="21">
        <v>0</v>
      </c>
      <c r="F26" s="22">
        <v>8.1999999999999993</v>
      </c>
      <c r="G26" s="23">
        <v>2.7</v>
      </c>
      <c r="H26" s="22">
        <v>3.4</v>
      </c>
      <c r="I26" s="22">
        <v>3.1</v>
      </c>
      <c r="J26" s="22">
        <v>5.3</v>
      </c>
      <c r="K26" s="22">
        <v>3.9</v>
      </c>
      <c r="L26" s="22">
        <v>4.3</v>
      </c>
      <c r="M26" s="22">
        <v>4.9000000000000004</v>
      </c>
      <c r="N26" s="22">
        <v>7.2</v>
      </c>
      <c r="O26" s="21">
        <v>0</v>
      </c>
      <c r="P26" s="108">
        <v>11.25</v>
      </c>
    </row>
    <row r="27" spans="1:16" x14ac:dyDescent="0.25">
      <c r="A27" s="20" t="s">
        <v>131</v>
      </c>
      <c r="B27" s="21">
        <v>14</v>
      </c>
      <c r="C27" s="21">
        <v>0</v>
      </c>
      <c r="D27" s="21">
        <v>1</v>
      </c>
      <c r="E27" s="21">
        <v>1</v>
      </c>
      <c r="F27" s="22">
        <v>9.9</v>
      </c>
      <c r="G27" s="23">
        <v>5.2</v>
      </c>
      <c r="H27" s="22">
        <v>5.6</v>
      </c>
      <c r="I27" s="22">
        <v>6.7</v>
      </c>
      <c r="J27" s="22">
        <v>6.8</v>
      </c>
      <c r="K27" s="22">
        <v>4.0999999999999996</v>
      </c>
      <c r="L27" s="22">
        <v>3.4</v>
      </c>
      <c r="M27" s="22">
        <v>3.9</v>
      </c>
      <c r="N27" s="22">
        <v>7.6</v>
      </c>
      <c r="O27" s="21">
        <v>1</v>
      </c>
      <c r="P27" s="108">
        <v>14.700000000000001</v>
      </c>
    </row>
    <row r="28" spans="1:16" x14ac:dyDescent="0.25">
      <c r="A28" s="20" t="s">
        <v>180</v>
      </c>
      <c r="B28" s="21">
        <v>10</v>
      </c>
      <c r="C28" s="21">
        <v>0</v>
      </c>
      <c r="D28" s="21">
        <v>1</v>
      </c>
      <c r="E28" s="21">
        <v>0</v>
      </c>
      <c r="F28" s="22">
        <v>7.7</v>
      </c>
      <c r="G28" s="23">
        <v>2.2000000000000002</v>
      </c>
      <c r="H28" s="22">
        <v>2.4</v>
      </c>
      <c r="I28" s="22">
        <v>3.4</v>
      </c>
      <c r="J28" s="22">
        <v>6.2</v>
      </c>
      <c r="K28" s="22">
        <v>3.2</v>
      </c>
      <c r="L28" s="22">
        <v>3.1</v>
      </c>
      <c r="M28" s="22">
        <v>2.6</v>
      </c>
      <c r="N28" s="22">
        <v>3.4</v>
      </c>
      <c r="O28" s="21">
        <v>0</v>
      </c>
      <c r="P28" s="108">
        <v>11.55</v>
      </c>
    </row>
    <row r="29" spans="1:16" x14ac:dyDescent="0.25">
      <c r="A29" s="20" t="s">
        <v>194</v>
      </c>
      <c r="B29" s="21">
        <v>4</v>
      </c>
      <c r="C29" s="21">
        <v>0</v>
      </c>
      <c r="D29" s="21">
        <v>0</v>
      </c>
      <c r="E29" s="21">
        <v>0</v>
      </c>
      <c r="F29" s="22">
        <v>8.3000000000000007</v>
      </c>
      <c r="G29" s="23">
        <v>2.8</v>
      </c>
      <c r="H29" s="22">
        <v>3</v>
      </c>
      <c r="I29" s="22">
        <v>2.5</v>
      </c>
      <c r="J29" s="22">
        <v>5.2</v>
      </c>
      <c r="K29" s="22">
        <v>1.8</v>
      </c>
      <c r="L29" s="22">
        <v>2.5</v>
      </c>
      <c r="M29" s="22">
        <v>2.1</v>
      </c>
      <c r="N29" s="22">
        <v>3.1</v>
      </c>
      <c r="O29" s="21">
        <v>0</v>
      </c>
      <c r="P29" s="108">
        <v>10.050000000000001</v>
      </c>
    </row>
    <row r="30" spans="1:16" x14ac:dyDescent="0.25">
      <c r="A30" s="20" t="s">
        <v>208</v>
      </c>
      <c r="B30" s="21">
        <v>8</v>
      </c>
      <c r="C30" s="21">
        <v>0</v>
      </c>
      <c r="D30" s="21">
        <v>1</v>
      </c>
      <c r="E30" s="21">
        <v>0</v>
      </c>
      <c r="F30" s="22">
        <v>8.9</v>
      </c>
      <c r="G30" s="23">
        <v>5.8</v>
      </c>
      <c r="H30" s="22">
        <v>4.3</v>
      </c>
      <c r="I30" s="22">
        <v>6.9</v>
      </c>
      <c r="J30" s="22">
        <v>8.1999999999999993</v>
      </c>
      <c r="K30" s="22">
        <v>5</v>
      </c>
      <c r="L30" s="22">
        <v>5.9</v>
      </c>
      <c r="M30" s="22">
        <v>4.2</v>
      </c>
      <c r="N30" s="22">
        <v>5.7</v>
      </c>
      <c r="O30" s="21">
        <v>0</v>
      </c>
      <c r="P30" s="108">
        <v>12</v>
      </c>
    </row>
    <row r="31" spans="1:16" x14ac:dyDescent="0.25">
      <c r="A31" s="20" t="s">
        <v>207</v>
      </c>
      <c r="B31" s="21">
        <v>13</v>
      </c>
      <c r="C31" s="21">
        <v>0</v>
      </c>
      <c r="D31" s="21">
        <v>1</v>
      </c>
      <c r="E31" s="21">
        <v>0</v>
      </c>
      <c r="F31" s="22">
        <v>6</v>
      </c>
      <c r="G31" s="23">
        <v>4.0999999999999996</v>
      </c>
      <c r="H31" s="22">
        <v>4.8</v>
      </c>
      <c r="I31" s="22">
        <v>5.3</v>
      </c>
      <c r="J31" s="22">
        <v>8</v>
      </c>
      <c r="K31" s="22">
        <v>4.3</v>
      </c>
      <c r="L31" s="22">
        <v>5.3</v>
      </c>
      <c r="M31" s="22">
        <v>4</v>
      </c>
      <c r="N31" s="22">
        <v>5.8</v>
      </c>
      <c r="O31" s="21">
        <v>0</v>
      </c>
      <c r="P31" s="108">
        <v>11.100000000000001</v>
      </c>
    </row>
    <row r="32" spans="1:16" x14ac:dyDescent="0.25">
      <c r="A32" s="20" t="s">
        <v>173</v>
      </c>
      <c r="B32" s="21">
        <v>11</v>
      </c>
      <c r="C32" s="21">
        <v>1</v>
      </c>
      <c r="D32" s="21">
        <v>1</v>
      </c>
      <c r="E32" s="21">
        <v>1</v>
      </c>
      <c r="F32" s="22">
        <v>7.7</v>
      </c>
      <c r="G32" s="23">
        <v>4.7</v>
      </c>
      <c r="H32" s="22">
        <v>4.3</v>
      </c>
      <c r="I32" s="22">
        <v>7</v>
      </c>
      <c r="J32" s="22">
        <v>7.7</v>
      </c>
      <c r="K32" s="22">
        <v>5.0999999999999996</v>
      </c>
      <c r="L32" s="22">
        <v>4.7</v>
      </c>
      <c r="M32" s="22">
        <v>3.7</v>
      </c>
      <c r="N32" s="22">
        <v>5.4</v>
      </c>
      <c r="O32" s="21">
        <v>0</v>
      </c>
      <c r="P32" s="108">
        <v>10.350000000000001</v>
      </c>
    </row>
    <row r="33" spans="1:16" x14ac:dyDescent="0.25">
      <c r="A33" s="20" t="s">
        <v>132</v>
      </c>
      <c r="B33" s="21">
        <v>10</v>
      </c>
      <c r="C33" s="21">
        <v>0</v>
      </c>
      <c r="D33" s="21">
        <v>1</v>
      </c>
      <c r="E33" s="21">
        <v>1</v>
      </c>
      <c r="F33" s="22">
        <v>8.5</v>
      </c>
      <c r="G33" s="23">
        <v>5.4</v>
      </c>
      <c r="H33" s="22">
        <v>5</v>
      </c>
      <c r="I33" s="22">
        <v>6</v>
      </c>
      <c r="J33" s="22">
        <v>6.8</v>
      </c>
      <c r="K33" s="22">
        <v>4.4000000000000004</v>
      </c>
      <c r="L33" s="22">
        <v>5.0999999999999996</v>
      </c>
      <c r="M33" s="22">
        <v>3.7</v>
      </c>
      <c r="N33" s="22">
        <v>5.5</v>
      </c>
      <c r="O33" s="21">
        <v>1</v>
      </c>
      <c r="P33" s="108">
        <v>12.600000000000001</v>
      </c>
    </row>
    <row r="34" spans="1:16" x14ac:dyDescent="0.25">
      <c r="A34" s="20" t="s">
        <v>221</v>
      </c>
      <c r="B34" s="21">
        <v>12</v>
      </c>
      <c r="C34" s="21">
        <v>0</v>
      </c>
      <c r="D34" s="21">
        <v>0</v>
      </c>
      <c r="E34" s="21">
        <v>1</v>
      </c>
      <c r="F34" s="22">
        <v>8.1999999999999993</v>
      </c>
      <c r="G34" s="23">
        <v>5.0999999999999996</v>
      </c>
      <c r="H34" s="22">
        <v>4.7</v>
      </c>
      <c r="I34" s="22">
        <v>6</v>
      </c>
      <c r="J34" s="22">
        <v>5.2</v>
      </c>
      <c r="K34" s="22">
        <v>4.7</v>
      </c>
      <c r="L34" s="22">
        <v>2.8</v>
      </c>
      <c r="M34" s="22">
        <v>3</v>
      </c>
      <c r="N34" s="22">
        <v>4</v>
      </c>
      <c r="O34" s="21">
        <v>1</v>
      </c>
      <c r="P34" s="108">
        <v>12.600000000000001</v>
      </c>
    </row>
    <row r="35" spans="1:16" x14ac:dyDescent="0.25">
      <c r="A35" s="20" t="s">
        <v>239</v>
      </c>
      <c r="B35" s="21">
        <v>7</v>
      </c>
      <c r="C35" s="21">
        <v>1</v>
      </c>
      <c r="D35" s="21">
        <v>0</v>
      </c>
      <c r="E35" s="21">
        <v>0</v>
      </c>
      <c r="F35" s="22">
        <v>9.4</v>
      </c>
      <c r="G35" s="23">
        <v>5.6</v>
      </c>
      <c r="H35" s="22">
        <v>4.8</v>
      </c>
      <c r="I35" s="22">
        <v>4.7</v>
      </c>
      <c r="J35" s="22">
        <v>7.6</v>
      </c>
      <c r="K35" s="22">
        <v>4.7</v>
      </c>
      <c r="L35" s="22">
        <v>3.7</v>
      </c>
      <c r="M35" s="22">
        <v>4.4000000000000004</v>
      </c>
      <c r="N35" s="22">
        <v>6.4</v>
      </c>
      <c r="O35" s="21">
        <v>1</v>
      </c>
      <c r="P35" s="108">
        <v>12.600000000000001</v>
      </c>
    </row>
    <row r="36" spans="1:16" x14ac:dyDescent="0.25">
      <c r="A36" s="20" t="s">
        <v>74</v>
      </c>
      <c r="B36" s="21">
        <v>4</v>
      </c>
      <c r="C36" s="21">
        <v>1</v>
      </c>
      <c r="D36" s="21">
        <v>1</v>
      </c>
      <c r="E36" s="21">
        <v>1</v>
      </c>
      <c r="F36" s="22">
        <v>5.7</v>
      </c>
      <c r="G36" s="23">
        <v>4</v>
      </c>
      <c r="H36" s="22">
        <v>3.3</v>
      </c>
      <c r="I36" s="22">
        <v>5.0999999999999996</v>
      </c>
      <c r="J36" s="22">
        <v>6.2</v>
      </c>
      <c r="K36" s="22">
        <v>4.2</v>
      </c>
      <c r="L36" s="22">
        <v>6.2</v>
      </c>
      <c r="M36" s="22">
        <v>4.5</v>
      </c>
      <c r="N36" s="22">
        <v>6</v>
      </c>
      <c r="O36" s="21">
        <v>1</v>
      </c>
      <c r="P36" s="108">
        <v>10.8</v>
      </c>
    </row>
    <row r="37" spans="1:16" x14ac:dyDescent="0.25">
      <c r="A37" s="20" t="s">
        <v>213</v>
      </c>
      <c r="B37" s="21">
        <v>2</v>
      </c>
      <c r="C37" s="21">
        <v>0</v>
      </c>
      <c r="D37" s="21">
        <v>0</v>
      </c>
      <c r="E37" s="21">
        <v>0</v>
      </c>
      <c r="F37" s="22">
        <v>9.6999999999999993</v>
      </c>
      <c r="G37" s="23">
        <v>4.3</v>
      </c>
      <c r="H37" s="22">
        <v>3.7</v>
      </c>
      <c r="I37" s="22">
        <v>4.7</v>
      </c>
      <c r="J37" s="22">
        <v>4.8</v>
      </c>
      <c r="K37" s="22">
        <v>4</v>
      </c>
      <c r="L37" s="22">
        <v>4.0999999999999996</v>
      </c>
      <c r="M37" s="22">
        <v>3.6</v>
      </c>
      <c r="N37" s="22">
        <v>5.8</v>
      </c>
      <c r="O37" s="21">
        <v>0</v>
      </c>
      <c r="P37" s="108">
        <v>11.850000000000001</v>
      </c>
    </row>
    <row r="38" spans="1:16" x14ac:dyDescent="0.25">
      <c r="A38" s="20" t="s">
        <v>70</v>
      </c>
      <c r="B38" s="21">
        <v>13</v>
      </c>
      <c r="C38" s="21">
        <v>1</v>
      </c>
      <c r="D38" s="21">
        <v>0</v>
      </c>
      <c r="E38" s="21">
        <v>1</v>
      </c>
      <c r="F38" s="22">
        <v>9.5</v>
      </c>
      <c r="G38" s="23">
        <v>7.1</v>
      </c>
      <c r="H38" s="22">
        <v>5</v>
      </c>
      <c r="I38" s="22">
        <v>6.6</v>
      </c>
      <c r="J38" s="22">
        <v>7.6</v>
      </c>
      <c r="K38" s="22">
        <v>5.0999999999999996</v>
      </c>
      <c r="L38" s="22">
        <v>4.5</v>
      </c>
      <c r="M38" s="22">
        <v>4.4000000000000004</v>
      </c>
      <c r="N38" s="22">
        <v>6.9</v>
      </c>
      <c r="O38" s="21">
        <v>1</v>
      </c>
      <c r="P38" s="108">
        <v>11.850000000000001</v>
      </c>
    </row>
    <row r="39" spans="1:16" x14ac:dyDescent="0.25">
      <c r="A39" s="20" t="s">
        <v>200</v>
      </c>
      <c r="B39" s="21">
        <v>3</v>
      </c>
      <c r="C39" s="21">
        <v>0</v>
      </c>
      <c r="D39" s="21">
        <v>1</v>
      </c>
      <c r="E39" s="21">
        <v>1</v>
      </c>
      <c r="F39" s="22">
        <v>9.1999999999999993</v>
      </c>
      <c r="G39" s="23">
        <v>4.9000000000000004</v>
      </c>
      <c r="H39" s="22">
        <v>4.9000000000000004</v>
      </c>
      <c r="I39" s="22">
        <v>5.8</v>
      </c>
      <c r="J39" s="22">
        <v>4.5</v>
      </c>
      <c r="K39" s="22">
        <v>4.2</v>
      </c>
      <c r="L39" s="22">
        <v>4</v>
      </c>
      <c r="M39" s="22">
        <v>4.5</v>
      </c>
      <c r="N39" s="22">
        <v>6.9</v>
      </c>
      <c r="O39" s="21">
        <v>1</v>
      </c>
      <c r="P39" s="108">
        <v>12</v>
      </c>
    </row>
    <row r="40" spans="1:16" x14ac:dyDescent="0.25">
      <c r="A40" s="20" t="s">
        <v>60</v>
      </c>
      <c r="B40" s="21">
        <v>12</v>
      </c>
      <c r="C40" s="21">
        <v>0</v>
      </c>
      <c r="D40" s="21">
        <v>1</v>
      </c>
      <c r="E40" s="21">
        <v>1</v>
      </c>
      <c r="F40" s="22">
        <v>9.1999999999999993</v>
      </c>
      <c r="G40" s="23">
        <v>4.9000000000000004</v>
      </c>
      <c r="H40" s="22">
        <v>5.4</v>
      </c>
      <c r="I40" s="22">
        <v>5.8</v>
      </c>
      <c r="J40" s="22">
        <v>4.5</v>
      </c>
      <c r="K40" s="22">
        <v>5.4</v>
      </c>
      <c r="L40" s="22">
        <v>4</v>
      </c>
      <c r="M40" s="22">
        <v>4.5</v>
      </c>
      <c r="N40" s="22">
        <v>5.6</v>
      </c>
      <c r="O40" s="21">
        <v>1</v>
      </c>
      <c r="P40" s="108">
        <v>13.5</v>
      </c>
    </row>
    <row r="41" spans="1:16" x14ac:dyDescent="0.25">
      <c r="A41" s="20" t="s">
        <v>157</v>
      </c>
      <c r="B41" s="21">
        <v>6</v>
      </c>
      <c r="C41" s="21">
        <v>1</v>
      </c>
      <c r="D41" s="21">
        <v>1</v>
      </c>
      <c r="E41" s="21">
        <v>0</v>
      </c>
      <c r="F41" s="22">
        <v>7.9</v>
      </c>
      <c r="G41" s="23">
        <v>3</v>
      </c>
      <c r="H41" s="22">
        <v>5.9</v>
      </c>
      <c r="I41" s="22">
        <v>4.8</v>
      </c>
      <c r="J41" s="22">
        <v>9.6999999999999993</v>
      </c>
      <c r="K41" s="22">
        <v>3.4</v>
      </c>
      <c r="L41" s="22">
        <v>5.4</v>
      </c>
      <c r="M41" s="22">
        <v>3.5</v>
      </c>
      <c r="N41" s="22">
        <v>5.0999999999999996</v>
      </c>
      <c r="O41" s="21">
        <v>1</v>
      </c>
      <c r="P41" s="108">
        <v>10.5</v>
      </c>
    </row>
    <row r="42" spans="1:16" x14ac:dyDescent="0.25">
      <c r="A42" s="20" t="s">
        <v>238</v>
      </c>
      <c r="B42" s="21">
        <v>10</v>
      </c>
      <c r="C42" s="21">
        <v>0</v>
      </c>
      <c r="D42" s="21">
        <v>0</v>
      </c>
      <c r="E42" s="21">
        <v>1</v>
      </c>
      <c r="F42" s="22">
        <v>7.6</v>
      </c>
      <c r="G42" s="23">
        <v>2.5</v>
      </c>
      <c r="H42" s="22">
        <v>3.8</v>
      </c>
      <c r="I42" s="22">
        <v>4.2</v>
      </c>
      <c r="J42" s="22">
        <v>5.8</v>
      </c>
      <c r="K42" s="22">
        <v>4.4000000000000004</v>
      </c>
      <c r="L42" s="22">
        <v>3.8</v>
      </c>
      <c r="M42" s="22">
        <v>4.2</v>
      </c>
      <c r="N42" s="22">
        <v>6.3</v>
      </c>
      <c r="O42" s="21">
        <v>1</v>
      </c>
      <c r="P42" s="108">
        <v>10.8</v>
      </c>
    </row>
    <row r="43" spans="1:16" x14ac:dyDescent="0.25">
      <c r="A43" s="20" t="s">
        <v>161</v>
      </c>
      <c r="B43" s="21">
        <v>12</v>
      </c>
      <c r="C43" s="21">
        <v>1</v>
      </c>
      <c r="D43" s="21">
        <v>0</v>
      </c>
      <c r="E43" s="21">
        <v>1</v>
      </c>
      <c r="F43" s="22">
        <v>9.5</v>
      </c>
      <c r="G43" s="23">
        <v>7.1</v>
      </c>
      <c r="H43" s="22">
        <v>5.6</v>
      </c>
      <c r="I43" s="22">
        <v>6.6</v>
      </c>
      <c r="J43" s="22">
        <v>7.6</v>
      </c>
      <c r="K43" s="22">
        <v>5.6</v>
      </c>
      <c r="L43" s="22">
        <v>4.5</v>
      </c>
      <c r="M43" s="22">
        <v>4.4000000000000004</v>
      </c>
      <c r="N43" s="22">
        <v>5.5</v>
      </c>
      <c r="O43" s="21">
        <v>1</v>
      </c>
      <c r="P43" s="108">
        <v>13.5</v>
      </c>
    </row>
    <row r="44" spans="1:16" x14ac:dyDescent="0.25">
      <c r="A44" s="20" t="s">
        <v>169</v>
      </c>
      <c r="B44" s="21">
        <v>12</v>
      </c>
      <c r="C44" s="21">
        <v>1</v>
      </c>
      <c r="D44" s="21">
        <v>0</v>
      </c>
      <c r="E44" s="21">
        <v>1</v>
      </c>
      <c r="F44" s="22">
        <v>8.8000000000000007</v>
      </c>
      <c r="G44" s="23">
        <v>5</v>
      </c>
      <c r="H44" s="22">
        <v>3.3</v>
      </c>
      <c r="I44" s="22">
        <v>4.5</v>
      </c>
      <c r="J44" s="22">
        <v>6.7</v>
      </c>
      <c r="K44" s="22">
        <v>4</v>
      </c>
      <c r="L44" s="22">
        <v>2.2999999999999998</v>
      </c>
      <c r="M44" s="22">
        <v>3.9</v>
      </c>
      <c r="N44" s="22">
        <v>6.6</v>
      </c>
      <c r="O44" s="21">
        <v>0</v>
      </c>
      <c r="P44" s="108">
        <v>11.850000000000001</v>
      </c>
    </row>
    <row r="45" spans="1:16" x14ac:dyDescent="0.25">
      <c r="A45" s="20" t="s">
        <v>182</v>
      </c>
      <c r="B45" s="21">
        <v>7</v>
      </c>
      <c r="C45" s="21">
        <v>1</v>
      </c>
      <c r="D45" s="21">
        <v>1</v>
      </c>
      <c r="E45" s="21">
        <v>0</v>
      </c>
      <c r="F45" s="22">
        <v>7.2</v>
      </c>
      <c r="G45" s="23">
        <v>4.3</v>
      </c>
      <c r="H45" s="22">
        <v>3.9</v>
      </c>
      <c r="I45" s="22">
        <v>4.7</v>
      </c>
      <c r="J45" s="22">
        <v>10</v>
      </c>
      <c r="K45" s="22">
        <v>3.2</v>
      </c>
      <c r="L45" s="22">
        <v>4.0999999999999996</v>
      </c>
      <c r="M45" s="22">
        <v>2.5</v>
      </c>
      <c r="N45" s="22">
        <v>4.2</v>
      </c>
      <c r="O45" s="21">
        <v>0</v>
      </c>
      <c r="P45" s="108">
        <v>9.75</v>
      </c>
    </row>
    <row r="46" spans="1:16" x14ac:dyDescent="0.25">
      <c r="A46" s="20" t="s">
        <v>214</v>
      </c>
      <c r="B46" s="21">
        <v>1</v>
      </c>
      <c r="C46" s="21">
        <v>0</v>
      </c>
      <c r="D46" s="21">
        <v>1</v>
      </c>
      <c r="E46" s="21">
        <v>0</v>
      </c>
      <c r="F46" s="22">
        <v>5</v>
      </c>
      <c r="G46" s="23">
        <v>3.6</v>
      </c>
      <c r="H46" s="22">
        <v>4.0999999999999996</v>
      </c>
      <c r="I46" s="22">
        <v>4.9000000000000004</v>
      </c>
      <c r="J46" s="22">
        <v>8.1999999999999993</v>
      </c>
      <c r="K46" s="22">
        <v>3.7</v>
      </c>
      <c r="L46" s="22">
        <v>4.8</v>
      </c>
      <c r="M46" s="22">
        <v>3.1</v>
      </c>
      <c r="N46" s="22">
        <v>4.4000000000000004</v>
      </c>
      <c r="O46" s="21">
        <v>0</v>
      </c>
      <c r="P46" s="108">
        <v>11.399999999999999</v>
      </c>
    </row>
    <row r="47" spans="1:16" x14ac:dyDescent="0.25">
      <c r="A47" s="20" t="s">
        <v>122</v>
      </c>
      <c r="B47" s="21">
        <v>7</v>
      </c>
      <c r="C47" s="21">
        <v>0</v>
      </c>
      <c r="D47" s="21">
        <v>1</v>
      </c>
      <c r="E47" s="21">
        <v>0</v>
      </c>
      <c r="F47" s="22">
        <v>6.6</v>
      </c>
      <c r="G47" s="23">
        <v>3.6</v>
      </c>
      <c r="H47" s="22">
        <v>4.9000000000000004</v>
      </c>
      <c r="I47" s="22">
        <v>4.8</v>
      </c>
      <c r="J47" s="22">
        <v>7.2</v>
      </c>
      <c r="K47" s="22">
        <v>3.5</v>
      </c>
      <c r="L47" s="22">
        <v>3.6</v>
      </c>
      <c r="M47" s="22">
        <v>2.8</v>
      </c>
      <c r="N47" s="22">
        <v>4.0999999999999996</v>
      </c>
      <c r="O47" s="21">
        <v>0</v>
      </c>
      <c r="P47" s="108">
        <v>10.649999999999999</v>
      </c>
    </row>
    <row r="48" spans="1:16" x14ac:dyDescent="0.25">
      <c r="A48" s="20" t="s">
        <v>158</v>
      </c>
      <c r="B48" s="21">
        <v>8</v>
      </c>
      <c r="C48" s="21">
        <v>1</v>
      </c>
      <c r="D48" s="21">
        <v>1</v>
      </c>
      <c r="E48" s="21">
        <v>0</v>
      </c>
      <c r="F48" s="22">
        <v>7.6</v>
      </c>
      <c r="G48" s="23">
        <v>3.6</v>
      </c>
      <c r="H48" s="22">
        <v>3.4</v>
      </c>
      <c r="I48" s="22">
        <v>4.5999999999999996</v>
      </c>
      <c r="J48" s="22">
        <v>7.7</v>
      </c>
      <c r="K48" s="22">
        <v>3.1</v>
      </c>
      <c r="L48" s="22">
        <v>5.5</v>
      </c>
      <c r="M48" s="22">
        <v>3.5</v>
      </c>
      <c r="N48" s="22">
        <v>4.9000000000000004</v>
      </c>
      <c r="O48" s="21">
        <v>0</v>
      </c>
      <c r="P48" s="108">
        <v>9.1499999999999986</v>
      </c>
    </row>
    <row r="49" spans="1:16" x14ac:dyDescent="0.25">
      <c r="A49" s="20" t="s">
        <v>216</v>
      </c>
      <c r="B49" s="21">
        <v>5</v>
      </c>
      <c r="C49" s="21">
        <v>1</v>
      </c>
      <c r="D49" s="21">
        <v>1</v>
      </c>
      <c r="E49" s="21">
        <v>1</v>
      </c>
      <c r="F49" s="22">
        <v>5.5</v>
      </c>
      <c r="G49" s="23">
        <v>3.7</v>
      </c>
      <c r="H49" s="22">
        <v>4.5</v>
      </c>
      <c r="I49" s="22">
        <v>4.9000000000000004</v>
      </c>
      <c r="J49" s="22">
        <v>6</v>
      </c>
      <c r="K49" s="22">
        <v>4.3</v>
      </c>
      <c r="L49" s="22">
        <v>5.9</v>
      </c>
      <c r="M49" s="22">
        <v>4.3</v>
      </c>
      <c r="N49" s="22">
        <v>5.7</v>
      </c>
      <c r="O49" s="21">
        <v>0</v>
      </c>
      <c r="P49" s="108">
        <v>11.399999999999999</v>
      </c>
    </row>
    <row r="50" spans="1:16" x14ac:dyDescent="0.25">
      <c r="A50" s="20" t="s">
        <v>58</v>
      </c>
      <c r="B50" s="21">
        <v>3</v>
      </c>
      <c r="C50" s="21">
        <v>0</v>
      </c>
      <c r="D50" s="21">
        <v>1</v>
      </c>
      <c r="E50" s="21">
        <v>1</v>
      </c>
      <c r="F50" s="22">
        <v>8.5</v>
      </c>
      <c r="G50" s="23">
        <v>5.4</v>
      </c>
      <c r="H50" s="22">
        <v>4.8</v>
      </c>
      <c r="I50" s="22">
        <v>6</v>
      </c>
      <c r="J50" s="22">
        <v>6.8</v>
      </c>
      <c r="K50" s="22">
        <v>5</v>
      </c>
      <c r="L50" s="22">
        <v>5.0999999999999996</v>
      </c>
      <c r="M50" s="22">
        <v>3.7</v>
      </c>
      <c r="N50" s="22">
        <v>5.9</v>
      </c>
      <c r="O50" s="21">
        <v>1</v>
      </c>
      <c r="P50" s="108">
        <v>12.600000000000001</v>
      </c>
    </row>
    <row r="51" spans="1:16" x14ac:dyDescent="0.25">
      <c r="A51" s="20" t="s">
        <v>211</v>
      </c>
      <c r="B51" s="21">
        <v>6</v>
      </c>
      <c r="C51" s="21">
        <v>1</v>
      </c>
      <c r="D51" s="21">
        <v>0</v>
      </c>
      <c r="E51" s="21">
        <v>1</v>
      </c>
      <c r="F51" s="22">
        <v>8.8000000000000007</v>
      </c>
      <c r="G51" s="23">
        <v>3.5</v>
      </c>
      <c r="H51" s="22">
        <v>2.8</v>
      </c>
      <c r="I51" s="22">
        <v>4.5</v>
      </c>
      <c r="J51" s="22">
        <v>6.7</v>
      </c>
      <c r="K51" s="22">
        <v>4.0999999999999996</v>
      </c>
      <c r="L51" s="22">
        <v>2.2999999999999998</v>
      </c>
      <c r="M51" s="22">
        <v>3.9</v>
      </c>
      <c r="N51" s="22">
        <v>5.4</v>
      </c>
      <c r="O51" s="21">
        <v>0</v>
      </c>
      <c r="P51" s="108">
        <v>11.25</v>
      </c>
    </row>
    <row r="52" spans="1:16" x14ac:dyDescent="0.25">
      <c r="A52" s="20" t="s">
        <v>165</v>
      </c>
      <c r="B52" s="21">
        <v>1</v>
      </c>
      <c r="C52" s="21">
        <v>1</v>
      </c>
      <c r="D52" s="21">
        <v>1</v>
      </c>
      <c r="E52" s="21">
        <v>0</v>
      </c>
      <c r="F52" s="22">
        <v>5.9</v>
      </c>
      <c r="G52" s="23">
        <v>5.5</v>
      </c>
      <c r="H52" s="22">
        <v>6</v>
      </c>
      <c r="I52" s="22">
        <v>6.2</v>
      </c>
      <c r="J52" s="22">
        <v>8.4</v>
      </c>
      <c r="K52" s="22">
        <v>5.8</v>
      </c>
      <c r="L52" s="22">
        <v>7.5</v>
      </c>
      <c r="M52" s="22">
        <v>5.4</v>
      </c>
      <c r="N52" s="22">
        <v>8.6999999999999993</v>
      </c>
      <c r="O52" s="21">
        <v>1</v>
      </c>
      <c r="P52" s="108">
        <v>12</v>
      </c>
    </row>
    <row r="53" spans="1:16" x14ac:dyDescent="0.25">
      <c r="A53" s="20" t="s">
        <v>222</v>
      </c>
      <c r="B53" s="21">
        <v>11</v>
      </c>
      <c r="C53" s="21">
        <v>0</v>
      </c>
      <c r="D53" s="21">
        <v>0</v>
      </c>
      <c r="E53" s="21">
        <v>1</v>
      </c>
      <c r="F53" s="22">
        <v>8.1999999999999993</v>
      </c>
      <c r="G53" s="23">
        <v>3.6</v>
      </c>
      <c r="H53" s="22">
        <v>5.8</v>
      </c>
      <c r="I53" s="22">
        <v>6</v>
      </c>
      <c r="J53" s="22">
        <v>5.2</v>
      </c>
      <c r="K53" s="22">
        <v>4</v>
      </c>
      <c r="L53" s="22">
        <v>2.8</v>
      </c>
      <c r="M53" s="22">
        <v>3</v>
      </c>
      <c r="N53" s="22">
        <v>4</v>
      </c>
      <c r="O53" s="21">
        <v>0</v>
      </c>
      <c r="P53" s="108">
        <v>11.100000000000001</v>
      </c>
    </row>
    <row r="54" spans="1:16" x14ac:dyDescent="0.25">
      <c r="A54" s="20" t="s">
        <v>255</v>
      </c>
      <c r="B54" s="21">
        <v>9</v>
      </c>
      <c r="C54" s="21">
        <v>1</v>
      </c>
      <c r="D54" s="21">
        <v>1</v>
      </c>
      <c r="E54" s="21">
        <v>1</v>
      </c>
      <c r="F54" s="22">
        <v>9.6999999999999993</v>
      </c>
      <c r="G54" s="23">
        <v>6.5</v>
      </c>
      <c r="H54" s="22">
        <v>5.3</v>
      </c>
      <c r="I54" s="22">
        <v>6.1</v>
      </c>
      <c r="J54" s="22">
        <v>6.8</v>
      </c>
      <c r="K54" s="22">
        <v>4.4000000000000004</v>
      </c>
      <c r="L54" s="22">
        <v>3.5</v>
      </c>
      <c r="M54" s="22">
        <v>4.2</v>
      </c>
      <c r="N54" s="22">
        <v>6.3</v>
      </c>
      <c r="O54" s="21">
        <v>1</v>
      </c>
      <c r="P54" s="108">
        <v>11.850000000000001</v>
      </c>
    </row>
    <row r="55" spans="1:16" x14ac:dyDescent="0.25">
      <c r="A55" s="20" t="s">
        <v>147</v>
      </c>
      <c r="B55" s="21">
        <v>14</v>
      </c>
      <c r="C55" s="21">
        <v>1</v>
      </c>
      <c r="D55" s="21">
        <v>1</v>
      </c>
      <c r="E55" s="21">
        <v>1</v>
      </c>
      <c r="F55" s="22">
        <v>5.5</v>
      </c>
      <c r="G55" s="23">
        <v>7</v>
      </c>
      <c r="H55" s="22">
        <v>5.6</v>
      </c>
      <c r="I55" s="22">
        <v>8.1999999999999993</v>
      </c>
      <c r="J55" s="22">
        <v>6.3</v>
      </c>
      <c r="K55" s="22">
        <v>5.5</v>
      </c>
      <c r="L55" s="22">
        <v>6.7</v>
      </c>
      <c r="M55" s="22">
        <v>4.9000000000000004</v>
      </c>
      <c r="N55" s="22">
        <v>7</v>
      </c>
      <c r="O55" s="21">
        <v>1</v>
      </c>
      <c r="P55" s="108">
        <v>13.950000000000001</v>
      </c>
    </row>
    <row r="56" spans="1:16" x14ac:dyDescent="0.25">
      <c r="A56" s="20" t="s">
        <v>233</v>
      </c>
      <c r="B56" s="21">
        <v>11</v>
      </c>
      <c r="C56" s="21">
        <v>0</v>
      </c>
      <c r="D56" s="21">
        <v>1</v>
      </c>
      <c r="E56" s="21">
        <v>1</v>
      </c>
      <c r="F56" s="22">
        <v>9.9</v>
      </c>
      <c r="G56" s="23">
        <v>5.2</v>
      </c>
      <c r="H56" s="22">
        <v>6.1</v>
      </c>
      <c r="I56" s="22">
        <v>6.7</v>
      </c>
      <c r="J56" s="22">
        <v>6.8</v>
      </c>
      <c r="K56" s="22">
        <v>4.3</v>
      </c>
      <c r="L56" s="22">
        <v>3.4</v>
      </c>
      <c r="M56" s="22">
        <v>3.9</v>
      </c>
      <c r="N56" s="22">
        <v>4.2</v>
      </c>
      <c r="O56" s="21">
        <v>1</v>
      </c>
      <c r="P56" s="108">
        <v>12.899999999999999</v>
      </c>
    </row>
    <row r="57" spans="1:16" x14ac:dyDescent="0.25">
      <c r="A57" s="20" t="s">
        <v>78</v>
      </c>
      <c r="B57" s="21">
        <v>8</v>
      </c>
      <c r="C57" s="21">
        <v>0</v>
      </c>
      <c r="D57" s="21">
        <v>1</v>
      </c>
      <c r="E57" s="21">
        <v>0</v>
      </c>
      <c r="F57" s="22">
        <v>5.2</v>
      </c>
      <c r="G57" s="23">
        <v>3.8</v>
      </c>
      <c r="H57" s="22">
        <v>3.9</v>
      </c>
      <c r="I57" s="22">
        <v>5</v>
      </c>
      <c r="J57" s="22">
        <v>8.4</v>
      </c>
      <c r="K57" s="22">
        <v>3.3</v>
      </c>
      <c r="L57" s="22">
        <v>4.9000000000000004</v>
      </c>
      <c r="M57" s="22">
        <v>3.3</v>
      </c>
      <c r="N57" s="22">
        <v>5.2</v>
      </c>
      <c r="O57" s="21">
        <v>0</v>
      </c>
      <c r="P57" s="108">
        <v>10.5</v>
      </c>
    </row>
    <row r="58" spans="1:16" x14ac:dyDescent="0.25">
      <c r="A58" s="20" t="s">
        <v>192</v>
      </c>
      <c r="B58" s="21">
        <v>14</v>
      </c>
      <c r="C58" s="21">
        <v>0</v>
      </c>
      <c r="D58" s="21">
        <v>0</v>
      </c>
      <c r="E58" s="21">
        <v>1</v>
      </c>
      <c r="F58" s="22">
        <v>7.6</v>
      </c>
      <c r="G58" s="23">
        <v>4</v>
      </c>
      <c r="H58" s="22">
        <v>3.2</v>
      </c>
      <c r="I58" s="22">
        <v>4.2</v>
      </c>
      <c r="J58" s="22">
        <v>5.8</v>
      </c>
      <c r="K58" s="22">
        <v>3.6</v>
      </c>
      <c r="L58" s="22">
        <v>3.8</v>
      </c>
      <c r="M58" s="22">
        <v>4.2</v>
      </c>
      <c r="N58" s="22">
        <v>6</v>
      </c>
      <c r="O58" s="21">
        <v>1</v>
      </c>
      <c r="P58" s="108">
        <v>12.299999999999999</v>
      </c>
    </row>
    <row r="59" spans="1:16" x14ac:dyDescent="0.25">
      <c r="A59" s="20" t="s">
        <v>253</v>
      </c>
      <c r="B59" s="21">
        <v>10</v>
      </c>
      <c r="C59" s="21">
        <v>1</v>
      </c>
      <c r="D59" s="21">
        <v>0</v>
      </c>
      <c r="E59" s="21">
        <v>0</v>
      </c>
      <c r="F59" s="22">
        <v>7.6</v>
      </c>
      <c r="G59" s="23">
        <v>5.0999999999999996</v>
      </c>
      <c r="H59" s="22">
        <v>4.8</v>
      </c>
      <c r="I59" s="22">
        <v>5.4</v>
      </c>
      <c r="J59" s="22">
        <v>4.4000000000000004</v>
      </c>
      <c r="K59" s="22">
        <v>4.4000000000000004</v>
      </c>
      <c r="L59" s="22">
        <v>3.9</v>
      </c>
      <c r="M59" s="22">
        <v>4</v>
      </c>
      <c r="N59" s="22">
        <v>5.2</v>
      </c>
      <c r="O59" s="21">
        <v>0</v>
      </c>
      <c r="P59" s="108">
        <v>12.600000000000001</v>
      </c>
    </row>
    <row r="60" spans="1:16" x14ac:dyDescent="0.25">
      <c r="A60" s="20" t="s">
        <v>162</v>
      </c>
      <c r="B60" s="21">
        <v>15</v>
      </c>
      <c r="C60" s="21">
        <v>0</v>
      </c>
      <c r="D60" s="21">
        <v>1</v>
      </c>
      <c r="E60" s="21">
        <v>0</v>
      </c>
      <c r="F60" s="22">
        <v>6.5</v>
      </c>
      <c r="G60" s="23">
        <v>5.8</v>
      </c>
      <c r="H60" s="22">
        <v>4.7</v>
      </c>
      <c r="I60" s="22">
        <v>6</v>
      </c>
      <c r="J60" s="22">
        <v>8.6999999999999993</v>
      </c>
      <c r="K60" s="22">
        <v>5</v>
      </c>
      <c r="L60" s="22">
        <v>5.6</v>
      </c>
      <c r="M60" s="22">
        <v>4.5999999999999996</v>
      </c>
      <c r="N60" s="22">
        <v>6.8</v>
      </c>
      <c r="O60" s="21">
        <v>1</v>
      </c>
      <c r="P60" s="108">
        <v>13.350000000000001</v>
      </c>
    </row>
    <row r="61" spans="1:16" x14ac:dyDescent="0.25">
      <c r="A61" s="20" t="s">
        <v>73</v>
      </c>
      <c r="B61" s="21">
        <v>1</v>
      </c>
      <c r="C61" s="21">
        <v>0</v>
      </c>
      <c r="D61" s="21">
        <v>0</v>
      </c>
      <c r="E61" s="21">
        <v>0</v>
      </c>
      <c r="F61" s="22">
        <v>8.6999999999999993</v>
      </c>
      <c r="G61" s="23">
        <v>3.2</v>
      </c>
      <c r="H61" s="22">
        <v>3.2</v>
      </c>
      <c r="I61" s="22">
        <v>3.8</v>
      </c>
      <c r="J61" s="22">
        <v>4.9000000000000004</v>
      </c>
      <c r="K61" s="22">
        <v>4.3</v>
      </c>
      <c r="L61" s="22">
        <v>3.9</v>
      </c>
      <c r="M61" s="22">
        <v>4.5</v>
      </c>
      <c r="N61" s="22">
        <v>6.8</v>
      </c>
      <c r="O61" s="21">
        <v>0</v>
      </c>
      <c r="P61" s="108">
        <v>10.649999999999999</v>
      </c>
    </row>
    <row r="62" spans="1:16" x14ac:dyDescent="0.25">
      <c r="A62" s="20" t="s">
        <v>175</v>
      </c>
      <c r="B62" s="21">
        <v>5</v>
      </c>
      <c r="C62" s="21">
        <v>1</v>
      </c>
      <c r="D62" s="21">
        <v>1</v>
      </c>
      <c r="E62" s="21">
        <v>0</v>
      </c>
      <c r="F62" s="22">
        <v>7.3</v>
      </c>
      <c r="G62" s="23">
        <v>3.6</v>
      </c>
      <c r="H62" s="22">
        <v>5.4</v>
      </c>
      <c r="I62" s="22">
        <v>6.1</v>
      </c>
      <c r="J62" s="22">
        <v>8</v>
      </c>
      <c r="K62" s="22">
        <v>2.8</v>
      </c>
      <c r="L62" s="22">
        <v>3.3</v>
      </c>
      <c r="M62" s="22">
        <v>2.9</v>
      </c>
      <c r="N62" s="22">
        <v>4.0999999999999996</v>
      </c>
      <c r="O62" s="21">
        <v>0</v>
      </c>
      <c r="P62" s="108">
        <v>11.25</v>
      </c>
    </row>
    <row r="63" spans="1:16" x14ac:dyDescent="0.25">
      <c r="A63" s="20" t="s">
        <v>168</v>
      </c>
      <c r="B63" s="21">
        <v>7</v>
      </c>
      <c r="C63" s="21">
        <v>1</v>
      </c>
      <c r="D63" s="21">
        <v>0</v>
      </c>
      <c r="E63" s="21">
        <v>1</v>
      </c>
      <c r="F63" s="22">
        <v>9.6999999999999993</v>
      </c>
      <c r="G63" s="23">
        <v>6.5</v>
      </c>
      <c r="H63" s="22">
        <v>3.4</v>
      </c>
      <c r="I63" s="22">
        <v>6.1</v>
      </c>
      <c r="J63" s="22">
        <v>6.7</v>
      </c>
      <c r="K63" s="22">
        <v>3.7</v>
      </c>
      <c r="L63" s="22">
        <v>3.4</v>
      </c>
      <c r="M63" s="22">
        <v>4.0999999999999996</v>
      </c>
      <c r="N63" s="22">
        <v>7.1</v>
      </c>
      <c r="O63" s="21">
        <v>1</v>
      </c>
      <c r="P63" s="108">
        <v>12.149999999999999</v>
      </c>
    </row>
    <row r="64" spans="1:16" x14ac:dyDescent="0.25">
      <c r="A64" s="20" t="s">
        <v>94</v>
      </c>
      <c r="B64" s="21">
        <v>9</v>
      </c>
      <c r="C64" s="21">
        <v>0</v>
      </c>
      <c r="D64" s="21">
        <v>0</v>
      </c>
      <c r="E64" s="21">
        <v>1</v>
      </c>
      <c r="F64" s="22">
        <v>9</v>
      </c>
      <c r="G64" s="23">
        <v>3.4</v>
      </c>
      <c r="H64" s="22">
        <v>3.9</v>
      </c>
      <c r="I64" s="22">
        <v>4.5</v>
      </c>
      <c r="J64" s="22">
        <v>6.8</v>
      </c>
      <c r="K64" s="22">
        <v>3.9</v>
      </c>
      <c r="L64" s="22">
        <v>3.5</v>
      </c>
      <c r="M64" s="22">
        <v>3.5</v>
      </c>
      <c r="N64" s="22">
        <v>4.5999999999999996</v>
      </c>
      <c r="O64" s="21">
        <v>1</v>
      </c>
      <c r="P64" s="108">
        <v>10.8</v>
      </c>
    </row>
    <row r="65" spans="1:16" x14ac:dyDescent="0.25">
      <c r="A65" s="20" t="s">
        <v>115</v>
      </c>
      <c r="B65" s="21">
        <v>1</v>
      </c>
      <c r="C65" s="21">
        <v>1</v>
      </c>
      <c r="D65" s="21">
        <v>0</v>
      </c>
      <c r="E65" s="21">
        <v>0</v>
      </c>
      <c r="F65" s="22">
        <v>7.6</v>
      </c>
      <c r="G65" s="23">
        <v>3.6</v>
      </c>
      <c r="H65" s="22">
        <v>5.6</v>
      </c>
      <c r="I65" s="22">
        <v>5.4</v>
      </c>
      <c r="J65" s="22">
        <v>4.4000000000000004</v>
      </c>
      <c r="K65" s="22">
        <v>4.5999999999999996</v>
      </c>
      <c r="L65" s="22">
        <v>3.9</v>
      </c>
      <c r="M65" s="22">
        <v>4</v>
      </c>
      <c r="N65" s="22">
        <v>5.8</v>
      </c>
      <c r="O65" s="21">
        <v>1</v>
      </c>
      <c r="P65" s="108">
        <v>11.25</v>
      </c>
    </row>
    <row r="66" spans="1:16" x14ac:dyDescent="0.25">
      <c r="A66" s="20" t="s">
        <v>186</v>
      </c>
      <c r="B66" s="21">
        <v>11</v>
      </c>
      <c r="C66" s="21">
        <v>1</v>
      </c>
      <c r="D66" s="21">
        <v>1</v>
      </c>
      <c r="E66" s="21">
        <v>1</v>
      </c>
      <c r="F66" s="22">
        <v>9.6</v>
      </c>
      <c r="G66" s="23">
        <v>7.2</v>
      </c>
      <c r="H66" s="22">
        <v>5.6</v>
      </c>
      <c r="I66" s="22">
        <v>7.8</v>
      </c>
      <c r="J66" s="22">
        <v>4.5</v>
      </c>
      <c r="K66" s="22">
        <v>4.4000000000000004</v>
      </c>
      <c r="L66" s="22">
        <v>3</v>
      </c>
      <c r="M66" s="22">
        <v>4.3</v>
      </c>
      <c r="N66" s="22">
        <v>6.2</v>
      </c>
      <c r="O66" s="21">
        <v>1</v>
      </c>
      <c r="P66" s="108">
        <v>13.950000000000001</v>
      </c>
    </row>
    <row r="67" spans="1:16" x14ac:dyDescent="0.25">
      <c r="A67" s="20" t="s">
        <v>206</v>
      </c>
      <c r="B67" s="21">
        <v>7</v>
      </c>
      <c r="C67" s="21">
        <v>1</v>
      </c>
      <c r="D67" s="21">
        <v>1</v>
      </c>
      <c r="E67" s="21">
        <v>1</v>
      </c>
      <c r="F67" s="22">
        <v>5.0999999999999996</v>
      </c>
      <c r="G67" s="23">
        <v>6.6</v>
      </c>
      <c r="H67" s="22">
        <v>5.8</v>
      </c>
      <c r="I67" s="22">
        <v>7.8</v>
      </c>
      <c r="J67" s="22">
        <v>5.9</v>
      </c>
      <c r="K67" s="22">
        <v>5.0999999999999996</v>
      </c>
      <c r="L67" s="22">
        <v>6.3</v>
      </c>
      <c r="M67" s="22">
        <v>4.5</v>
      </c>
      <c r="N67" s="22">
        <v>6.2</v>
      </c>
      <c r="O67" s="21">
        <v>1</v>
      </c>
      <c r="P67" s="108">
        <v>12.600000000000001</v>
      </c>
    </row>
    <row r="68" spans="1:16" x14ac:dyDescent="0.25">
      <c r="A68" s="20" t="s">
        <v>75</v>
      </c>
      <c r="B68" s="21">
        <v>8</v>
      </c>
      <c r="C68" s="21">
        <v>0</v>
      </c>
      <c r="D68" s="21">
        <v>1</v>
      </c>
      <c r="E68" s="21">
        <v>0</v>
      </c>
      <c r="F68" s="22">
        <v>5.9</v>
      </c>
      <c r="G68" s="23">
        <v>5.6</v>
      </c>
      <c r="H68" s="22">
        <v>3.5</v>
      </c>
      <c r="I68" s="22">
        <v>5.5</v>
      </c>
      <c r="J68" s="22">
        <v>8.4</v>
      </c>
      <c r="K68" s="22">
        <v>5.7</v>
      </c>
      <c r="L68" s="22">
        <v>5.8</v>
      </c>
      <c r="M68" s="22">
        <v>4.8</v>
      </c>
      <c r="N68" s="22">
        <v>7.2</v>
      </c>
      <c r="O68" s="21">
        <v>0</v>
      </c>
      <c r="P68" s="108">
        <v>12.299999999999999</v>
      </c>
    </row>
    <row r="69" spans="1:16" x14ac:dyDescent="0.25">
      <c r="A69" s="20" t="s">
        <v>87</v>
      </c>
      <c r="B69" s="21">
        <v>4</v>
      </c>
      <c r="C69" s="21">
        <v>1</v>
      </c>
      <c r="D69" s="21">
        <v>1</v>
      </c>
      <c r="E69" s="21">
        <v>0</v>
      </c>
      <c r="F69" s="22">
        <v>7.6</v>
      </c>
      <c r="G69" s="23">
        <v>3.6</v>
      </c>
      <c r="H69" s="22">
        <v>5.0999999999999996</v>
      </c>
      <c r="I69" s="22">
        <v>4.5999999999999996</v>
      </c>
      <c r="J69" s="22">
        <v>7.7</v>
      </c>
      <c r="K69" s="22">
        <v>4.7</v>
      </c>
      <c r="L69" s="22">
        <v>5.5</v>
      </c>
      <c r="M69" s="22">
        <v>3.5</v>
      </c>
      <c r="N69" s="22">
        <v>4</v>
      </c>
      <c r="O69" s="21">
        <v>0</v>
      </c>
      <c r="P69" s="108">
        <v>9.3000000000000007</v>
      </c>
    </row>
    <row r="70" spans="1:16" x14ac:dyDescent="0.25">
      <c r="A70" s="20" t="s">
        <v>230</v>
      </c>
      <c r="B70" s="21">
        <v>4</v>
      </c>
      <c r="C70" s="21">
        <v>0</v>
      </c>
      <c r="D70" s="21">
        <v>0</v>
      </c>
      <c r="E70" s="21">
        <v>1</v>
      </c>
      <c r="F70" s="22">
        <v>9.9</v>
      </c>
      <c r="G70" s="23">
        <v>3.7</v>
      </c>
      <c r="H70" s="22">
        <v>4.5999999999999996</v>
      </c>
      <c r="I70" s="22">
        <v>6.7</v>
      </c>
      <c r="J70" s="22">
        <v>6.8</v>
      </c>
      <c r="K70" s="22">
        <v>5</v>
      </c>
      <c r="L70" s="22">
        <v>3.4</v>
      </c>
      <c r="M70" s="22">
        <v>3.9</v>
      </c>
      <c r="N70" s="22">
        <v>5.3</v>
      </c>
      <c r="O70" s="21">
        <v>1</v>
      </c>
      <c r="P70" s="108">
        <v>11.100000000000001</v>
      </c>
    </row>
    <row r="71" spans="1:16" x14ac:dyDescent="0.25">
      <c r="A71" s="20" t="s">
        <v>109</v>
      </c>
      <c r="B71" s="21">
        <v>7</v>
      </c>
      <c r="C71" s="21">
        <v>1</v>
      </c>
      <c r="D71" s="21">
        <v>0</v>
      </c>
      <c r="E71" s="21">
        <v>0</v>
      </c>
      <c r="F71" s="22">
        <v>8.1999999999999993</v>
      </c>
      <c r="G71" s="23">
        <v>4.2</v>
      </c>
      <c r="H71" s="22">
        <v>2.7</v>
      </c>
      <c r="I71" s="22">
        <v>3.1</v>
      </c>
      <c r="J71" s="22">
        <v>5.3</v>
      </c>
      <c r="K71" s="22">
        <v>4.5</v>
      </c>
      <c r="L71" s="22">
        <v>4.3</v>
      </c>
      <c r="M71" s="22">
        <v>4.9000000000000004</v>
      </c>
      <c r="N71" s="22">
        <v>7.4</v>
      </c>
      <c r="O71" s="21">
        <v>1</v>
      </c>
      <c r="P71" s="108">
        <v>12.299999999999999</v>
      </c>
    </row>
    <row r="72" spans="1:16" x14ac:dyDescent="0.25">
      <c r="A72" s="20" t="s">
        <v>171</v>
      </c>
      <c r="B72" s="21">
        <v>14</v>
      </c>
      <c r="C72" s="21">
        <v>0</v>
      </c>
      <c r="D72" s="21">
        <v>1</v>
      </c>
      <c r="E72" s="21">
        <v>1</v>
      </c>
      <c r="F72" s="22">
        <v>8.9</v>
      </c>
      <c r="G72" s="23">
        <v>5.8</v>
      </c>
      <c r="H72" s="22">
        <v>6.3</v>
      </c>
      <c r="I72" s="22">
        <v>6.9</v>
      </c>
      <c r="J72" s="22">
        <v>8.1999999999999993</v>
      </c>
      <c r="K72" s="22">
        <v>4.2</v>
      </c>
      <c r="L72" s="22">
        <v>5.9</v>
      </c>
      <c r="M72" s="22">
        <v>4.2</v>
      </c>
      <c r="N72" s="22">
        <v>5.6</v>
      </c>
      <c r="O72" s="21">
        <v>1</v>
      </c>
      <c r="P72" s="108">
        <v>11.55</v>
      </c>
    </row>
    <row r="73" spans="1:16" x14ac:dyDescent="0.25">
      <c r="A73" s="20" t="s">
        <v>196</v>
      </c>
      <c r="B73" s="21">
        <v>13</v>
      </c>
      <c r="C73" s="21">
        <v>1</v>
      </c>
      <c r="D73" s="21">
        <v>1</v>
      </c>
      <c r="E73" s="21">
        <v>0</v>
      </c>
      <c r="F73" s="22">
        <v>7.1</v>
      </c>
      <c r="G73" s="23">
        <v>4.2</v>
      </c>
      <c r="H73" s="22">
        <v>2.8</v>
      </c>
      <c r="I73" s="22">
        <v>4.5</v>
      </c>
      <c r="J73" s="22">
        <v>9.9</v>
      </c>
      <c r="K73" s="22">
        <v>2.8</v>
      </c>
      <c r="L73" s="22">
        <v>4</v>
      </c>
      <c r="M73" s="22">
        <v>2.4</v>
      </c>
      <c r="N73" s="22">
        <v>3.3</v>
      </c>
      <c r="O73" s="21">
        <v>0</v>
      </c>
      <c r="P73" s="108">
        <v>11.100000000000001</v>
      </c>
    </row>
    <row r="74" spans="1:16" x14ac:dyDescent="0.25">
      <c r="A74" s="20" t="s">
        <v>104</v>
      </c>
      <c r="B74" s="21">
        <v>4</v>
      </c>
      <c r="C74" s="21">
        <v>1</v>
      </c>
      <c r="D74" s="21">
        <v>0</v>
      </c>
      <c r="E74" s="21">
        <v>1</v>
      </c>
      <c r="F74" s="22">
        <v>10</v>
      </c>
      <c r="G74" s="23">
        <v>5.8</v>
      </c>
      <c r="H74" s="22">
        <v>2.9</v>
      </c>
      <c r="I74" s="22">
        <v>4.5</v>
      </c>
      <c r="J74" s="22">
        <v>3.8</v>
      </c>
      <c r="K74" s="22">
        <v>5</v>
      </c>
      <c r="L74" s="22">
        <v>4</v>
      </c>
      <c r="M74" s="22">
        <v>3.5</v>
      </c>
      <c r="N74" s="22">
        <v>6.3</v>
      </c>
      <c r="O74" s="21">
        <v>1</v>
      </c>
      <c r="P74" s="108">
        <v>12</v>
      </c>
    </row>
    <row r="75" spans="1:16" x14ac:dyDescent="0.25">
      <c r="A75" s="20" t="s">
        <v>242</v>
      </c>
      <c r="B75" s="21">
        <v>4</v>
      </c>
      <c r="C75" s="21">
        <v>0</v>
      </c>
      <c r="D75" s="21">
        <v>0</v>
      </c>
      <c r="E75" s="21">
        <v>0</v>
      </c>
      <c r="F75" s="22">
        <v>9.6999999999999993</v>
      </c>
      <c r="G75" s="23">
        <v>2.8</v>
      </c>
      <c r="H75" s="22">
        <v>3.8</v>
      </c>
      <c r="I75" s="22">
        <v>4.7</v>
      </c>
      <c r="J75" s="22">
        <v>4.8</v>
      </c>
      <c r="K75" s="22">
        <v>4.7</v>
      </c>
      <c r="L75" s="22">
        <v>4.0999999999999996</v>
      </c>
      <c r="M75" s="22">
        <v>3.6</v>
      </c>
      <c r="N75" s="22">
        <v>5.0999999999999996</v>
      </c>
      <c r="O75" s="21">
        <v>0</v>
      </c>
      <c r="P75" s="108">
        <v>11.25</v>
      </c>
    </row>
    <row r="76" spans="1:16" x14ac:dyDescent="0.25">
      <c r="A76" s="20" t="s">
        <v>201</v>
      </c>
      <c r="B76" s="21">
        <v>7</v>
      </c>
      <c r="C76" s="21">
        <v>1</v>
      </c>
      <c r="D76" s="21">
        <v>0</v>
      </c>
      <c r="E76" s="21">
        <v>0</v>
      </c>
      <c r="F76" s="22">
        <v>9.1</v>
      </c>
      <c r="G76" s="23">
        <v>5.3</v>
      </c>
      <c r="H76" s="22">
        <v>3.1</v>
      </c>
      <c r="I76" s="22">
        <v>4.5</v>
      </c>
      <c r="J76" s="22">
        <v>7.3</v>
      </c>
      <c r="K76" s="22">
        <v>4.5</v>
      </c>
      <c r="L76" s="22">
        <v>3.4</v>
      </c>
      <c r="M76" s="22">
        <v>4.2</v>
      </c>
      <c r="N76" s="22">
        <v>5.0999999999999996</v>
      </c>
      <c r="O76" s="21">
        <v>0</v>
      </c>
      <c r="P76" s="108">
        <v>12.600000000000001</v>
      </c>
    </row>
    <row r="77" spans="1:16" x14ac:dyDescent="0.25">
      <c r="A77" s="20" t="s">
        <v>90</v>
      </c>
      <c r="B77" s="21">
        <v>15</v>
      </c>
      <c r="C77" s="21">
        <v>1</v>
      </c>
      <c r="D77" s="21">
        <v>1</v>
      </c>
      <c r="E77" s="21">
        <v>0</v>
      </c>
      <c r="F77" s="22">
        <v>6.7</v>
      </c>
      <c r="G77" s="23">
        <v>3.7</v>
      </c>
      <c r="H77" s="22">
        <v>5.3</v>
      </c>
      <c r="I77" s="22">
        <v>4.9000000000000004</v>
      </c>
      <c r="J77" s="22">
        <v>9.1999999999999993</v>
      </c>
      <c r="K77" s="22">
        <v>3.5</v>
      </c>
      <c r="L77" s="22">
        <v>4.5</v>
      </c>
      <c r="M77" s="22">
        <v>3.4</v>
      </c>
      <c r="N77" s="22">
        <v>5.3</v>
      </c>
      <c r="O77" s="21">
        <v>0</v>
      </c>
      <c r="P77" s="108">
        <v>11.399999999999999</v>
      </c>
    </row>
    <row r="78" spans="1:16" x14ac:dyDescent="0.25">
      <c r="A78" s="20" t="s">
        <v>125</v>
      </c>
      <c r="B78" s="21">
        <v>7</v>
      </c>
      <c r="C78" s="21">
        <v>1</v>
      </c>
      <c r="D78" s="21">
        <v>1</v>
      </c>
      <c r="E78" s="21">
        <v>1</v>
      </c>
      <c r="F78" s="22">
        <v>5.5</v>
      </c>
      <c r="G78" s="23">
        <v>5.2</v>
      </c>
      <c r="H78" s="22">
        <v>4.3</v>
      </c>
      <c r="I78" s="22">
        <v>4.9000000000000004</v>
      </c>
      <c r="J78" s="22">
        <v>6</v>
      </c>
      <c r="K78" s="22">
        <v>4.5</v>
      </c>
      <c r="L78" s="22">
        <v>5.9</v>
      </c>
      <c r="M78" s="22">
        <v>4.3</v>
      </c>
      <c r="N78" s="22">
        <v>5.4</v>
      </c>
      <c r="O78" s="21">
        <v>0</v>
      </c>
      <c r="P78" s="108">
        <v>12.299999999999999</v>
      </c>
    </row>
    <row r="79" spans="1:16" x14ac:dyDescent="0.25">
      <c r="A79" s="20" t="s">
        <v>136</v>
      </c>
      <c r="B79" s="21">
        <v>10</v>
      </c>
      <c r="C79" s="21">
        <v>0</v>
      </c>
      <c r="D79" s="21">
        <v>0</v>
      </c>
      <c r="E79" s="21">
        <v>1</v>
      </c>
      <c r="F79" s="22">
        <v>9.3000000000000007</v>
      </c>
      <c r="G79" s="23">
        <v>5</v>
      </c>
      <c r="H79" s="22">
        <v>5.5</v>
      </c>
      <c r="I79" s="22">
        <v>5.9</v>
      </c>
      <c r="J79" s="22">
        <v>4.5999999999999996</v>
      </c>
      <c r="K79" s="22">
        <v>5.2</v>
      </c>
      <c r="L79" s="22">
        <v>4.0999999999999996</v>
      </c>
      <c r="M79" s="22">
        <v>4.5999999999999996</v>
      </c>
      <c r="N79" s="22">
        <v>7.6</v>
      </c>
      <c r="O79" s="21">
        <v>1</v>
      </c>
      <c r="P79" s="108">
        <v>12.149999999999999</v>
      </c>
    </row>
    <row r="80" spans="1:16" x14ac:dyDescent="0.25">
      <c r="A80" s="20" t="s">
        <v>116</v>
      </c>
      <c r="B80" s="21">
        <v>1</v>
      </c>
      <c r="C80" s="21">
        <v>1</v>
      </c>
      <c r="D80" s="21">
        <v>0</v>
      </c>
      <c r="E80" s="21">
        <v>0</v>
      </c>
      <c r="F80" s="22">
        <v>10</v>
      </c>
      <c r="G80" s="23">
        <v>4.3</v>
      </c>
      <c r="H80" s="22">
        <v>4.2</v>
      </c>
      <c r="I80" s="22">
        <v>4.5</v>
      </c>
      <c r="J80" s="22">
        <v>3.8</v>
      </c>
      <c r="K80" s="22">
        <v>3.7</v>
      </c>
      <c r="L80" s="22">
        <v>4</v>
      </c>
      <c r="M80" s="22">
        <v>3.5</v>
      </c>
      <c r="N80" s="22">
        <v>3.7</v>
      </c>
      <c r="O80" s="21">
        <v>0</v>
      </c>
      <c r="P80" s="108">
        <v>10.5</v>
      </c>
    </row>
    <row r="81" spans="1:16" x14ac:dyDescent="0.25">
      <c r="A81" s="20" t="s">
        <v>243</v>
      </c>
      <c r="B81" s="21">
        <v>1</v>
      </c>
      <c r="C81" s="21">
        <v>1</v>
      </c>
      <c r="D81" s="21">
        <v>0</v>
      </c>
      <c r="E81" s="21">
        <v>1</v>
      </c>
      <c r="F81" s="22">
        <v>9.1</v>
      </c>
      <c r="G81" s="23">
        <v>3.8</v>
      </c>
      <c r="H81" s="22">
        <v>3</v>
      </c>
      <c r="I81" s="22">
        <v>4.5</v>
      </c>
      <c r="J81" s="22">
        <v>7.3</v>
      </c>
      <c r="K81" s="22">
        <v>6</v>
      </c>
      <c r="L81" s="22">
        <v>3.4</v>
      </c>
      <c r="M81" s="22">
        <v>4.2</v>
      </c>
      <c r="N81" s="22">
        <v>6.3</v>
      </c>
      <c r="O81" s="21">
        <v>0</v>
      </c>
      <c r="P81" s="108">
        <v>9.8999999999999986</v>
      </c>
    </row>
    <row r="82" spans="1:16" x14ac:dyDescent="0.25">
      <c r="A82" s="20" t="s">
        <v>215</v>
      </c>
      <c r="B82" s="21">
        <v>10</v>
      </c>
      <c r="C82" s="21">
        <v>0</v>
      </c>
      <c r="D82" s="21">
        <v>1</v>
      </c>
      <c r="E82" s="21">
        <v>1</v>
      </c>
      <c r="F82" s="22">
        <v>7.4</v>
      </c>
      <c r="G82" s="23">
        <v>3.4</v>
      </c>
      <c r="H82" s="22">
        <v>5.8</v>
      </c>
      <c r="I82" s="22">
        <v>4.8</v>
      </c>
      <c r="J82" s="22">
        <v>7.2</v>
      </c>
      <c r="K82" s="22">
        <v>4</v>
      </c>
      <c r="L82" s="22">
        <v>5.6</v>
      </c>
      <c r="M82" s="22">
        <v>3.7</v>
      </c>
      <c r="N82" s="22">
        <v>4.3</v>
      </c>
      <c r="O82" s="21">
        <v>0</v>
      </c>
      <c r="P82" s="108">
        <v>10.649999999999999</v>
      </c>
    </row>
    <row r="83" spans="1:16" x14ac:dyDescent="0.25">
      <c r="A83" s="20" t="s">
        <v>140</v>
      </c>
      <c r="B83" s="21">
        <v>6</v>
      </c>
      <c r="C83" s="21">
        <v>0</v>
      </c>
      <c r="D83" s="21">
        <v>0</v>
      </c>
      <c r="E83" s="21">
        <v>1</v>
      </c>
      <c r="F83" s="22">
        <v>8.6</v>
      </c>
      <c r="G83" s="23">
        <v>4.4000000000000004</v>
      </c>
      <c r="H83" s="22">
        <v>2.9</v>
      </c>
      <c r="I83" s="22">
        <v>4</v>
      </c>
      <c r="J83" s="22">
        <v>6.3</v>
      </c>
      <c r="K83" s="22">
        <v>2.7</v>
      </c>
      <c r="L83" s="22">
        <v>3</v>
      </c>
      <c r="M83" s="22">
        <v>3</v>
      </c>
      <c r="N83" s="22">
        <v>3.9</v>
      </c>
      <c r="O83" s="21">
        <v>0</v>
      </c>
      <c r="P83" s="108">
        <v>12.75</v>
      </c>
    </row>
    <row r="84" spans="1:16" x14ac:dyDescent="0.25">
      <c r="A84" s="20" t="s">
        <v>204</v>
      </c>
      <c r="B84" s="21">
        <v>5</v>
      </c>
      <c r="C84" s="21">
        <v>0</v>
      </c>
      <c r="D84" s="21">
        <v>1</v>
      </c>
      <c r="E84" s="21">
        <v>0</v>
      </c>
      <c r="F84" s="22">
        <v>6.6</v>
      </c>
      <c r="G84" s="23">
        <v>3.8</v>
      </c>
      <c r="H84" s="22">
        <v>4.5</v>
      </c>
      <c r="I84" s="22">
        <v>6.6</v>
      </c>
      <c r="J84" s="22">
        <v>8.1999999999999993</v>
      </c>
      <c r="K84" s="22">
        <v>4.5999999999999996</v>
      </c>
      <c r="L84" s="22">
        <v>4.0999999999999996</v>
      </c>
      <c r="M84" s="22">
        <v>3.3</v>
      </c>
      <c r="N84" s="22">
        <v>4.7</v>
      </c>
      <c r="O84" s="21">
        <v>0</v>
      </c>
      <c r="P84" s="108">
        <v>9</v>
      </c>
    </row>
    <row r="85" spans="1:16" x14ac:dyDescent="0.25">
      <c r="A85" s="20" t="s">
        <v>190</v>
      </c>
      <c r="B85" s="21">
        <v>2</v>
      </c>
      <c r="C85" s="21">
        <v>1</v>
      </c>
      <c r="D85" s="21">
        <v>1</v>
      </c>
      <c r="E85" s="21">
        <v>0</v>
      </c>
      <c r="F85" s="22">
        <v>6.4</v>
      </c>
      <c r="G85" s="23">
        <v>3.2</v>
      </c>
      <c r="H85" s="22">
        <v>2.2000000000000002</v>
      </c>
      <c r="I85" s="22">
        <v>5</v>
      </c>
      <c r="J85" s="22">
        <v>8.4</v>
      </c>
      <c r="K85" s="22">
        <v>2.4</v>
      </c>
      <c r="L85" s="22">
        <v>3.7</v>
      </c>
      <c r="M85" s="22">
        <v>1.6</v>
      </c>
      <c r="N85" s="22">
        <v>3.6</v>
      </c>
      <c r="O85" s="21">
        <v>0</v>
      </c>
      <c r="P85" s="108">
        <v>9.75</v>
      </c>
    </row>
    <row r="86" spans="1:16" x14ac:dyDescent="0.25">
      <c r="A86" s="20" t="s">
        <v>248</v>
      </c>
      <c r="B86" s="21">
        <v>2</v>
      </c>
      <c r="C86" s="21">
        <v>0</v>
      </c>
      <c r="D86" s="21">
        <v>0</v>
      </c>
      <c r="E86" s="21">
        <v>1</v>
      </c>
      <c r="F86" s="22">
        <v>8.8000000000000007</v>
      </c>
      <c r="G86" s="23">
        <v>3.9</v>
      </c>
      <c r="H86" s="22">
        <v>3.4</v>
      </c>
      <c r="I86" s="22">
        <v>4.8</v>
      </c>
      <c r="J86" s="22">
        <v>5.8</v>
      </c>
      <c r="K86" s="22">
        <v>3.8</v>
      </c>
      <c r="L86" s="22">
        <v>3.7</v>
      </c>
      <c r="M86" s="22">
        <v>2.9</v>
      </c>
      <c r="N86" s="22">
        <v>4.2</v>
      </c>
      <c r="O86" s="21">
        <v>1</v>
      </c>
      <c r="P86" s="108">
        <v>10.050000000000001</v>
      </c>
    </row>
    <row r="87" spans="1:16" x14ac:dyDescent="0.25">
      <c r="A87" s="20" t="s">
        <v>205</v>
      </c>
      <c r="B87" s="21">
        <v>15</v>
      </c>
      <c r="C87" s="21">
        <v>1</v>
      </c>
      <c r="D87" s="21">
        <v>0</v>
      </c>
      <c r="E87" s="21">
        <v>0</v>
      </c>
      <c r="F87" s="22">
        <v>9.1</v>
      </c>
      <c r="G87" s="23">
        <v>5.2</v>
      </c>
      <c r="H87" s="22">
        <v>4.0999999999999996</v>
      </c>
      <c r="I87" s="22">
        <v>5.4</v>
      </c>
      <c r="J87" s="22">
        <v>7.3</v>
      </c>
      <c r="K87" s="22">
        <v>3.7</v>
      </c>
      <c r="L87" s="22">
        <v>3</v>
      </c>
      <c r="M87" s="22">
        <v>3.3</v>
      </c>
      <c r="N87" s="22">
        <v>4.7</v>
      </c>
      <c r="O87" s="21">
        <v>0</v>
      </c>
      <c r="P87" s="108">
        <v>12.299999999999999</v>
      </c>
    </row>
    <row r="88" spans="1:16" x14ac:dyDescent="0.25">
      <c r="A88" s="20" t="s">
        <v>139</v>
      </c>
      <c r="B88" s="21">
        <v>2</v>
      </c>
      <c r="C88" s="21">
        <v>0</v>
      </c>
      <c r="D88" s="21">
        <v>0</v>
      </c>
      <c r="E88" s="21">
        <v>0</v>
      </c>
      <c r="F88" s="22">
        <v>8.6999999999999993</v>
      </c>
      <c r="G88" s="23">
        <v>4.7</v>
      </c>
      <c r="H88" s="22">
        <v>2.4</v>
      </c>
      <c r="I88" s="22">
        <v>4.5999999999999996</v>
      </c>
      <c r="J88" s="22">
        <v>6.8</v>
      </c>
      <c r="K88" s="22">
        <v>4.3</v>
      </c>
      <c r="L88" s="22">
        <v>3.7</v>
      </c>
      <c r="M88" s="22">
        <v>4</v>
      </c>
      <c r="N88" s="22">
        <v>4.9000000000000004</v>
      </c>
      <c r="O88" s="21">
        <v>1</v>
      </c>
      <c r="P88" s="108">
        <v>12</v>
      </c>
    </row>
    <row r="89" spans="1:16" x14ac:dyDescent="0.25">
      <c r="A89" s="20" t="s">
        <v>236</v>
      </c>
      <c r="B89" s="21">
        <v>14</v>
      </c>
      <c r="C89" s="21">
        <v>1</v>
      </c>
      <c r="D89" s="21">
        <v>0</v>
      </c>
      <c r="E89" s="21">
        <v>0</v>
      </c>
      <c r="F89" s="22">
        <v>9.6999999999999993</v>
      </c>
      <c r="G89" s="23">
        <v>4.0999999999999996</v>
      </c>
      <c r="H89" s="22">
        <v>2.4</v>
      </c>
      <c r="I89" s="22">
        <v>3.3</v>
      </c>
      <c r="J89" s="22">
        <v>5.2</v>
      </c>
      <c r="K89" s="22">
        <v>4.5999999999999996</v>
      </c>
      <c r="L89" s="22">
        <v>4.7</v>
      </c>
      <c r="M89" s="22">
        <v>3.8</v>
      </c>
      <c r="N89" s="22">
        <v>5.3</v>
      </c>
      <c r="O89" s="21">
        <v>0</v>
      </c>
      <c r="P89" s="108">
        <v>12.149999999999999</v>
      </c>
    </row>
    <row r="90" spans="1:16" x14ac:dyDescent="0.25">
      <c r="A90" s="20" t="s">
        <v>128</v>
      </c>
      <c r="B90" s="21">
        <v>13</v>
      </c>
      <c r="C90" s="21">
        <v>0</v>
      </c>
      <c r="D90" s="21">
        <v>1</v>
      </c>
      <c r="E90" s="21">
        <v>0</v>
      </c>
      <c r="F90" s="22">
        <v>9.1</v>
      </c>
      <c r="G90" s="23">
        <v>6</v>
      </c>
      <c r="H90" s="22">
        <v>6.3</v>
      </c>
      <c r="I90" s="22">
        <v>7.1</v>
      </c>
      <c r="J90" s="22">
        <v>8.4</v>
      </c>
      <c r="K90" s="22">
        <v>5.4</v>
      </c>
      <c r="L90" s="22">
        <v>6.1</v>
      </c>
      <c r="M90" s="22">
        <v>4.4000000000000004</v>
      </c>
      <c r="N90" s="22">
        <v>5.9</v>
      </c>
      <c r="O90" s="21">
        <v>1</v>
      </c>
      <c r="P90" s="108">
        <v>11.55</v>
      </c>
    </row>
    <row r="91" spans="1:16" x14ac:dyDescent="0.25">
      <c r="A91" s="20" t="s">
        <v>71</v>
      </c>
      <c r="B91" s="21">
        <v>7</v>
      </c>
      <c r="C91" s="21">
        <v>1</v>
      </c>
      <c r="D91" s="21">
        <v>0</v>
      </c>
      <c r="E91" s="21">
        <v>1</v>
      </c>
      <c r="F91" s="22">
        <v>9.1999999999999993</v>
      </c>
      <c r="G91" s="23">
        <v>5.4</v>
      </c>
      <c r="H91" s="22">
        <v>2.4</v>
      </c>
      <c r="I91" s="22">
        <v>4.8</v>
      </c>
      <c r="J91" s="22">
        <v>7.1</v>
      </c>
      <c r="K91" s="22">
        <v>4.5</v>
      </c>
      <c r="L91" s="22">
        <v>2.6</v>
      </c>
      <c r="M91" s="22">
        <v>4.2</v>
      </c>
      <c r="N91" s="22">
        <v>5.5</v>
      </c>
      <c r="O91" s="21">
        <v>0</v>
      </c>
      <c r="P91" s="108">
        <v>12.299999999999999</v>
      </c>
    </row>
    <row r="92" spans="1:16" x14ac:dyDescent="0.25">
      <c r="A92" s="20" t="s">
        <v>67</v>
      </c>
      <c r="B92" s="21">
        <v>9</v>
      </c>
      <c r="C92" s="21">
        <v>0</v>
      </c>
      <c r="D92" s="21">
        <v>1</v>
      </c>
      <c r="E92" s="21">
        <v>0</v>
      </c>
      <c r="F92" s="22">
        <v>6.4</v>
      </c>
      <c r="G92" s="23">
        <v>4.5</v>
      </c>
      <c r="H92" s="22">
        <v>4.7</v>
      </c>
      <c r="I92" s="22">
        <v>5.7</v>
      </c>
      <c r="J92" s="22">
        <v>8.4</v>
      </c>
      <c r="K92" s="22">
        <v>4.0999999999999996</v>
      </c>
      <c r="L92" s="22">
        <v>5.8</v>
      </c>
      <c r="M92" s="22">
        <v>4.4000000000000004</v>
      </c>
      <c r="N92" s="22">
        <v>6.1</v>
      </c>
      <c r="O92" s="21">
        <v>0</v>
      </c>
      <c r="P92" s="108">
        <v>10.050000000000001</v>
      </c>
    </row>
    <row r="93" spans="1:16" x14ac:dyDescent="0.25">
      <c r="A93" s="20" t="s">
        <v>170</v>
      </c>
      <c r="B93" s="21">
        <v>7</v>
      </c>
      <c r="C93" s="21">
        <v>1</v>
      </c>
      <c r="D93" s="21">
        <v>1</v>
      </c>
      <c r="E93" s="21">
        <v>0</v>
      </c>
      <c r="F93" s="22">
        <v>8.1999999999999993</v>
      </c>
      <c r="G93" s="23">
        <v>3.6</v>
      </c>
      <c r="H93" s="22">
        <v>4.5</v>
      </c>
      <c r="I93" s="22">
        <v>5</v>
      </c>
      <c r="J93" s="22">
        <v>9</v>
      </c>
      <c r="K93" s="22">
        <v>4.5</v>
      </c>
      <c r="L93" s="22">
        <v>6.9</v>
      </c>
      <c r="M93" s="22">
        <v>4.5</v>
      </c>
      <c r="N93" s="22">
        <v>5.2</v>
      </c>
      <c r="O93" s="21">
        <v>1</v>
      </c>
      <c r="P93" s="108">
        <v>10.8</v>
      </c>
    </row>
    <row r="94" spans="1:16" x14ac:dyDescent="0.25">
      <c r="A94" s="20" t="s">
        <v>188</v>
      </c>
      <c r="B94" s="21">
        <v>9</v>
      </c>
      <c r="C94" s="21">
        <v>0</v>
      </c>
      <c r="D94" s="21">
        <v>0</v>
      </c>
      <c r="E94" s="21">
        <v>1</v>
      </c>
      <c r="F94" s="22">
        <v>8.6</v>
      </c>
      <c r="G94" s="23">
        <v>5.0999999999999996</v>
      </c>
      <c r="H94" s="22">
        <v>2.9</v>
      </c>
      <c r="I94" s="22">
        <v>4.7</v>
      </c>
      <c r="J94" s="22">
        <v>3.7</v>
      </c>
      <c r="K94" s="22">
        <v>5</v>
      </c>
      <c r="L94" s="22">
        <v>3.4</v>
      </c>
      <c r="M94" s="22">
        <v>4</v>
      </c>
      <c r="N94" s="22">
        <v>6.1</v>
      </c>
      <c r="O94" s="21">
        <v>0</v>
      </c>
      <c r="P94" s="108">
        <v>12</v>
      </c>
    </row>
    <row r="95" spans="1:16" x14ac:dyDescent="0.25">
      <c r="A95" s="20" t="s">
        <v>81</v>
      </c>
      <c r="B95" s="21">
        <v>10</v>
      </c>
      <c r="C95" s="21">
        <v>0</v>
      </c>
      <c r="D95" s="21">
        <v>1</v>
      </c>
      <c r="E95" s="21">
        <v>1</v>
      </c>
      <c r="F95" s="22">
        <v>9.3000000000000007</v>
      </c>
      <c r="G95" s="23">
        <v>3.9</v>
      </c>
      <c r="H95" s="22">
        <v>2.2000000000000002</v>
      </c>
      <c r="I95" s="22">
        <v>4.5</v>
      </c>
      <c r="J95" s="22">
        <v>6.2</v>
      </c>
      <c r="K95" s="22">
        <v>6.7</v>
      </c>
      <c r="L95" s="22">
        <v>4.4000000000000004</v>
      </c>
      <c r="M95" s="22">
        <v>4.5</v>
      </c>
      <c r="N95" s="22">
        <v>7.2</v>
      </c>
      <c r="O95" s="21">
        <v>1</v>
      </c>
      <c r="P95" s="108">
        <v>12</v>
      </c>
    </row>
    <row r="96" spans="1:16" x14ac:dyDescent="0.25">
      <c r="A96" s="20" t="s">
        <v>124</v>
      </c>
      <c r="B96" s="21">
        <v>5</v>
      </c>
      <c r="C96" s="21">
        <v>1</v>
      </c>
      <c r="D96" s="21">
        <v>1</v>
      </c>
      <c r="E96" s="21">
        <v>0</v>
      </c>
      <c r="F96" s="22">
        <v>5.7</v>
      </c>
      <c r="G96" s="23">
        <v>4</v>
      </c>
      <c r="H96" s="22">
        <v>2.7</v>
      </c>
      <c r="I96" s="22">
        <v>5.0999999999999996</v>
      </c>
      <c r="J96" s="22">
        <v>6.2</v>
      </c>
      <c r="K96" s="22">
        <v>5</v>
      </c>
      <c r="L96" s="22">
        <v>6.2</v>
      </c>
      <c r="M96" s="22">
        <v>4.5</v>
      </c>
      <c r="N96" s="22">
        <v>5.5</v>
      </c>
      <c r="O96" s="21">
        <v>0</v>
      </c>
      <c r="P96" s="108">
        <v>9.3000000000000007</v>
      </c>
    </row>
    <row r="97" spans="1:16" x14ac:dyDescent="0.25">
      <c r="A97" s="20" t="s">
        <v>217</v>
      </c>
      <c r="B97" s="21">
        <v>13</v>
      </c>
      <c r="C97" s="21">
        <v>1</v>
      </c>
      <c r="D97" s="21">
        <v>0</v>
      </c>
      <c r="E97" s="21">
        <v>1</v>
      </c>
      <c r="F97" s="22">
        <v>9.1</v>
      </c>
      <c r="G97" s="23">
        <v>5.0999999999999996</v>
      </c>
      <c r="H97" s="22">
        <v>3</v>
      </c>
      <c r="I97" s="22">
        <v>4.5999999999999996</v>
      </c>
      <c r="J97" s="22">
        <v>8.3000000000000007</v>
      </c>
      <c r="K97" s="22">
        <v>4.5999999999999996</v>
      </c>
      <c r="L97" s="22">
        <v>4.3</v>
      </c>
      <c r="M97" s="22">
        <v>3.9</v>
      </c>
      <c r="N97" s="22">
        <v>4.8</v>
      </c>
      <c r="O97" s="21">
        <v>1</v>
      </c>
      <c r="P97" s="108">
        <v>12.299999999999999</v>
      </c>
    </row>
    <row r="98" spans="1:16" x14ac:dyDescent="0.25">
      <c r="A98" s="20" t="s">
        <v>150</v>
      </c>
      <c r="B98" s="21">
        <v>14</v>
      </c>
      <c r="C98" s="21">
        <v>1</v>
      </c>
      <c r="D98" s="21">
        <v>0</v>
      </c>
      <c r="E98" s="21">
        <v>1</v>
      </c>
      <c r="F98" s="22">
        <v>9.1999999999999993</v>
      </c>
      <c r="G98" s="23">
        <v>5.4</v>
      </c>
      <c r="H98" s="22">
        <v>4.2</v>
      </c>
      <c r="I98" s="22">
        <v>4.8</v>
      </c>
      <c r="J98" s="22">
        <v>7.1</v>
      </c>
      <c r="K98" s="22">
        <v>4.4000000000000004</v>
      </c>
      <c r="L98" s="22">
        <v>2.6</v>
      </c>
      <c r="M98" s="22">
        <v>4.2</v>
      </c>
      <c r="N98" s="22">
        <v>5.3</v>
      </c>
      <c r="O98" s="21">
        <v>1</v>
      </c>
      <c r="P98" s="108">
        <v>12.899999999999999</v>
      </c>
    </row>
    <row r="99" spans="1:16" x14ac:dyDescent="0.25">
      <c r="A99" s="20" t="s">
        <v>232</v>
      </c>
      <c r="B99" s="21">
        <v>8</v>
      </c>
      <c r="C99" s="21">
        <v>0</v>
      </c>
      <c r="D99" s="21">
        <v>1</v>
      </c>
      <c r="E99" s="21">
        <v>0</v>
      </c>
      <c r="F99" s="22">
        <v>6.3</v>
      </c>
      <c r="G99" s="23">
        <v>5.0999999999999996</v>
      </c>
      <c r="H99" s="22">
        <v>5.5</v>
      </c>
      <c r="I99" s="22">
        <v>6.6</v>
      </c>
      <c r="J99" s="22">
        <v>8.4</v>
      </c>
      <c r="K99" s="22">
        <v>2.8</v>
      </c>
      <c r="L99" s="22">
        <v>5.0999999999999996</v>
      </c>
      <c r="M99" s="22">
        <v>3.4</v>
      </c>
      <c r="N99" s="22">
        <v>4.7</v>
      </c>
      <c r="O99" s="21">
        <v>0</v>
      </c>
      <c r="P99" s="108">
        <v>9.75</v>
      </c>
    </row>
    <row r="100" spans="1:16" x14ac:dyDescent="0.25">
      <c r="A100" s="20" t="s">
        <v>199</v>
      </c>
      <c r="B100" s="21">
        <v>3</v>
      </c>
      <c r="C100" s="21">
        <v>1</v>
      </c>
      <c r="D100" s="21">
        <v>0</v>
      </c>
      <c r="E100" s="21">
        <v>0</v>
      </c>
      <c r="F100" s="22">
        <v>9.9</v>
      </c>
      <c r="G100" s="23">
        <v>4.3</v>
      </c>
      <c r="H100" s="22">
        <v>1.5</v>
      </c>
      <c r="I100" s="22">
        <v>3.5</v>
      </c>
      <c r="J100" s="22">
        <v>5.4</v>
      </c>
      <c r="K100" s="22">
        <v>4</v>
      </c>
      <c r="L100" s="22">
        <v>4.9000000000000004</v>
      </c>
      <c r="M100" s="22">
        <v>4</v>
      </c>
      <c r="N100" s="22">
        <v>5.8</v>
      </c>
      <c r="O100" s="21">
        <v>1</v>
      </c>
      <c r="P100" s="108">
        <v>12</v>
      </c>
    </row>
    <row r="101" spans="1:16" x14ac:dyDescent="0.25">
      <c r="A101" s="20" t="s">
        <v>110</v>
      </c>
      <c r="B101" s="21">
        <v>8</v>
      </c>
      <c r="C101" s="21">
        <v>0</v>
      </c>
      <c r="D101" s="21">
        <v>1</v>
      </c>
      <c r="E101" s="21">
        <v>1</v>
      </c>
      <c r="F101" s="22">
        <v>9.4</v>
      </c>
      <c r="G101" s="23">
        <v>4</v>
      </c>
      <c r="H101" s="22">
        <v>3.2</v>
      </c>
      <c r="I101" s="22">
        <v>4.5999999999999996</v>
      </c>
      <c r="J101" s="22">
        <v>6.3</v>
      </c>
      <c r="K101" s="22">
        <v>4.7</v>
      </c>
      <c r="L101" s="22">
        <v>4.5999999999999996</v>
      </c>
      <c r="M101" s="22">
        <v>4.5999999999999996</v>
      </c>
      <c r="N101" s="22">
        <v>6.1</v>
      </c>
      <c r="O101" s="21">
        <v>1</v>
      </c>
      <c r="P101" s="108">
        <v>13.5</v>
      </c>
    </row>
    <row r="102" spans="1:16" x14ac:dyDescent="0.25">
      <c r="A102" s="20" t="s">
        <v>198</v>
      </c>
      <c r="B102" s="21">
        <v>12</v>
      </c>
      <c r="C102" s="21">
        <v>1</v>
      </c>
      <c r="D102" s="21">
        <v>1</v>
      </c>
      <c r="E102" s="21">
        <v>0</v>
      </c>
      <c r="F102" s="22">
        <v>5.6</v>
      </c>
      <c r="G102" s="23">
        <v>4.9000000000000004</v>
      </c>
      <c r="H102" s="22">
        <v>5.2</v>
      </c>
      <c r="I102" s="22">
        <v>5.6</v>
      </c>
      <c r="J102" s="22">
        <v>9.1</v>
      </c>
      <c r="K102" s="22">
        <v>4.5</v>
      </c>
      <c r="L102" s="22">
        <v>6</v>
      </c>
      <c r="M102" s="22">
        <v>4.5</v>
      </c>
      <c r="N102" s="22">
        <v>6.3</v>
      </c>
      <c r="O102" s="21">
        <v>0</v>
      </c>
      <c r="P102" s="108">
        <v>11.850000000000001</v>
      </c>
    </row>
    <row r="103" spans="1:16" x14ac:dyDescent="0.25">
      <c r="A103" s="20" t="s">
        <v>251</v>
      </c>
      <c r="B103" s="21">
        <v>1</v>
      </c>
      <c r="C103" s="21">
        <v>0</v>
      </c>
      <c r="D103" s="21">
        <v>1</v>
      </c>
      <c r="E103" s="21">
        <v>0</v>
      </c>
      <c r="F103" s="22">
        <v>5.2</v>
      </c>
      <c r="G103" s="23">
        <v>3.8</v>
      </c>
      <c r="H103" s="22">
        <v>3.3</v>
      </c>
      <c r="I103" s="22">
        <v>5</v>
      </c>
      <c r="J103" s="22">
        <v>8.4</v>
      </c>
      <c r="K103" s="22">
        <v>4.3</v>
      </c>
      <c r="L103" s="22">
        <v>4.9000000000000004</v>
      </c>
      <c r="M103" s="22">
        <v>3.3</v>
      </c>
      <c r="N103" s="22">
        <v>4.7</v>
      </c>
      <c r="O103" s="21">
        <v>0</v>
      </c>
      <c r="P103" s="108">
        <v>10.649999999999999</v>
      </c>
    </row>
    <row r="104" spans="1:16" x14ac:dyDescent="0.25">
      <c r="A104" s="20" t="s">
        <v>113</v>
      </c>
      <c r="B104" s="21">
        <v>11</v>
      </c>
      <c r="C104" s="21">
        <v>1</v>
      </c>
      <c r="D104" s="21">
        <v>0</v>
      </c>
      <c r="E104" s="21">
        <v>0</v>
      </c>
      <c r="F104" s="22">
        <v>9.3000000000000007</v>
      </c>
      <c r="G104" s="23">
        <v>5.3</v>
      </c>
      <c r="H104" s="22">
        <v>3.7</v>
      </c>
      <c r="I104" s="22">
        <v>5.5</v>
      </c>
      <c r="J104" s="22">
        <v>7.4</v>
      </c>
      <c r="K104" s="22">
        <v>4.0999999999999996</v>
      </c>
      <c r="L104" s="22">
        <v>3.2</v>
      </c>
      <c r="M104" s="22">
        <v>3.4</v>
      </c>
      <c r="N104" s="22">
        <v>5.7</v>
      </c>
      <c r="O104" s="21">
        <v>1</v>
      </c>
      <c r="P104" s="108">
        <v>13.350000000000001</v>
      </c>
    </row>
    <row r="105" spans="1:16" x14ac:dyDescent="0.25">
      <c r="A105" s="20" t="s">
        <v>120</v>
      </c>
      <c r="B105" s="21">
        <v>2</v>
      </c>
      <c r="C105" s="21">
        <v>0</v>
      </c>
      <c r="D105" s="21">
        <v>0</v>
      </c>
      <c r="E105" s="21">
        <v>1</v>
      </c>
      <c r="F105" s="22">
        <v>8.8000000000000007</v>
      </c>
      <c r="G105" s="23">
        <v>5.4</v>
      </c>
      <c r="H105" s="22">
        <v>4.3</v>
      </c>
      <c r="I105" s="22">
        <v>4.8</v>
      </c>
      <c r="J105" s="22">
        <v>5.8</v>
      </c>
      <c r="K105" s="22">
        <v>4.4000000000000004</v>
      </c>
      <c r="L105" s="22">
        <v>3.7</v>
      </c>
      <c r="M105" s="22">
        <v>2.9</v>
      </c>
      <c r="N105" s="22">
        <v>5.0999999999999996</v>
      </c>
      <c r="O105" s="21">
        <v>0</v>
      </c>
      <c r="P105" s="108">
        <v>12</v>
      </c>
    </row>
    <row r="106" spans="1:16" x14ac:dyDescent="0.25">
      <c r="A106" s="20" t="s">
        <v>82</v>
      </c>
      <c r="B106" s="21">
        <v>5</v>
      </c>
      <c r="C106" s="21">
        <v>0</v>
      </c>
      <c r="D106" s="21">
        <v>1</v>
      </c>
      <c r="E106" s="21">
        <v>0</v>
      </c>
      <c r="F106" s="22">
        <v>6</v>
      </c>
      <c r="G106" s="23">
        <v>4.0999999999999996</v>
      </c>
      <c r="H106" s="22">
        <v>3.5</v>
      </c>
      <c r="I106" s="22">
        <v>5.3</v>
      </c>
      <c r="J106" s="22">
        <v>8</v>
      </c>
      <c r="K106" s="22">
        <v>4.7</v>
      </c>
      <c r="L106" s="22">
        <v>5.3</v>
      </c>
      <c r="M106" s="22">
        <v>4</v>
      </c>
      <c r="N106" s="22">
        <v>4.7</v>
      </c>
      <c r="O106" s="21">
        <v>0</v>
      </c>
      <c r="P106" s="108">
        <v>8.25</v>
      </c>
    </row>
    <row r="107" spans="1:16" x14ac:dyDescent="0.25">
      <c r="A107" s="20" t="s">
        <v>134</v>
      </c>
      <c r="B107" s="21">
        <v>3</v>
      </c>
      <c r="C107" s="21">
        <v>0</v>
      </c>
      <c r="D107" s="21">
        <v>1</v>
      </c>
      <c r="E107" s="21">
        <v>1</v>
      </c>
      <c r="F107" s="22">
        <v>7.6</v>
      </c>
      <c r="G107" s="23">
        <v>3.6</v>
      </c>
      <c r="H107" s="22">
        <v>4.7</v>
      </c>
      <c r="I107" s="22">
        <v>5</v>
      </c>
      <c r="J107" s="22">
        <v>7.4</v>
      </c>
      <c r="K107" s="22">
        <v>4.5</v>
      </c>
      <c r="L107" s="22">
        <v>5.8</v>
      </c>
      <c r="M107" s="22">
        <v>3.9</v>
      </c>
      <c r="N107" s="22">
        <v>4.5999999999999996</v>
      </c>
      <c r="O107" s="21">
        <v>0</v>
      </c>
      <c r="P107" s="108">
        <v>11.25</v>
      </c>
    </row>
    <row r="108" spans="1:16" x14ac:dyDescent="0.25">
      <c r="A108" s="20" t="s">
        <v>126</v>
      </c>
      <c r="B108" s="21">
        <v>5</v>
      </c>
      <c r="C108" s="21">
        <v>1</v>
      </c>
      <c r="D108" s="21">
        <v>1</v>
      </c>
      <c r="E108" s="21">
        <v>0</v>
      </c>
      <c r="F108" s="22">
        <v>7.5</v>
      </c>
      <c r="G108" s="23">
        <v>3.5</v>
      </c>
      <c r="H108" s="22">
        <v>2.9</v>
      </c>
      <c r="I108" s="22">
        <v>4.5</v>
      </c>
      <c r="J108" s="22">
        <v>7.6</v>
      </c>
      <c r="K108" s="22">
        <v>4</v>
      </c>
      <c r="L108" s="22">
        <v>5.4</v>
      </c>
      <c r="M108" s="22">
        <v>3.4</v>
      </c>
      <c r="N108" s="22">
        <v>3.5</v>
      </c>
      <c r="O108" s="21">
        <v>0</v>
      </c>
      <c r="P108" s="108">
        <v>8.6999999999999993</v>
      </c>
    </row>
    <row r="109" spans="1:16" x14ac:dyDescent="0.25">
      <c r="A109" s="20" t="s">
        <v>107</v>
      </c>
      <c r="B109" s="21">
        <v>3</v>
      </c>
      <c r="C109" s="21">
        <v>1</v>
      </c>
      <c r="D109" s="21">
        <v>0</v>
      </c>
      <c r="E109" s="21">
        <v>1</v>
      </c>
      <c r="F109" s="22">
        <v>7.9</v>
      </c>
      <c r="G109" s="23">
        <v>3.9</v>
      </c>
      <c r="H109" s="22">
        <v>4.4000000000000004</v>
      </c>
      <c r="I109" s="22">
        <v>5.8</v>
      </c>
      <c r="J109" s="22">
        <v>4.7</v>
      </c>
      <c r="K109" s="22">
        <v>4.0999999999999996</v>
      </c>
      <c r="L109" s="22">
        <v>4.2</v>
      </c>
      <c r="M109" s="22">
        <v>4.3</v>
      </c>
      <c r="N109" s="22">
        <v>5.8</v>
      </c>
      <c r="O109" s="21">
        <v>1</v>
      </c>
      <c r="P109" s="108">
        <v>11.399999999999999</v>
      </c>
    </row>
    <row r="110" spans="1:16" x14ac:dyDescent="0.25">
      <c r="A110" s="20" t="s">
        <v>197</v>
      </c>
      <c r="B110" s="21">
        <v>15</v>
      </c>
      <c r="C110" s="21">
        <v>0</v>
      </c>
      <c r="D110" s="21">
        <v>1</v>
      </c>
      <c r="E110" s="21">
        <v>1</v>
      </c>
      <c r="F110" s="22">
        <v>7.6</v>
      </c>
      <c r="G110" s="23">
        <v>3.6</v>
      </c>
      <c r="H110" s="22">
        <v>2.2000000000000002</v>
      </c>
      <c r="I110" s="22">
        <v>5</v>
      </c>
      <c r="J110" s="22">
        <v>7.4</v>
      </c>
      <c r="K110" s="22">
        <v>4.4000000000000004</v>
      </c>
      <c r="L110" s="22">
        <v>5.8</v>
      </c>
      <c r="M110" s="22">
        <v>3.9</v>
      </c>
      <c r="N110" s="22">
        <v>4.8</v>
      </c>
      <c r="O110" s="21">
        <v>0</v>
      </c>
      <c r="P110" s="108">
        <v>11.100000000000001</v>
      </c>
    </row>
    <row r="111" spans="1:16" x14ac:dyDescent="0.25">
      <c r="A111" s="20" t="s">
        <v>152</v>
      </c>
      <c r="B111" s="21">
        <v>8</v>
      </c>
      <c r="C111" s="21">
        <v>1</v>
      </c>
      <c r="D111" s="21">
        <v>0</v>
      </c>
      <c r="E111" s="21">
        <v>0</v>
      </c>
      <c r="F111" s="22">
        <v>9.3000000000000007</v>
      </c>
      <c r="G111" s="23">
        <v>5.3</v>
      </c>
      <c r="H111" s="22">
        <v>4.7</v>
      </c>
      <c r="I111" s="22">
        <v>5.5</v>
      </c>
      <c r="J111" s="22">
        <v>7.4</v>
      </c>
      <c r="K111" s="22">
        <v>3.6</v>
      </c>
      <c r="L111" s="22">
        <v>3.2</v>
      </c>
      <c r="M111" s="22">
        <v>3.4</v>
      </c>
      <c r="N111" s="22">
        <v>4.5999999999999996</v>
      </c>
      <c r="O111" s="21">
        <v>1</v>
      </c>
      <c r="P111" s="108">
        <v>12.600000000000001</v>
      </c>
    </row>
    <row r="112" spans="1:16" x14ac:dyDescent="0.25">
      <c r="A112" s="20" t="s">
        <v>225</v>
      </c>
      <c r="B112" s="21">
        <v>10</v>
      </c>
      <c r="C112" s="21">
        <v>1</v>
      </c>
      <c r="D112" s="21">
        <v>1</v>
      </c>
      <c r="E112" s="21">
        <v>0</v>
      </c>
      <c r="F112" s="22">
        <v>6.9</v>
      </c>
      <c r="G112" s="23">
        <v>3.7</v>
      </c>
      <c r="H112" s="22">
        <v>3.3</v>
      </c>
      <c r="I112" s="22">
        <v>5.4</v>
      </c>
      <c r="J112" s="22">
        <v>8.9</v>
      </c>
      <c r="K112" s="22">
        <v>2.7</v>
      </c>
      <c r="L112" s="22">
        <v>4.2</v>
      </c>
      <c r="M112" s="22">
        <v>2</v>
      </c>
      <c r="N112" s="22">
        <v>3.4</v>
      </c>
      <c r="O112" s="21">
        <v>0</v>
      </c>
      <c r="P112" s="108">
        <v>11.399999999999999</v>
      </c>
    </row>
    <row r="113" spans="1:16" x14ac:dyDescent="0.25">
      <c r="A113" s="20" t="s">
        <v>118</v>
      </c>
      <c r="B113" s="21">
        <v>5</v>
      </c>
      <c r="C113" s="21">
        <v>0</v>
      </c>
      <c r="D113" s="21">
        <v>0</v>
      </c>
      <c r="E113" s="21">
        <v>0</v>
      </c>
      <c r="F113" s="22">
        <v>8.6999999999999993</v>
      </c>
      <c r="G113" s="23">
        <v>3.2</v>
      </c>
      <c r="H113" s="22">
        <v>2.8</v>
      </c>
      <c r="I113" s="22">
        <v>3.8</v>
      </c>
      <c r="J113" s="22">
        <v>4.9000000000000004</v>
      </c>
      <c r="K113" s="22">
        <v>5.4</v>
      </c>
      <c r="L113" s="22">
        <v>3.9</v>
      </c>
      <c r="M113" s="22">
        <v>4.5</v>
      </c>
      <c r="N113" s="22">
        <v>6.1</v>
      </c>
      <c r="O113" s="21">
        <v>0</v>
      </c>
      <c r="P113" s="108">
        <v>10.8</v>
      </c>
    </row>
    <row r="114" spans="1:16" x14ac:dyDescent="0.25">
      <c r="A114" s="20" t="s">
        <v>154</v>
      </c>
      <c r="B114" s="21">
        <v>10</v>
      </c>
      <c r="C114" s="21">
        <v>0</v>
      </c>
      <c r="D114" s="21">
        <v>1</v>
      </c>
      <c r="E114" s="21">
        <v>1</v>
      </c>
      <c r="F114" s="22">
        <v>7.4</v>
      </c>
      <c r="G114" s="23">
        <v>3.4</v>
      </c>
      <c r="H114" s="22">
        <v>4.0999999999999996</v>
      </c>
      <c r="I114" s="22">
        <v>4.8</v>
      </c>
      <c r="J114" s="22">
        <v>7.2</v>
      </c>
      <c r="K114" s="22">
        <v>4.2</v>
      </c>
      <c r="L114" s="22">
        <v>5.6</v>
      </c>
      <c r="M114" s="22">
        <v>3.7</v>
      </c>
      <c r="N114" s="22">
        <v>5</v>
      </c>
      <c r="O114" s="21">
        <v>0</v>
      </c>
      <c r="P114" s="108">
        <v>10.8</v>
      </c>
    </row>
    <row r="115" spans="1:16" x14ac:dyDescent="0.25">
      <c r="A115" s="20" t="s">
        <v>210</v>
      </c>
      <c r="B115" s="21">
        <v>9</v>
      </c>
      <c r="C115" s="21">
        <v>1</v>
      </c>
      <c r="D115" s="21">
        <v>1</v>
      </c>
      <c r="E115" s="21">
        <v>0</v>
      </c>
      <c r="F115" s="22">
        <v>7.2</v>
      </c>
      <c r="G115" s="23">
        <v>4.3</v>
      </c>
      <c r="H115" s="22">
        <v>3.6</v>
      </c>
      <c r="I115" s="22">
        <v>4.7</v>
      </c>
      <c r="J115" s="22">
        <v>10</v>
      </c>
      <c r="K115" s="22">
        <v>3</v>
      </c>
      <c r="L115" s="22">
        <v>4.0999999999999996</v>
      </c>
      <c r="M115" s="22">
        <v>2.5</v>
      </c>
      <c r="N115" s="22">
        <v>3.8</v>
      </c>
      <c r="O115" s="21">
        <v>0</v>
      </c>
      <c r="P115" s="108">
        <v>11.399999999999999</v>
      </c>
    </row>
    <row r="116" spans="1:16" x14ac:dyDescent="0.25">
      <c r="A116" s="20" t="s">
        <v>240</v>
      </c>
      <c r="B116" s="21">
        <v>15</v>
      </c>
      <c r="C116" s="21">
        <v>1</v>
      </c>
      <c r="D116" s="21">
        <v>1</v>
      </c>
      <c r="E116" s="21">
        <v>1</v>
      </c>
      <c r="F116" s="22">
        <v>9.6</v>
      </c>
      <c r="G116" s="23">
        <v>7.2</v>
      </c>
      <c r="H116" s="22">
        <v>5.0999999999999996</v>
      </c>
      <c r="I116" s="22">
        <v>7.8</v>
      </c>
      <c r="J116" s="22">
        <v>4.5</v>
      </c>
      <c r="K116" s="22">
        <v>4.5999999999999996</v>
      </c>
      <c r="L116" s="22">
        <v>3</v>
      </c>
      <c r="M116" s="22">
        <v>4.3</v>
      </c>
      <c r="N116" s="22">
        <v>6.7</v>
      </c>
      <c r="O116" s="21">
        <v>1</v>
      </c>
      <c r="P116" s="108">
        <v>14.100000000000001</v>
      </c>
    </row>
    <row r="117" spans="1:16" x14ac:dyDescent="0.25">
      <c r="A117" s="20" t="s">
        <v>66</v>
      </c>
      <c r="B117" s="21">
        <v>7</v>
      </c>
      <c r="C117" s="21">
        <v>1</v>
      </c>
      <c r="D117" s="21">
        <v>1</v>
      </c>
      <c r="E117" s="21">
        <v>0</v>
      </c>
      <c r="F117" s="22">
        <v>5.8</v>
      </c>
      <c r="G117" s="23">
        <v>5.0999999999999996</v>
      </c>
      <c r="H117" s="22">
        <v>3.7</v>
      </c>
      <c r="I117" s="22">
        <v>5.8</v>
      </c>
      <c r="J117" s="22">
        <v>9.3000000000000007</v>
      </c>
      <c r="K117" s="22">
        <v>4.4000000000000004</v>
      </c>
      <c r="L117" s="22">
        <v>6.1</v>
      </c>
      <c r="M117" s="22">
        <v>4.5999999999999996</v>
      </c>
      <c r="N117" s="22">
        <v>6.7</v>
      </c>
      <c r="O117" s="21">
        <v>1</v>
      </c>
      <c r="P117" s="108">
        <v>12.299999999999999</v>
      </c>
    </row>
    <row r="118" spans="1:16" x14ac:dyDescent="0.25">
      <c r="A118" s="20" t="s">
        <v>219</v>
      </c>
      <c r="B118" s="21">
        <v>11</v>
      </c>
      <c r="C118" s="21">
        <v>0</v>
      </c>
      <c r="D118" s="21">
        <v>1</v>
      </c>
      <c r="E118" s="21">
        <v>1</v>
      </c>
      <c r="F118" s="22">
        <v>6.3</v>
      </c>
      <c r="G118" s="23">
        <v>6</v>
      </c>
      <c r="H118" s="22">
        <v>4.9000000000000004</v>
      </c>
      <c r="I118" s="22">
        <v>5.9</v>
      </c>
      <c r="J118" s="22">
        <v>8.8000000000000007</v>
      </c>
      <c r="K118" s="22">
        <v>6.4</v>
      </c>
      <c r="L118" s="22">
        <v>6.2</v>
      </c>
      <c r="M118" s="22">
        <v>5.2</v>
      </c>
      <c r="N118" s="22">
        <v>6.4</v>
      </c>
      <c r="O118" s="21">
        <v>1</v>
      </c>
      <c r="P118" s="108">
        <v>12.149999999999999</v>
      </c>
    </row>
    <row r="119" spans="1:16" x14ac:dyDescent="0.25">
      <c r="A119" s="20" t="s">
        <v>193</v>
      </c>
      <c r="B119" s="21">
        <v>1</v>
      </c>
      <c r="C119" s="21">
        <v>1</v>
      </c>
      <c r="D119" s="21">
        <v>0</v>
      </c>
      <c r="E119" s="21">
        <v>1</v>
      </c>
      <c r="F119" s="22">
        <v>9.4</v>
      </c>
      <c r="G119" s="23">
        <v>4.0999999999999996</v>
      </c>
      <c r="H119" s="22">
        <v>3.4</v>
      </c>
      <c r="I119" s="22">
        <v>4.7</v>
      </c>
      <c r="J119" s="22">
        <v>7.6</v>
      </c>
      <c r="K119" s="22">
        <v>5.0999999999999996</v>
      </c>
      <c r="L119" s="22">
        <v>3.7</v>
      </c>
      <c r="M119" s="22">
        <v>4.4000000000000004</v>
      </c>
      <c r="N119" s="22">
        <v>5.6</v>
      </c>
      <c r="O119" s="21">
        <v>1</v>
      </c>
      <c r="P119" s="108">
        <v>10.5</v>
      </c>
    </row>
    <row r="120" spans="1:16" x14ac:dyDescent="0.25">
      <c r="A120" s="20" t="s">
        <v>151</v>
      </c>
      <c r="B120" s="21">
        <v>11</v>
      </c>
      <c r="C120" s="21">
        <v>0</v>
      </c>
      <c r="D120" s="21">
        <v>1</v>
      </c>
      <c r="E120" s="21">
        <v>1</v>
      </c>
      <c r="F120" s="22">
        <v>9.3000000000000007</v>
      </c>
      <c r="G120" s="23">
        <v>5</v>
      </c>
      <c r="H120" s="22">
        <v>4.5999999999999996</v>
      </c>
      <c r="I120" s="22">
        <v>5.9</v>
      </c>
      <c r="J120" s="22">
        <v>4.5999999999999996</v>
      </c>
      <c r="K120" s="22">
        <v>4.8</v>
      </c>
      <c r="L120" s="22">
        <v>4.0999999999999996</v>
      </c>
      <c r="M120" s="22">
        <v>4.5999999999999996</v>
      </c>
      <c r="N120" s="22">
        <v>7</v>
      </c>
      <c r="O120" s="21">
        <v>1</v>
      </c>
      <c r="P120" s="108">
        <v>13.350000000000001</v>
      </c>
    </row>
    <row r="121" spans="1:16" x14ac:dyDescent="0.25">
      <c r="A121" s="20" t="s">
        <v>64</v>
      </c>
      <c r="B121" s="21">
        <v>2</v>
      </c>
      <c r="C121" s="21">
        <v>1</v>
      </c>
      <c r="D121" s="21">
        <v>1</v>
      </c>
      <c r="E121" s="21">
        <v>0</v>
      </c>
      <c r="F121" s="22">
        <v>6.9</v>
      </c>
      <c r="G121" s="23">
        <v>3.7</v>
      </c>
      <c r="H121" s="22">
        <v>2.1</v>
      </c>
      <c r="I121" s="22">
        <v>5.4</v>
      </c>
      <c r="J121" s="22">
        <v>8.9</v>
      </c>
      <c r="K121" s="22">
        <v>2.1</v>
      </c>
      <c r="L121" s="22">
        <v>4.2</v>
      </c>
      <c r="M121" s="22">
        <v>2</v>
      </c>
      <c r="N121" s="22">
        <v>2.6</v>
      </c>
      <c r="O121" s="21">
        <v>1</v>
      </c>
      <c r="P121" s="108">
        <v>10.8</v>
      </c>
    </row>
    <row r="122" spans="1:16" x14ac:dyDescent="0.25">
      <c r="A122" s="20" t="s">
        <v>79</v>
      </c>
      <c r="B122" s="21">
        <v>12</v>
      </c>
      <c r="C122" s="21">
        <v>1</v>
      </c>
      <c r="D122" s="21">
        <v>1</v>
      </c>
      <c r="E122" s="21">
        <v>1</v>
      </c>
      <c r="F122" s="22">
        <v>9.6</v>
      </c>
      <c r="G122" s="23">
        <v>7.2</v>
      </c>
      <c r="H122" s="22">
        <v>5.4</v>
      </c>
      <c r="I122" s="22">
        <v>7.8</v>
      </c>
      <c r="J122" s="22">
        <v>4.5</v>
      </c>
      <c r="K122" s="22">
        <v>4.3</v>
      </c>
      <c r="L122" s="22">
        <v>3</v>
      </c>
      <c r="M122" s="22">
        <v>4.3</v>
      </c>
      <c r="N122" s="22">
        <v>7.7</v>
      </c>
      <c r="O122" s="21">
        <v>1</v>
      </c>
      <c r="P122" s="108">
        <v>14.850000000000001</v>
      </c>
    </row>
    <row r="123" spans="1:16" x14ac:dyDescent="0.25">
      <c r="A123" s="20" t="s">
        <v>137</v>
      </c>
      <c r="B123" s="21">
        <v>10</v>
      </c>
      <c r="C123" s="21">
        <v>1</v>
      </c>
      <c r="D123" s="21">
        <v>1</v>
      </c>
      <c r="E123" s="21">
        <v>0</v>
      </c>
      <c r="F123" s="22">
        <v>7.1</v>
      </c>
      <c r="G123" s="23">
        <v>3.4</v>
      </c>
      <c r="H123" s="22">
        <v>4</v>
      </c>
      <c r="I123" s="22">
        <v>5.9</v>
      </c>
      <c r="J123" s="22">
        <v>7.8</v>
      </c>
      <c r="K123" s="22">
        <v>2.6</v>
      </c>
      <c r="L123" s="22">
        <v>3.1</v>
      </c>
      <c r="M123" s="22">
        <v>2.7</v>
      </c>
      <c r="N123" s="22">
        <v>4.0999999999999996</v>
      </c>
      <c r="O123" s="21">
        <v>0</v>
      </c>
      <c r="P123" s="108">
        <v>11.399999999999999</v>
      </c>
    </row>
    <row r="124" spans="1:16" x14ac:dyDescent="0.25">
      <c r="A124" s="20" t="s">
        <v>229</v>
      </c>
      <c r="B124" s="21">
        <v>1</v>
      </c>
      <c r="C124" s="21">
        <v>1</v>
      </c>
      <c r="D124" s="21">
        <v>0</v>
      </c>
      <c r="E124" s="21">
        <v>0</v>
      </c>
      <c r="F124" s="22">
        <v>9.6999999999999993</v>
      </c>
      <c r="G124" s="23">
        <v>2.6</v>
      </c>
      <c r="H124" s="22">
        <v>2.1</v>
      </c>
      <c r="I124" s="22">
        <v>3.3</v>
      </c>
      <c r="J124" s="22">
        <v>5.2</v>
      </c>
      <c r="K124" s="22">
        <v>4.5</v>
      </c>
      <c r="L124" s="22">
        <v>4.7</v>
      </c>
      <c r="M124" s="22">
        <v>3.8</v>
      </c>
      <c r="N124" s="22">
        <v>5.8</v>
      </c>
      <c r="O124" s="21">
        <v>1</v>
      </c>
      <c r="P124" s="108">
        <v>11.25</v>
      </c>
    </row>
    <row r="125" spans="1:16" x14ac:dyDescent="0.25">
      <c r="A125" s="20" t="s">
        <v>241</v>
      </c>
      <c r="B125" s="21">
        <v>14</v>
      </c>
      <c r="C125" s="21">
        <v>0</v>
      </c>
      <c r="D125" s="21">
        <v>1</v>
      </c>
      <c r="E125" s="21">
        <v>1</v>
      </c>
      <c r="F125" s="22">
        <v>9.3000000000000007</v>
      </c>
      <c r="G125" s="23">
        <v>6.6</v>
      </c>
      <c r="H125" s="22">
        <v>5.6</v>
      </c>
      <c r="I125" s="22">
        <v>6.3</v>
      </c>
      <c r="J125" s="22">
        <v>7.4</v>
      </c>
      <c r="K125" s="22">
        <v>4.4000000000000004</v>
      </c>
      <c r="L125" s="22">
        <v>4.5999999999999996</v>
      </c>
      <c r="M125" s="22">
        <v>4.3</v>
      </c>
      <c r="N125" s="22">
        <v>5.8</v>
      </c>
      <c r="O125" s="21">
        <v>1</v>
      </c>
      <c r="P125" s="108">
        <v>14.100000000000001</v>
      </c>
    </row>
    <row r="126" spans="1:16" x14ac:dyDescent="0.25">
      <c r="A126" s="20" t="s">
        <v>61</v>
      </c>
      <c r="B126" s="21">
        <v>14</v>
      </c>
      <c r="C126" s="21">
        <v>1</v>
      </c>
      <c r="D126" s="21">
        <v>1</v>
      </c>
      <c r="E126" s="21">
        <v>0</v>
      </c>
      <c r="F126" s="22">
        <v>6.4</v>
      </c>
      <c r="G126" s="23">
        <v>3.3</v>
      </c>
      <c r="H126" s="22">
        <v>4.7</v>
      </c>
      <c r="I126" s="22">
        <v>4.5</v>
      </c>
      <c r="J126" s="22">
        <v>8.8000000000000007</v>
      </c>
      <c r="K126" s="22">
        <v>4.3</v>
      </c>
      <c r="L126" s="22">
        <v>4.0999999999999996</v>
      </c>
      <c r="M126" s="22">
        <v>3</v>
      </c>
      <c r="N126" s="22">
        <v>3.7</v>
      </c>
      <c r="O126" s="21">
        <v>0</v>
      </c>
      <c r="P126" s="108">
        <v>10.8</v>
      </c>
    </row>
    <row r="127" spans="1:16" x14ac:dyDescent="0.25">
      <c r="A127" s="20" t="s">
        <v>209</v>
      </c>
      <c r="B127" s="21">
        <v>5</v>
      </c>
      <c r="C127" s="21">
        <v>0</v>
      </c>
      <c r="D127" s="21">
        <v>1</v>
      </c>
      <c r="E127" s="21">
        <v>0</v>
      </c>
      <c r="F127" s="22">
        <v>6.2</v>
      </c>
      <c r="G127" s="23">
        <v>3.3</v>
      </c>
      <c r="H127" s="22">
        <v>4</v>
      </c>
      <c r="I127" s="22">
        <v>5.0999999999999996</v>
      </c>
      <c r="J127" s="22">
        <v>6.9</v>
      </c>
      <c r="K127" s="22">
        <v>4</v>
      </c>
      <c r="L127" s="22">
        <v>6.3</v>
      </c>
      <c r="M127" s="22">
        <v>3.7</v>
      </c>
      <c r="N127" s="22">
        <v>5.4</v>
      </c>
      <c r="O127" s="21">
        <v>0</v>
      </c>
      <c r="P127" s="108">
        <v>9.8999999999999986</v>
      </c>
    </row>
    <row r="128" spans="1:16" x14ac:dyDescent="0.25">
      <c r="A128" s="20" t="s">
        <v>256</v>
      </c>
      <c r="B128" s="21">
        <v>6</v>
      </c>
      <c r="C128" s="21">
        <v>1</v>
      </c>
      <c r="D128" s="21">
        <v>1</v>
      </c>
      <c r="E128" s="21">
        <v>1</v>
      </c>
      <c r="F128" s="22">
        <v>5.5</v>
      </c>
      <c r="G128" s="23">
        <v>5.5</v>
      </c>
      <c r="H128" s="22">
        <v>6.5</v>
      </c>
      <c r="I128" s="22">
        <v>8.1999999999999993</v>
      </c>
      <c r="J128" s="22">
        <v>6.3</v>
      </c>
      <c r="K128" s="22">
        <v>5.9</v>
      </c>
      <c r="L128" s="22">
        <v>6.7</v>
      </c>
      <c r="M128" s="22">
        <v>4.9000000000000004</v>
      </c>
      <c r="N128" s="22">
        <v>6.6</v>
      </c>
      <c r="O128" s="21">
        <v>1</v>
      </c>
      <c r="P128" s="108">
        <v>11.399999999999999</v>
      </c>
    </row>
    <row r="129" spans="1:16" x14ac:dyDescent="0.25">
      <c r="A129" s="20" t="s">
        <v>212</v>
      </c>
      <c r="B129" s="21">
        <v>3</v>
      </c>
      <c r="C129" s="21">
        <v>0</v>
      </c>
      <c r="D129" s="21">
        <v>1</v>
      </c>
      <c r="E129" s="21">
        <v>0</v>
      </c>
      <c r="F129" s="22">
        <v>6.3</v>
      </c>
      <c r="G129" s="23">
        <v>5.0999999999999996</v>
      </c>
      <c r="H129" s="22">
        <v>3.7</v>
      </c>
      <c r="I129" s="22">
        <v>6.6</v>
      </c>
      <c r="J129" s="22">
        <v>8.4</v>
      </c>
      <c r="K129" s="22">
        <v>4.4000000000000004</v>
      </c>
      <c r="L129" s="22">
        <v>5.0999999999999996</v>
      </c>
      <c r="M129" s="22">
        <v>3.4</v>
      </c>
      <c r="N129" s="22">
        <v>5.3</v>
      </c>
      <c r="O129" s="21">
        <v>0</v>
      </c>
      <c r="P129" s="108">
        <v>10.649999999999999</v>
      </c>
    </row>
    <row r="130" spans="1:16" x14ac:dyDescent="0.25">
      <c r="A130" s="20" t="s">
        <v>163</v>
      </c>
      <c r="B130" s="21">
        <v>13</v>
      </c>
      <c r="C130" s="21">
        <v>1</v>
      </c>
      <c r="D130" s="21">
        <v>1</v>
      </c>
      <c r="E130" s="21">
        <v>0</v>
      </c>
      <c r="F130" s="22">
        <v>8.3000000000000007</v>
      </c>
      <c r="G130" s="23">
        <v>3.4</v>
      </c>
      <c r="H130" s="22">
        <v>3.4</v>
      </c>
      <c r="I130" s="22">
        <v>5.2</v>
      </c>
      <c r="J130" s="22">
        <v>9.1</v>
      </c>
      <c r="K130" s="22">
        <v>4.2</v>
      </c>
      <c r="L130" s="22">
        <v>5.8</v>
      </c>
      <c r="M130" s="22">
        <v>3.9</v>
      </c>
      <c r="N130" s="22">
        <v>5.9</v>
      </c>
      <c r="O130" s="21">
        <v>1</v>
      </c>
      <c r="P130" s="108">
        <v>11.25</v>
      </c>
    </row>
    <row r="131" spans="1:16" x14ac:dyDescent="0.25">
      <c r="A131" s="20" t="s">
        <v>88</v>
      </c>
      <c r="B131" s="21">
        <v>13</v>
      </c>
      <c r="C131" s="21">
        <v>1</v>
      </c>
      <c r="D131" s="21">
        <v>0</v>
      </c>
      <c r="E131" s="21">
        <v>1</v>
      </c>
      <c r="F131" s="22">
        <v>6.9</v>
      </c>
      <c r="G131" s="23">
        <v>3.4</v>
      </c>
      <c r="H131" s="22">
        <v>4.5</v>
      </c>
      <c r="I131" s="22">
        <v>4.7</v>
      </c>
      <c r="J131" s="22">
        <v>5.2</v>
      </c>
      <c r="K131" s="22">
        <v>3.7</v>
      </c>
      <c r="L131" s="22">
        <v>2.7</v>
      </c>
      <c r="M131" s="22">
        <v>3.3</v>
      </c>
      <c r="N131" s="22">
        <v>4.3</v>
      </c>
      <c r="O131" s="21">
        <v>0</v>
      </c>
      <c r="P131" s="108">
        <v>10.649999999999999</v>
      </c>
    </row>
    <row r="132" spans="1:16" x14ac:dyDescent="0.25">
      <c r="A132" s="20" t="s">
        <v>187</v>
      </c>
      <c r="B132" s="21">
        <v>4</v>
      </c>
      <c r="C132" s="21">
        <v>0</v>
      </c>
      <c r="D132" s="21">
        <v>0</v>
      </c>
      <c r="E132" s="21">
        <v>0</v>
      </c>
      <c r="F132" s="22">
        <v>8.3000000000000007</v>
      </c>
      <c r="G132" s="23">
        <v>2.8</v>
      </c>
      <c r="H132" s="22">
        <v>3</v>
      </c>
      <c r="I132" s="22">
        <v>2.5</v>
      </c>
      <c r="J132" s="22">
        <v>5.2</v>
      </c>
      <c r="K132" s="22">
        <v>1.2</v>
      </c>
      <c r="L132" s="22">
        <v>2.5</v>
      </c>
      <c r="M132" s="22">
        <v>2.1</v>
      </c>
      <c r="N132" s="22">
        <v>2.6</v>
      </c>
      <c r="O132" s="21">
        <v>0</v>
      </c>
      <c r="P132" s="108">
        <v>9.3000000000000007</v>
      </c>
    </row>
    <row r="133" spans="1:16" x14ac:dyDescent="0.25">
      <c r="A133" s="20" t="s">
        <v>223</v>
      </c>
      <c r="B133" s="21">
        <v>10</v>
      </c>
      <c r="C133" s="21">
        <v>0</v>
      </c>
      <c r="D133" s="21">
        <v>0</v>
      </c>
      <c r="E133" s="21">
        <v>1</v>
      </c>
      <c r="F133" s="22">
        <v>9</v>
      </c>
      <c r="G133" s="23">
        <v>5.6</v>
      </c>
      <c r="H133" s="22">
        <v>3.3</v>
      </c>
      <c r="I133" s="22">
        <v>5</v>
      </c>
      <c r="J133" s="22">
        <v>6</v>
      </c>
      <c r="K133" s="22">
        <v>4.3</v>
      </c>
      <c r="L133" s="22">
        <v>3.9</v>
      </c>
      <c r="M133" s="22">
        <v>3.1</v>
      </c>
      <c r="N133" s="22">
        <v>4.4000000000000004</v>
      </c>
      <c r="O133" s="21">
        <v>0</v>
      </c>
      <c r="P133" s="108">
        <v>11.850000000000001</v>
      </c>
    </row>
    <row r="134" spans="1:16" x14ac:dyDescent="0.25">
      <c r="A134" s="20" t="s">
        <v>179</v>
      </c>
      <c r="B134" s="21">
        <v>9</v>
      </c>
      <c r="C134" s="21">
        <v>1</v>
      </c>
      <c r="D134" s="21">
        <v>1</v>
      </c>
      <c r="E134" s="21">
        <v>0</v>
      </c>
      <c r="F134" s="22">
        <v>7.9</v>
      </c>
      <c r="G134" s="23">
        <v>4.5</v>
      </c>
      <c r="H134" s="22">
        <v>4.3</v>
      </c>
      <c r="I134" s="22">
        <v>4.8</v>
      </c>
      <c r="J134" s="22">
        <v>9.6999999999999993</v>
      </c>
      <c r="K134" s="22">
        <v>4.8</v>
      </c>
      <c r="L134" s="22">
        <v>5.4</v>
      </c>
      <c r="M134" s="22">
        <v>3.5</v>
      </c>
      <c r="N134" s="22">
        <v>6.2</v>
      </c>
      <c r="O134" s="21">
        <v>0</v>
      </c>
      <c r="P134" s="108">
        <v>12</v>
      </c>
    </row>
    <row r="135" spans="1:16" x14ac:dyDescent="0.25">
      <c r="A135" s="20" t="s">
        <v>224</v>
      </c>
      <c r="B135" s="21">
        <v>1</v>
      </c>
      <c r="C135" s="21">
        <v>1</v>
      </c>
      <c r="D135" s="21">
        <v>1</v>
      </c>
      <c r="E135" s="21">
        <v>0</v>
      </c>
      <c r="F135" s="22">
        <v>7.1</v>
      </c>
      <c r="G135" s="23">
        <v>3.4</v>
      </c>
      <c r="H135" s="22">
        <v>3.8</v>
      </c>
      <c r="I135" s="22">
        <v>5.9</v>
      </c>
      <c r="J135" s="22">
        <v>7.8</v>
      </c>
      <c r="K135" s="22">
        <v>3.6</v>
      </c>
      <c r="L135" s="22">
        <v>3.1</v>
      </c>
      <c r="M135" s="22">
        <v>2.7</v>
      </c>
      <c r="N135" s="22">
        <v>3.7</v>
      </c>
      <c r="O135" s="21">
        <v>0</v>
      </c>
      <c r="P135" s="108">
        <v>10.8</v>
      </c>
    </row>
    <row r="136" spans="1:16" x14ac:dyDescent="0.25">
      <c r="A136" s="20" t="s">
        <v>156</v>
      </c>
      <c r="B136" s="21">
        <v>1</v>
      </c>
      <c r="C136" s="21">
        <v>1</v>
      </c>
      <c r="D136" s="21">
        <v>1</v>
      </c>
      <c r="E136" s="21">
        <v>1</v>
      </c>
      <c r="F136" s="22">
        <v>7.8</v>
      </c>
      <c r="G136" s="23">
        <v>4.9000000000000004</v>
      </c>
      <c r="H136" s="22">
        <v>5.2</v>
      </c>
      <c r="I136" s="22">
        <v>7.1</v>
      </c>
      <c r="J136" s="22">
        <v>7.9</v>
      </c>
      <c r="K136" s="22">
        <v>4.3</v>
      </c>
      <c r="L136" s="22">
        <v>4.9000000000000004</v>
      </c>
      <c r="M136" s="22">
        <v>3.9</v>
      </c>
      <c r="N136" s="22">
        <v>5.3</v>
      </c>
      <c r="O136" s="21">
        <v>1</v>
      </c>
      <c r="P136" s="108">
        <v>11.100000000000001</v>
      </c>
    </row>
    <row r="137" spans="1:16" x14ac:dyDescent="0.25">
      <c r="A137" s="20" t="s">
        <v>80</v>
      </c>
      <c r="B137" s="21">
        <v>3</v>
      </c>
      <c r="C137" s="21">
        <v>0</v>
      </c>
      <c r="D137" s="21">
        <v>0</v>
      </c>
      <c r="E137" s="21">
        <v>1</v>
      </c>
      <c r="F137" s="22">
        <v>8.6</v>
      </c>
      <c r="G137" s="23">
        <v>5.0999999999999996</v>
      </c>
      <c r="H137" s="22">
        <v>3.5</v>
      </c>
      <c r="I137" s="22">
        <v>4.7</v>
      </c>
      <c r="J137" s="22">
        <v>3.7</v>
      </c>
      <c r="K137" s="22">
        <v>4.8</v>
      </c>
      <c r="L137" s="22">
        <v>3.4</v>
      </c>
      <c r="M137" s="22">
        <v>4</v>
      </c>
      <c r="N137" s="22">
        <v>5.0999999999999996</v>
      </c>
      <c r="O137" s="21">
        <v>1</v>
      </c>
      <c r="P137" s="108">
        <v>12.149999999999999</v>
      </c>
    </row>
    <row r="138" spans="1:16" x14ac:dyDescent="0.25">
      <c r="A138" s="20" t="s">
        <v>142</v>
      </c>
      <c r="B138" s="21">
        <v>4</v>
      </c>
      <c r="C138" s="21">
        <v>0</v>
      </c>
      <c r="D138" s="21">
        <v>0</v>
      </c>
      <c r="E138" s="21">
        <v>1</v>
      </c>
      <c r="F138" s="22">
        <v>7.7</v>
      </c>
      <c r="G138" s="23">
        <v>4.0999999999999996</v>
      </c>
      <c r="H138" s="22">
        <v>1.9</v>
      </c>
      <c r="I138" s="22">
        <v>4.3</v>
      </c>
      <c r="J138" s="22">
        <v>5.9</v>
      </c>
      <c r="K138" s="22">
        <v>4.7</v>
      </c>
      <c r="L138" s="22">
        <v>3.9</v>
      </c>
      <c r="M138" s="22">
        <v>4.3</v>
      </c>
      <c r="N138" s="22">
        <v>6.6</v>
      </c>
      <c r="O138" s="21">
        <v>1</v>
      </c>
      <c r="P138" s="108">
        <v>11.55</v>
      </c>
    </row>
    <row r="139" spans="1:16" x14ac:dyDescent="0.25">
      <c r="A139" s="20" t="s">
        <v>220</v>
      </c>
      <c r="B139" s="21">
        <v>13</v>
      </c>
      <c r="C139" s="21">
        <v>0</v>
      </c>
      <c r="D139" s="21">
        <v>0</v>
      </c>
      <c r="E139" s="21">
        <v>1</v>
      </c>
      <c r="F139" s="22">
        <v>8.3000000000000007</v>
      </c>
      <c r="G139" s="23">
        <v>3.7</v>
      </c>
      <c r="H139" s="22">
        <v>5.7</v>
      </c>
      <c r="I139" s="22">
        <v>6.1</v>
      </c>
      <c r="J139" s="22">
        <v>5.3</v>
      </c>
      <c r="K139" s="22">
        <v>3.6</v>
      </c>
      <c r="L139" s="22">
        <v>2.9</v>
      </c>
      <c r="M139" s="22">
        <v>3.1</v>
      </c>
      <c r="N139" s="22">
        <v>4.9000000000000004</v>
      </c>
      <c r="O139" s="21">
        <v>1</v>
      </c>
      <c r="P139" s="108">
        <v>11.399999999999999</v>
      </c>
    </row>
    <row r="140" spans="1:16" x14ac:dyDescent="0.25">
      <c r="A140" s="20" t="s">
        <v>184</v>
      </c>
      <c r="B140" s="21">
        <v>12</v>
      </c>
      <c r="C140" s="21">
        <v>1</v>
      </c>
      <c r="D140" s="21">
        <v>0</v>
      </c>
      <c r="E140" s="21">
        <v>0</v>
      </c>
      <c r="F140" s="22">
        <v>7.9</v>
      </c>
      <c r="G140" s="23">
        <v>5.4</v>
      </c>
      <c r="H140" s="22">
        <v>4.9000000000000004</v>
      </c>
      <c r="I140" s="22">
        <v>5.8</v>
      </c>
      <c r="J140" s="22">
        <v>4.7</v>
      </c>
      <c r="K140" s="22">
        <v>4.5999999999999996</v>
      </c>
      <c r="L140" s="22">
        <v>4.2</v>
      </c>
      <c r="M140" s="22">
        <v>4.3</v>
      </c>
      <c r="N140" s="22">
        <v>6.6</v>
      </c>
      <c r="O140" s="21">
        <v>0</v>
      </c>
      <c r="P140" s="108">
        <v>12.149999999999999</v>
      </c>
    </row>
    <row r="141" spans="1:16" x14ac:dyDescent="0.25">
      <c r="A141" s="20" t="s">
        <v>69</v>
      </c>
      <c r="B141" s="21">
        <v>4</v>
      </c>
      <c r="C141" s="21">
        <v>0</v>
      </c>
      <c r="D141" s="21">
        <v>1</v>
      </c>
      <c r="E141" s="21">
        <v>0</v>
      </c>
      <c r="F141" s="22">
        <v>6.1</v>
      </c>
      <c r="G141" s="23">
        <v>4.9000000000000004</v>
      </c>
      <c r="H141" s="22">
        <v>4.4000000000000004</v>
      </c>
      <c r="I141" s="22">
        <v>6.4</v>
      </c>
      <c r="J141" s="22">
        <v>8.1999999999999993</v>
      </c>
      <c r="K141" s="22">
        <v>3</v>
      </c>
      <c r="L141" s="22">
        <v>4.9000000000000004</v>
      </c>
      <c r="M141" s="22">
        <v>3.2</v>
      </c>
      <c r="N141" s="22">
        <v>3.9</v>
      </c>
      <c r="O141" s="21">
        <v>0</v>
      </c>
      <c r="P141" s="108">
        <v>9.8999999999999986</v>
      </c>
    </row>
    <row r="142" spans="1:16" x14ac:dyDescent="0.25">
      <c r="A142" s="20" t="s">
        <v>76</v>
      </c>
      <c r="B142" s="21">
        <v>12</v>
      </c>
      <c r="C142" s="21">
        <v>1</v>
      </c>
      <c r="D142" s="21">
        <v>1</v>
      </c>
      <c r="E142" s="21">
        <v>0</v>
      </c>
      <c r="F142" s="22">
        <v>5.6</v>
      </c>
      <c r="G142" s="23">
        <v>4.9000000000000004</v>
      </c>
      <c r="H142" s="22">
        <v>3.7</v>
      </c>
      <c r="I142" s="22">
        <v>5.6</v>
      </c>
      <c r="J142" s="22">
        <v>9.1</v>
      </c>
      <c r="K142" s="22">
        <v>5</v>
      </c>
      <c r="L142" s="22">
        <v>6</v>
      </c>
      <c r="M142" s="22">
        <v>4.5</v>
      </c>
      <c r="N142" s="22">
        <v>6.4</v>
      </c>
      <c r="O142" s="21">
        <v>1</v>
      </c>
      <c r="P142" s="108">
        <v>11.850000000000001</v>
      </c>
    </row>
    <row r="143" spans="1:16" x14ac:dyDescent="0.25">
      <c r="A143" s="20" t="s">
        <v>174</v>
      </c>
      <c r="B143" s="21">
        <v>10</v>
      </c>
      <c r="C143" s="21">
        <v>0</v>
      </c>
      <c r="D143" s="21">
        <v>1</v>
      </c>
      <c r="E143" s="21">
        <v>1</v>
      </c>
      <c r="F143" s="22">
        <v>9.1999999999999993</v>
      </c>
      <c r="G143" s="23">
        <v>6.5</v>
      </c>
      <c r="H143" s="22">
        <v>4.9000000000000004</v>
      </c>
      <c r="I143" s="22">
        <v>6.2</v>
      </c>
      <c r="J143" s="22">
        <v>7.3</v>
      </c>
      <c r="K143" s="22">
        <v>4.2</v>
      </c>
      <c r="L143" s="22">
        <v>4.5999999999999996</v>
      </c>
      <c r="M143" s="22">
        <v>4.2</v>
      </c>
      <c r="N143" s="22">
        <v>7.7</v>
      </c>
      <c r="O143" s="21">
        <v>1</v>
      </c>
      <c r="P143" s="108">
        <v>14.25</v>
      </c>
    </row>
    <row r="144" spans="1:16" x14ac:dyDescent="0.25">
      <c r="A144" s="20" t="s">
        <v>99</v>
      </c>
      <c r="B144" s="21">
        <v>2</v>
      </c>
      <c r="C144" s="21">
        <v>1</v>
      </c>
      <c r="D144" s="21">
        <v>0</v>
      </c>
      <c r="E144" s="21">
        <v>1</v>
      </c>
      <c r="F144" s="22">
        <v>9.4</v>
      </c>
      <c r="G144" s="23">
        <v>5.3</v>
      </c>
      <c r="H144" s="22">
        <v>3.8</v>
      </c>
      <c r="I144" s="22">
        <v>4.9000000000000004</v>
      </c>
      <c r="J144" s="22">
        <v>8.5</v>
      </c>
      <c r="K144" s="22">
        <v>4.0999999999999996</v>
      </c>
      <c r="L144" s="22">
        <v>4.5</v>
      </c>
      <c r="M144" s="22">
        <v>4.0999999999999996</v>
      </c>
      <c r="N144" s="22">
        <v>5.4</v>
      </c>
      <c r="O144" s="21">
        <v>1</v>
      </c>
      <c r="P144" s="108">
        <v>11.850000000000001</v>
      </c>
    </row>
    <row r="145" spans="1:16" x14ac:dyDescent="0.25">
      <c r="A145" s="20" t="s">
        <v>111</v>
      </c>
      <c r="B145" s="21">
        <v>11</v>
      </c>
      <c r="C145" s="21">
        <v>1</v>
      </c>
      <c r="D145" s="21">
        <v>0</v>
      </c>
      <c r="E145" s="21">
        <v>1</v>
      </c>
      <c r="F145" s="22">
        <v>6.9</v>
      </c>
      <c r="G145" s="23">
        <v>3.4</v>
      </c>
      <c r="H145" s="22">
        <v>3.3</v>
      </c>
      <c r="I145" s="22">
        <v>4.7</v>
      </c>
      <c r="J145" s="22">
        <v>5.2</v>
      </c>
      <c r="K145" s="22">
        <v>3.2</v>
      </c>
      <c r="L145" s="22">
        <v>2.7</v>
      </c>
      <c r="M145" s="22">
        <v>3.3</v>
      </c>
      <c r="N145" s="22">
        <v>4.4000000000000004</v>
      </c>
      <c r="O145" s="21">
        <v>1</v>
      </c>
      <c r="P145" s="108">
        <v>10.8</v>
      </c>
    </row>
    <row r="146" spans="1:16" x14ac:dyDescent="0.25">
      <c r="A146" s="20" t="s">
        <v>117</v>
      </c>
      <c r="B146" s="21">
        <v>6</v>
      </c>
      <c r="C146" s="21">
        <v>1</v>
      </c>
      <c r="D146" s="21">
        <v>1</v>
      </c>
      <c r="E146" s="21">
        <v>0</v>
      </c>
      <c r="F146" s="22">
        <v>9.9</v>
      </c>
      <c r="G146" s="23">
        <v>4.3</v>
      </c>
      <c r="H146" s="22">
        <v>2.6</v>
      </c>
      <c r="I146" s="22">
        <v>3.5</v>
      </c>
      <c r="J146" s="22">
        <v>5.4</v>
      </c>
      <c r="K146" s="22">
        <v>5.6</v>
      </c>
      <c r="L146" s="22">
        <v>4.9000000000000004</v>
      </c>
      <c r="M146" s="22">
        <v>4</v>
      </c>
      <c r="N146" s="22">
        <v>6.9</v>
      </c>
      <c r="O146" s="21">
        <v>1</v>
      </c>
      <c r="P146" s="108">
        <v>12.75</v>
      </c>
    </row>
    <row r="147" spans="1:16" x14ac:dyDescent="0.25">
      <c r="A147" s="20" t="s">
        <v>145</v>
      </c>
      <c r="B147" s="21">
        <v>11</v>
      </c>
      <c r="C147" s="21">
        <v>0</v>
      </c>
      <c r="D147" s="21">
        <v>0</v>
      </c>
      <c r="E147" s="21">
        <v>1</v>
      </c>
      <c r="F147" s="22">
        <v>7.7</v>
      </c>
      <c r="G147" s="23">
        <v>4.0999999999999996</v>
      </c>
      <c r="H147" s="22">
        <v>3.5</v>
      </c>
      <c r="I147" s="22">
        <v>4.3</v>
      </c>
      <c r="J147" s="22">
        <v>5.9</v>
      </c>
      <c r="K147" s="22">
        <v>5.0999999999999996</v>
      </c>
      <c r="L147" s="22">
        <v>3.9</v>
      </c>
      <c r="M147" s="22">
        <v>4.3</v>
      </c>
      <c r="N147" s="22">
        <v>6.7</v>
      </c>
      <c r="O147" s="21">
        <v>1</v>
      </c>
      <c r="P147" s="108">
        <v>12.299999999999999</v>
      </c>
    </row>
    <row r="148" spans="1:16" x14ac:dyDescent="0.25">
      <c r="A148" s="20" t="s">
        <v>155</v>
      </c>
      <c r="B148" s="21">
        <v>11</v>
      </c>
      <c r="C148" s="21">
        <v>0</v>
      </c>
      <c r="D148" s="21">
        <v>0</v>
      </c>
      <c r="E148" s="21">
        <v>1</v>
      </c>
      <c r="F148" s="22">
        <v>8.6999999999999993</v>
      </c>
      <c r="G148" s="23">
        <v>4.7</v>
      </c>
      <c r="H148" s="22">
        <v>3.1</v>
      </c>
      <c r="I148" s="22">
        <v>2.9</v>
      </c>
      <c r="J148" s="22">
        <v>5.6</v>
      </c>
      <c r="K148" s="22">
        <v>3.1</v>
      </c>
      <c r="L148" s="22">
        <v>2.9</v>
      </c>
      <c r="M148" s="22">
        <v>2.5</v>
      </c>
      <c r="N148" s="22">
        <v>3.2</v>
      </c>
      <c r="O148" s="21">
        <v>1</v>
      </c>
      <c r="P148" s="108">
        <v>11.55</v>
      </c>
    </row>
    <row r="149" spans="1:16" x14ac:dyDescent="0.25">
      <c r="A149" s="20" t="s">
        <v>153</v>
      </c>
      <c r="B149" s="21">
        <v>12</v>
      </c>
      <c r="C149" s="21">
        <v>1</v>
      </c>
      <c r="D149" s="21">
        <v>0</v>
      </c>
      <c r="E149" s="21">
        <v>1</v>
      </c>
      <c r="F149" s="22">
        <v>8.6</v>
      </c>
      <c r="G149" s="23">
        <v>6.3</v>
      </c>
      <c r="H149" s="22">
        <v>2.2999999999999998</v>
      </c>
      <c r="I149" s="22">
        <v>5.7</v>
      </c>
      <c r="J149" s="22">
        <v>6.7</v>
      </c>
      <c r="K149" s="22">
        <v>4.9000000000000004</v>
      </c>
      <c r="L149" s="22">
        <v>3.6</v>
      </c>
      <c r="M149" s="22">
        <v>3.6</v>
      </c>
      <c r="N149" s="22">
        <v>5.3</v>
      </c>
      <c r="O149" s="21">
        <v>1</v>
      </c>
      <c r="P149" s="108">
        <v>12.149999999999999</v>
      </c>
    </row>
    <row r="150" spans="1:16" x14ac:dyDescent="0.25">
      <c r="A150" s="20" t="s">
        <v>129</v>
      </c>
      <c r="B150" s="21">
        <v>8</v>
      </c>
      <c r="C150" s="21">
        <v>1</v>
      </c>
      <c r="D150" s="21">
        <v>0</v>
      </c>
      <c r="E150" s="21">
        <v>1</v>
      </c>
      <c r="F150" s="22">
        <v>6.7</v>
      </c>
      <c r="G150" s="23">
        <v>3.2</v>
      </c>
      <c r="H150" s="22">
        <v>4.8</v>
      </c>
      <c r="I150" s="22">
        <v>4.5</v>
      </c>
      <c r="J150" s="22">
        <v>5</v>
      </c>
      <c r="K150" s="22">
        <v>2.9</v>
      </c>
      <c r="L150" s="22">
        <v>2.6</v>
      </c>
      <c r="M150" s="22">
        <v>3.1</v>
      </c>
      <c r="N150" s="22">
        <v>3.7</v>
      </c>
      <c r="O150" s="21">
        <v>0</v>
      </c>
      <c r="P150" s="108">
        <v>10.5</v>
      </c>
    </row>
    <row r="151" spans="1:16" x14ac:dyDescent="0.25">
      <c r="A151" s="20" t="s">
        <v>166</v>
      </c>
      <c r="B151" s="21">
        <v>7</v>
      </c>
      <c r="C151" s="21">
        <v>0</v>
      </c>
      <c r="D151" s="21">
        <v>0</v>
      </c>
      <c r="E151" s="21">
        <v>1</v>
      </c>
      <c r="F151" s="22">
        <v>8.6999999999999993</v>
      </c>
      <c r="G151" s="23">
        <v>3.7</v>
      </c>
      <c r="H151" s="22">
        <v>4.5999999999999996</v>
      </c>
      <c r="I151" s="22">
        <v>4.8</v>
      </c>
      <c r="J151" s="22">
        <v>3.8</v>
      </c>
      <c r="K151" s="22">
        <v>4.5999999999999996</v>
      </c>
      <c r="L151" s="22">
        <v>3.5</v>
      </c>
      <c r="M151" s="22">
        <v>4.2</v>
      </c>
      <c r="N151" s="22">
        <v>5.5</v>
      </c>
      <c r="O151" s="21">
        <v>1</v>
      </c>
      <c r="P151" s="108">
        <v>11.399999999999999</v>
      </c>
    </row>
    <row r="152" spans="1:16" x14ac:dyDescent="0.25">
      <c r="A152" s="20" t="s">
        <v>148</v>
      </c>
      <c r="B152" s="21">
        <v>15</v>
      </c>
      <c r="C152" s="21">
        <v>1</v>
      </c>
      <c r="D152" s="21">
        <v>0</v>
      </c>
      <c r="E152" s="21">
        <v>0</v>
      </c>
      <c r="F152" s="22">
        <v>9.1</v>
      </c>
      <c r="G152" s="23">
        <v>5.2</v>
      </c>
      <c r="H152" s="22">
        <v>4.4000000000000004</v>
      </c>
      <c r="I152" s="22">
        <v>5.4</v>
      </c>
      <c r="J152" s="22">
        <v>7.3</v>
      </c>
      <c r="K152" s="22">
        <v>4.4000000000000004</v>
      </c>
      <c r="L152" s="22">
        <v>3</v>
      </c>
      <c r="M152" s="22">
        <v>3.3</v>
      </c>
      <c r="N152" s="22">
        <v>4.0999999999999996</v>
      </c>
      <c r="O152" s="21">
        <v>1</v>
      </c>
      <c r="P152" s="108">
        <v>11.850000000000001</v>
      </c>
    </row>
    <row r="153" spans="1:16" x14ac:dyDescent="0.25">
      <c r="A153" s="20" t="s">
        <v>114</v>
      </c>
      <c r="B153" s="21">
        <v>14</v>
      </c>
      <c r="C153" s="21">
        <v>0</v>
      </c>
      <c r="D153" s="21">
        <v>1</v>
      </c>
      <c r="E153" s="21">
        <v>1</v>
      </c>
      <c r="F153" s="22">
        <v>7.4</v>
      </c>
      <c r="G153" s="23">
        <v>6.6</v>
      </c>
      <c r="H153" s="22">
        <v>4.5</v>
      </c>
      <c r="I153" s="22">
        <v>6.9</v>
      </c>
      <c r="J153" s="22">
        <v>9.6</v>
      </c>
      <c r="K153" s="22">
        <v>5.7</v>
      </c>
      <c r="L153" s="22">
        <v>6.5</v>
      </c>
      <c r="M153" s="22">
        <v>5.5</v>
      </c>
      <c r="N153" s="22">
        <v>7.7</v>
      </c>
      <c r="O153" s="21">
        <v>1</v>
      </c>
      <c r="P153" s="108">
        <v>13.200000000000001</v>
      </c>
    </row>
    <row r="154" spans="1:16" x14ac:dyDescent="0.25">
      <c r="A154" s="20" t="s">
        <v>98</v>
      </c>
      <c r="B154" s="21">
        <v>6</v>
      </c>
      <c r="C154" s="21">
        <v>1</v>
      </c>
      <c r="D154" s="21">
        <v>1</v>
      </c>
      <c r="E154" s="21">
        <v>0</v>
      </c>
      <c r="F154" s="22">
        <v>8.3000000000000007</v>
      </c>
      <c r="G154" s="23">
        <v>4.9000000000000004</v>
      </c>
      <c r="H154" s="22">
        <v>3.1</v>
      </c>
      <c r="I154" s="22">
        <v>5.2</v>
      </c>
      <c r="J154" s="22">
        <v>9.1</v>
      </c>
      <c r="K154" s="22">
        <v>4.5999999999999996</v>
      </c>
      <c r="L154" s="22">
        <v>5.8</v>
      </c>
      <c r="M154" s="22">
        <v>3.9</v>
      </c>
      <c r="N154" s="22">
        <v>5.5</v>
      </c>
      <c r="O154" s="21">
        <v>1</v>
      </c>
      <c r="P154" s="108">
        <v>12.600000000000001</v>
      </c>
    </row>
    <row r="155" spans="1:16" x14ac:dyDescent="0.25">
      <c r="A155" s="20" t="s">
        <v>141</v>
      </c>
      <c r="B155" s="21">
        <v>5</v>
      </c>
      <c r="C155" s="21">
        <v>1</v>
      </c>
      <c r="D155" s="21">
        <v>1</v>
      </c>
      <c r="E155" s="21">
        <v>0</v>
      </c>
      <c r="F155" s="22">
        <v>6.4</v>
      </c>
      <c r="G155" s="23">
        <v>3.2</v>
      </c>
      <c r="H155" s="22">
        <v>2.2000000000000002</v>
      </c>
      <c r="I155" s="22">
        <v>5</v>
      </c>
      <c r="J155" s="22">
        <v>8.4</v>
      </c>
      <c r="K155" s="22">
        <v>2</v>
      </c>
      <c r="L155" s="22">
        <v>3.7</v>
      </c>
      <c r="M155" s="22">
        <v>1.6</v>
      </c>
      <c r="N155" s="22">
        <v>3.6</v>
      </c>
      <c r="O155" s="21">
        <v>0</v>
      </c>
      <c r="P155" s="108">
        <v>9.75</v>
      </c>
    </row>
    <row r="156" spans="1:16" x14ac:dyDescent="0.25">
      <c r="A156" s="20" t="s">
        <v>95</v>
      </c>
      <c r="B156" s="21">
        <v>10</v>
      </c>
      <c r="C156" s="21">
        <v>0</v>
      </c>
      <c r="D156" s="21">
        <v>1</v>
      </c>
      <c r="E156" s="21">
        <v>1</v>
      </c>
      <c r="F156" s="22">
        <v>9.6</v>
      </c>
      <c r="G156" s="23">
        <v>5.6</v>
      </c>
      <c r="H156" s="22">
        <v>2.9</v>
      </c>
      <c r="I156" s="22">
        <v>5.5</v>
      </c>
      <c r="J156" s="22">
        <v>7.7</v>
      </c>
      <c r="K156" s="22">
        <v>5.2</v>
      </c>
      <c r="L156" s="22">
        <v>4.5999999999999996</v>
      </c>
      <c r="M156" s="22">
        <v>4.9000000000000004</v>
      </c>
      <c r="N156" s="22">
        <v>8.1</v>
      </c>
      <c r="O156" s="21">
        <v>1</v>
      </c>
      <c r="P156" s="108">
        <v>14.850000000000001</v>
      </c>
    </row>
    <row r="157" spans="1:16" x14ac:dyDescent="0.25">
      <c r="A157" s="20" t="s">
        <v>178</v>
      </c>
      <c r="B157" s="21">
        <v>9</v>
      </c>
      <c r="C157" s="21">
        <v>0</v>
      </c>
      <c r="D157" s="21">
        <v>1</v>
      </c>
      <c r="E157" s="21">
        <v>1</v>
      </c>
      <c r="F157" s="22">
        <v>7.4</v>
      </c>
      <c r="G157" s="23">
        <v>6.6</v>
      </c>
      <c r="H157" s="22">
        <v>5</v>
      </c>
      <c r="I157" s="22">
        <v>6.9</v>
      </c>
      <c r="J157" s="22">
        <v>9.6</v>
      </c>
      <c r="K157" s="22">
        <v>5.7</v>
      </c>
      <c r="L157" s="22">
        <v>6.5</v>
      </c>
      <c r="M157" s="22">
        <v>5.5</v>
      </c>
      <c r="N157" s="22">
        <v>7</v>
      </c>
      <c r="O157" s="21">
        <v>1</v>
      </c>
      <c r="P157" s="108">
        <v>13.200000000000001</v>
      </c>
    </row>
    <row r="158" spans="1:16" x14ac:dyDescent="0.25">
      <c r="A158" s="20" t="s">
        <v>250</v>
      </c>
      <c r="B158" s="21">
        <v>13</v>
      </c>
      <c r="C158" s="21">
        <v>0</v>
      </c>
      <c r="D158" s="21">
        <v>1</v>
      </c>
      <c r="E158" s="21">
        <v>0</v>
      </c>
      <c r="F158" s="22">
        <v>6.7</v>
      </c>
      <c r="G158" s="23">
        <v>3.6</v>
      </c>
      <c r="H158" s="22">
        <v>3.3</v>
      </c>
      <c r="I158" s="22">
        <v>4.8</v>
      </c>
      <c r="J158" s="22">
        <v>7.2</v>
      </c>
      <c r="K158" s="22">
        <v>2.9</v>
      </c>
      <c r="L158" s="22">
        <v>3.6</v>
      </c>
      <c r="M158" s="22">
        <v>2.8</v>
      </c>
      <c r="N158" s="22">
        <v>3.2</v>
      </c>
      <c r="O158" s="21">
        <v>0</v>
      </c>
      <c r="P158" s="108">
        <v>10.8</v>
      </c>
    </row>
    <row r="159" spans="1:16" x14ac:dyDescent="0.25">
      <c r="A159" s="20" t="s">
        <v>257</v>
      </c>
      <c r="B159" s="21">
        <v>4</v>
      </c>
      <c r="C159" s="21">
        <v>1</v>
      </c>
      <c r="D159" s="21">
        <v>1</v>
      </c>
      <c r="E159" s="21">
        <v>1</v>
      </c>
      <c r="F159" s="22">
        <v>9.6999999999999993</v>
      </c>
      <c r="G159" s="23">
        <v>6.5</v>
      </c>
      <c r="H159" s="22">
        <v>5.3</v>
      </c>
      <c r="I159" s="22">
        <v>6.1</v>
      </c>
      <c r="J159" s="22">
        <v>6.8</v>
      </c>
      <c r="K159" s="22">
        <v>4.3</v>
      </c>
      <c r="L159" s="22">
        <v>3.5</v>
      </c>
      <c r="M159" s="22">
        <v>4.2</v>
      </c>
      <c r="N159" s="22">
        <v>5.9</v>
      </c>
      <c r="O159" s="21">
        <v>0</v>
      </c>
      <c r="P159" s="108">
        <v>12.75</v>
      </c>
    </row>
    <row r="160" spans="1:16" x14ac:dyDescent="0.25">
      <c r="A160" s="20" t="s">
        <v>218</v>
      </c>
      <c r="B160" s="21">
        <v>5</v>
      </c>
      <c r="C160" s="21">
        <v>1</v>
      </c>
      <c r="D160" s="21">
        <v>1</v>
      </c>
      <c r="E160" s="21">
        <v>0</v>
      </c>
      <c r="F160" s="22">
        <v>6.7</v>
      </c>
      <c r="G160" s="23">
        <v>3.7</v>
      </c>
      <c r="H160" s="22">
        <v>5.0999999999999996</v>
      </c>
      <c r="I160" s="22">
        <v>4.9000000000000004</v>
      </c>
      <c r="J160" s="22">
        <v>9.1999999999999993</v>
      </c>
      <c r="K160" s="22">
        <v>3.7</v>
      </c>
      <c r="L160" s="22">
        <v>4.5</v>
      </c>
      <c r="M160" s="22">
        <v>3.4</v>
      </c>
      <c r="N160" s="22">
        <v>4.9000000000000004</v>
      </c>
      <c r="O160" s="21">
        <v>0</v>
      </c>
      <c r="P160" s="108">
        <v>10.350000000000001</v>
      </c>
    </row>
    <row r="161" spans="1:16" x14ac:dyDescent="0.25">
      <c r="A161" s="20" t="s">
        <v>143</v>
      </c>
      <c r="B161" s="21">
        <v>13</v>
      </c>
      <c r="C161" s="21">
        <v>1</v>
      </c>
      <c r="D161" s="21">
        <v>1</v>
      </c>
      <c r="E161" s="21">
        <v>0</v>
      </c>
      <c r="F161" s="22">
        <v>7.5</v>
      </c>
      <c r="G161" s="23">
        <v>3.5</v>
      </c>
      <c r="H161" s="22">
        <v>3.5</v>
      </c>
      <c r="I161" s="22">
        <v>4.5</v>
      </c>
      <c r="J161" s="22">
        <v>7.6</v>
      </c>
      <c r="K161" s="22">
        <v>3.4</v>
      </c>
      <c r="L161" s="22">
        <v>5.4</v>
      </c>
      <c r="M161" s="22">
        <v>3.4</v>
      </c>
      <c r="N161" s="22">
        <v>4.5</v>
      </c>
      <c r="O161" s="21">
        <v>0</v>
      </c>
      <c r="P161" s="108">
        <v>10.8</v>
      </c>
    </row>
    <row r="162" spans="1:16" x14ac:dyDescent="0.25">
      <c r="A162" s="20" t="s">
        <v>249</v>
      </c>
      <c r="B162" s="21">
        <v>8</v>
      </c>
      <c r="C162" s="21">
        <v>0</v>
      </c>
      <c r="D162" s="21">
        <v>1</v>
      </c>
      <c r="E162" s="21">
        <v>0</v>
      </c>
      <c r="F162" s="22">
        <v>6.4</v>
      </c>
      <c r="G162" s="23">
        <v>4.5</v>
      </c>
      <c r="H162" s="22">
        <v>4</v>
      </c>
      <c r="I162" s="22">
        <v>5.7</v>
      </c>
      <c r="J162" s="22">
        <v>8.4</v>
      </c>
      <c r="K162" s="22">
        <v>4</v>
      </c>
      <c r="L162" s="22">
        <v>5.8</v>
      </c>
      <c r="M162" s="22">
        <v>4.4000000000000004</v>
      </c>
      <c r="N162" s="22">
        <v>5.8</v>
      </c>
      <c r="O162" s="21">
        <v>0</v>
      </c>
      <c r="P162" s="108">
        <v>10.050000000000001</v>
      </c>
    </row>
    <row r="163" spans="1:16" x14ac:dyDescent="0.25">
      <c r="A163" s="20" t="s">
        <v>247</v>
      </c>
      <c r="B163" s="21">
        <v>11</v>
      </c>
      <c r="C163" s="21">
        <v>0</v>
      </c>
      <c r="D163" s="21">
        <v>0</v>
      </c>
      <c r="E163" s="21">
        <v>1</v>
      </c>
      <c r="F163" s="22">
        <v>8.6999999999999993</v>
      </c>
      <c r="G163" s="23">
        <v>3.7</v>
      </c>
      <c r="H163" s="22">
        <v>4.2</v>
      </c>
      <c r="I163" s="22">
        <v>4.8</v>
      </c>
      <c r="J163" s="22">
        <v>3.8</v>
      </c>
      <c r="K163" s="22">
        <v>5.5</v>
      </c>
      <c r="L163" s="22">
        <v>3.5</v>
      </c>
      <c r="M163" s="22">
        <v>4.2</v>
      </c>
      <c r="N163" s="22">
        <v>5.6</v>
      </c>
      <c r="O163" s="21">
        <v>0</v>
      </c>
      <c r="P163" s="108">
        <v>10.649999999999999</v>
      </c>
    </row>
    <row r="164" spans="1:16" x14ac:dyDescent="0.25">
      <c r="A164" s="20" t="s">
        <v>77</v>
      </c>
      <c r="B164" s="21">
        <v>13</v>
      </c>
      <c r="C164" s="21">
        <v>0</v>
      </c>
      <c r="D164" s="21">
        <v>1</v>
      </c>
      <c r="E164" s="21">
        <v>0</v>
      </c>
      <c r="F164" s="22">
        <v>9.1</v>
      </c>
      <c r="G164" s="23">
        <v>6</v>
      </c>
      <c r="H164" s="22">
        <v>5.3</v>
      </c>
      <c r="I164" s="22">
        <v>7.1</v>
      </c>
      <c r="J164" s="22">
        <v>8.4</v>
      </c>
      <c r="K164" s="22">
        <v>4.5</v>
      </c>
      <c r="L164" s="22">
        <v>6.1</v>
      </c>
      <c r="M164" s="22">
        <v>4.4000000000000004</v>
      </c>
      <c r="N164" s="22">
        <v>6</v>
      </c>
      <c r="O164" s="21">
        <v>1</v>
      </c>
      <c r="P164" s="108">
        <v>13.200000000000001</v>
      </c>
    </row>
    <row r="165" spans="1:16" x14ac:dyDescent="0.25">
      <c r="A165" s="20" t="s">
        <v>189</v>
      </c>
      <c r="B165" s="21">
        <v>9</v>
      </c>
      <c r="C165" s="21">
        <v>1</v>
      </c>
      <c r="D165" s="21">
        <v>0</v>
      </c>
      <c r="E165" s="21">
        <v>0</v>
      </c>
      <c r="F165" s="22">
        <v>8</v>
      </c>
      <c r="G165" s="23">
        <v>2.5</v>
      </c>
      <c r="H165" s="22">
        <v>3.4</v>
      </c>
      <c r="I165" s="22">
        <v>3</v>
      </c>
      <c r="J165" s="22">
        <v>5.2</v>
      </c>
      <c r="K165" s="22">
        <v>4.5999999999999996</v>
      </c>
      <c r="L165" s="22">
        <v>4.2</v>
      </c>
      <c r="M165" s="22">
        <v>4.7</v>
      </c>
      <c r="N165" s="22">
        <v>6.9</v>
      </c>
      <c r="O165" s="21">
        <v>0</v>
      </c>
      <c r="P165" s="108">
        <v>10.649999999999999</v>
      </c>
    </row>
    <row r="166" spans="1:16" x14ac:dyDescent="0.25">
      <c r="A166" s="20" t="s">
        <v>65</v>
      </c>
      <c r="B166" s="21">
        <v>9</v>
      </c>
      <c r="C166" s="21">
        <v>0</v>
      </c>
      <c r="D166" s="21">
        <v>1</v>
      </c>
      <c r="E166" s="21">
        <v>0</v>
      </c>
      <c r="F166" s="22">
        <v>6.2</v>
      </c>
      <c r="G166" s="23">
        <v>4.8</v>
      </c>
      <c r="H166" s="22">
        <v>4.5999999999999996</v>
      </c>
      <c r="I166" s="22">
        <v>5.0999999999999996</v>
      </c>
      <c r="J166" s="22">
        <v>6.9</v>
      </c>
      <c r="K166" s="22">
        <v>4.3</v>
      </c>
      <c r="L166" s="22">
        <v>6.3</v>
      </c>
      <c r="M166" s="22">
        <v>3.7</v>
      </c>
      <c r="N166" s="22">
        <v>4.8</v>
      </c>
      <c r="O166" s="21">
        <v>0</v>
      </c>
      <c r="P166" s="108">
        <v>11.55</v>
      </c>
    </row>
    <row r="167" spans="1:16" x14ac:dyDescent="0.25">
      <c r="A167" s="20" t="s">
        <v>176</v>
      </c>
      <c r="B167" s="21">
        <v>11</v>
      </c>
      <c r="C167" s="21">
        <v>0</v>
      </c>
      <c r="D167" s="21">
        <v>0</v>
      </c>
      <c r="E167" s="21">
        <v>1</v>
      </c>
      <c r="F167" s="22">
        <v>9</v>
      </c>
      <c r="G167" s="23">
        <v>5.6</v>
      </c>
      <c r="H167" s="22">
        <v>3</v>
      </c>
      <c r="I167" s="22">
        <v>5</v>
      </c>
      <c r="J167" s="22">
        <v>6</v>
      </c>
      <c r="K167" s="22">
        <v>3.3</v>
      </c>
      <c r="L167" s="22">
        <v>3.9</v>
      </c>
      <c r="M167" s="22">
        <v>3.1</v>
      </c>
      <c r="N167" s="22">
        <v>4.2</v>
      </c>
      <c r="O167" s="21">
        <v>1</v>
      </c>
      <c r="P167" s="108">
        <v>12</v>
      </c>
    </row>
    <row r="168" spans="1:16" x14ac:dyDescent="0.25">
      <c r="A168" s="20" t="s">
        <v>160</v>
      </c>
      <c r="B168" s="21">
        <v>14</v>
      </c>
      <c r="C168" s="21">
        <v>1</v>
      </c>
      <c r="D168" s="21">
        <v>1</v>
      </c>
      <c r="E168" s="21">
        <v>1</v>
      </c>
      <c r="F168" s="22">
        <v>7.7</v>
      </c>
      <c r="G168" s="23">
        <v>4.7</v>
      </c>
      <c r="H168" s="22">
        <v>5.2</v>
      </c>
      <c r="I168" s="22">
        <v>7</v>
      </c>
      <c r="J168" s="22">
        <v>7.7</v>
      </c>
      <c r="K168" s="22">
        <v>4</v>
      </c>
      <c r="L168" s="22">
        <v>4.7</v>
      </c>
      <c r="M168" s="22">
        <v>3.7</v>
      </c>
      <c r="N168" s="22">
        <v>4.7</v>
      </c>
      <c r="O168" s="21">
        <v>1</v>
      </c>
      <c r="P168" s="108">
        <v>11.399999999999999</v>
      </c>
    </row>
    <row r="169" spans="1:16" x14ac:dyDescent="0.25">
      <c r="A169" s="20" t="s">
        <v>130</v>
      </c>
      <c r="B169" s="21">
        <v>13</v>
      </c>
      <c r="C169" s="21">
        <v>0</v>
      </c>
      <c r="D169" s="21">
        <v>1</v>
      </c>
      <c r="E169" s="21">
        <v>0</v>
      </c>
      <c r="F169" s="22">
        <v>6.5</v>
      </c>
      <c r="G169" s="23">
        <v>5.8</v>
      </c>
      <c r="H169" s="22">
        <v>6.5</v>
      </c>
      <c r="I169" s="22">
        <v>6</v>
      </c>
      <c r="J169" s="22">
        <v>8.6999999999999993</v>
      </c>
      <c r="K169" s="22">
        <v>4.5999999999999996</v>
      </c>
      <c r="L169" s="22">
        <v>5.6</v>
      </c>
      <c r="M169" s="22">
        <v>4.5999999999999996</v>
      </c>
      <c r="N169" s="22">
        <v>6.6</v>
      </c>
      <c r="O169" s="21">
        <v>0</v>
      </c>
      <c r="P169" s="108">
        <v>11.850000000000001</v>
      </c>
    </row>
    <row r="170" spans="1:16" x14ac:dyDescent="0.25">
      <c r="A170" s="20" t="s">
        <v>149</v>
      </c>
      <c r="B170" s="21">
        <v>7</v>
      </c>
      <c r="C170" s="21">
        <v>1</v>
      </c>
      <c r="D170" s="21">
        <v>1</v>
      </c>
      <c r="E170" s="21">
        <v>0</v>
      </c>
      <c r="F170" s="22">
        <v>7.1</v>
      </c>
      <c r="G170" s="23">
        <v>4.2</v>
      </c>
      <c r="H170" s="22">
        <v>2.1</v>
      </c>
      <c r="I170" s="22">
        <v>4.5</v>
      </c>
      <c r="J170" s="22">
        <v>9.9</v>
      </c>
      <c r="K170" s="22">
        <v>2</v>
      </c>
      <c r="L170" s="22">
        <v>4</v>
      </c>
      <c r="M170" s="22">
        <v>2.4</v>
      </c>
      <c r="N170" s="22">
        <v>2.6</v>
      </c>
      <c r="O170" s="21">
        <v>0</v>
      </c>
      <c r="P170" s="108">
        <v>9.75</v>
      </c>
    </row>
    <row r="171" spans="1:16" x14ac:dyDescent="0.25">
      <c r="A171" s="20" t="s">
        <v>167</v>
      </c>
      <c r="B171" s="21">
        <v>2</v>
      </c>
      <c r="C171" s="21">
        <v>1</v>
      </c>
      <c r="D171" s="21">
        <v>0</v>
      </c>
      <c r="E171" s="21">
        <v>0</v>
      </c>
      <c r="F171" s="22">
        <v>6.7</v>
      </c>
      <c r="G171" s="23">
        <v>3.2</v>
      </c>
      <c r="H171" s="22">
        <v>2.2999999999999998</v>
      </c>
      <c r="I171" s="22">
        <v>4.5</v>
      </c>
      <c r="J171" s="22">
        <v>5</v>
      </c>
      <c r="K171" s="22">
        <v>3.8</v>
      </c>
      <c r="L171" s="22">
        <v>2.6</v>
      </c>
      <c r="M171" s="22">
        <v>3.1</v>
      </c>
      <c r="N171" s="22">
        <v>5.5</v>
      </c>
      <c r="O171" s="21">
        <v>0</v>
      </c>
      <c r="P171" s="108">
        <v>10.649999999999999</v>
      </c>
    </row>
    <row r="172" spans="1:16" x14ac:dyDescent="0.25">
      <c r="A172" s="20" t="s">
        <v>127</v>
      </c>
      <c r="B172" s="21">
        <v>9</v>
      </c>
      <c r="C172" s="21">
        <v>0</v>
      </c>
      <c r="D172" s="21">
        <v>1</v>
      </c>
      <c r="E172" s="21">
        <v>0</v>
      </c>
      <c r="F172" s="22">
        <v>6.4</v>
      </c>
      <c r="G172" s="23">
        <v>5.0999999999999996</v>
      </c>
      <c r="H172" s="22">
        <v>3.9</v>
      </c>
      <c r="I172" s="22">
        <v>5.3</v>
      </c>
      <c r="J172" s="22">
        <v>7.1</v>
      </c>
      <c r="K172" s="22">
        <v>4.7</v>
      </c>
      <c r="L172" s="22">
        <v>6.6</v>
      </c>
      <c r="M172" s="22">
        <v>3.9</v>
      </c>
      <c r="N172" s="22">
        <v>5.3</v>
      </c>
      <c r="O172" s="21">
        <v>0</v>
      </c>
      <c r="P172" s="108">
        <v>12</v>
      </c>
    </row>
    <row r="173" spans="1:16" x14ac:dyDescent="0.25">
      <c r="A173" s="20" t="s">
        <v>96</v>
      </c>
      <c r="B173" s="21">
        <v>12</v>
      </c>
      <c r="C173" s="21">
        <v>1</v>
      </c>
      <c r="D173" s="21">
        <v>1</v>
      </c>
      <c r="E173" s="21">
        <v>0</v>
      </c>
      <c r="F173" s="22">
        <v>8.1999999999999993</v>
      </c>
      <c r="G173" s="23">
        <v>3.6</v>
      </c>
      <c r="H173" s="22">
        <v>5.8</v>
      </c>
      <c r="I173" s="22">
        <v>5</v>
      </c>
      <c r="J173" s="22">
        <v>9</v>
      </c>
      <c r="K173" s="22">
        <v>4.7</v>
      </c>
      <c r="L173" s="22">
        <v>6.9</v>
      </c>
      <c r="M173" s="22">
        <v>4.5</v>
      </c>
      <c r="N173" s="22">
        <v>6.2</v>
      </c>
      <c r="O173" s="21">
        <v>0</v>
      </c>
      <c r="P173" s="108">
        <v>11.399999999999999</v>
      </c>
    </row>
    <row r="174" spans="1:16" x14ac:dyDescent="0.25">
      <c r="A174" s="20" t="s">
        <v>103</v>
      </c>
      <c r="B174" s="21">
        <v>5</v>
      </c>
      <c r="C174" s="21">
        <v>0</v>
      </c>
      <c r="D174" s="21">
        <v>1</v>
      </c>
      <c r="E174" s="21">
        <v>0</v>
      </c>
      <c r="F174" s="22">
        <v>5.9</v>
      </c>
      <c r="G174" s="23">
        <v>5.6</v>
      </c>
      <c r="H174" s="22">
        <v>5.8</v>
      </c>
      <c r="I174" s="22">
        <v>5.5</v>
      </c>
      <c r="J174" s="22">
        <v>8.4</v>
      </c>
      <c r="K174" s="22">
        <v>5.2</v>
      </c>
      <c r="L174" s="22">
        <v>5.8</v>
      </c>
      <c r="M174" s="22">
        <v>4.8</v>
      </c>
      <c r="N174" s="22">
        <v>5.9</v>
      </c>
      <c r="O174" s="21">
        <v>1</v>
      </c>
      <c r="P174" s="108">
        <v>11.55</v>
      </c>
    </row>
    <row r="175" spans="1:16" x14ac:dyDescent="0.25">
      <c r="A175" s="20" t="s">
        <v>254</v>
      </c>
      <c r="B175" s="21">
        <v>8</v>
      </c>
      <c r="C175" s="21">
        <v>1</v>
      </c>
      <c r="D175" s="21">
        <v>1</v>
      </c>
      <c r="E175" s="21">
        <v>0</v>
      </c>
      <c r="F175" s="22">
        <v>5.9</v>
      </c>
      <c r="G175" s="23">
        <v>5.5</v>
      </c>
      <c r="H175" s="22">
        <v>3.3</v>
      </c>
      <c r="I175" s="22">
        <v>6.2</v>
      </c>
      <c r="J175" s="22">
        <v>8.4</v>
      </c>
      <c r="K175" s="22">
        <v>6</v>
      </c>
      <c r="L175" s="22">
        <v>7.5</v>
      </c>
      <c r="M175" s="22">
        <v>5.4</v>
      </c>
      <c r="N175" s="22">
        <v>6</v>
      </c>
      <c r="O175" s="21">
        <v>1</v>
      </c>
      <c r="P175" s="108">
        <v>12.899999999999999</v>
      </c>
    </row>
    <row r="176" spans="1:16" x14ac:dyDescent="0.25">
      <c r="A176" s="20" t="s">
        <v>252</v>
      </c>
      <c r="B176" s="21">
        <v>3</v>
      </c>
      <c r="C176" s="21">
        <v>1</v>
      </c>
      <c r="D176" s="21">
        <v>1</v>
      </c>
      <c r="E176" s="21">
        <v>0</v>
      </c>
      <c r="F176" s="22">
        <v>6.4</v>
      </c>
      <c r="G176" s="23">
        <v>3.3</v>
      </c>
      <c r="H176" s="22">
        <v>5.3</v>
      </c>
      <c r="I176" s="22">
        <v>4.5</v>
      </c>
      <c r="J176" s="22">
        <v>8.8000000000000007</v>
      </c>
      <c r="K176" s="22">
        <v>3.6</v>
      </c>
      <c r="L176" s="22">
        <v>4.0999999999999996</v>
      </c>
      <c r="M176" s="22">
        <v>3</v>
      </c>
      <c r="N176" s="22">
        <v>4</v>
      </c>
      <c r="O176" s="21">
        <v>0</v>
      </c>
      <c r="P176" s="108">
        <v>9</v>
      </c>
    </row>
    <row r="177" spans="1:16" x14ac:dyDescent="0.25">
      <c r="A177" s="20" t="s">
        <v>227</v>
      </c>
      <c r="B177" s="21">
        <v>9</v>
      </c>
      <c r="C177" s="21">
        <v>0</v>
      </c>
      <c r="D177" s="21">
        <v>1</v>
      </c>
      <c r="E177" s="21">
        <v>0</v>
      </c>
      <c r="F177" s="22">
        <v>6.7</v>
      </c>
      <c r="G177" s="23">
        <v>4</v>
      </c>
      <c r="H177" s="22">
        <v>4.2</v>
      </c>
      <c r="I177" s="22">
        <v>6.8</v>
      </c>
      <c r="J177" s="22">
        <v>8.4</v>
      </c>
      <c r="K177" s="22">
        <v>3.8</v>
      </c>
      <c r="L177" s="22">
        <v>4.3</v>
      </c>
      <c r="M177" s="22">
        <v>3.5</v>
      </c>
      <c r="N177" s="22">
        <v>4.3</v>
      </c>
      <c r="O177" s="21">
        <v>1</v>
      </c>
      <c r="P177" s="108">
        <v>11.100000000000001</v>
      </c>
    </row>
    <row r="178" spans="1:16" x14ac:dyDescent="0.25">
      <c r="A178" s="20" t="s">
        <v>144</v>
      </c>
      <c r="B178" s="21">
        <v>4</v>
      </c>
      <c r="C178" s="21">
        <v>0</v>
      </c>
      <c r="D178" s="21">
        <v>1</v>
      </c>
      <c r="E178" s="21">
        <v>0</v>
      </c>
      <c r="F178" s="22">
        <v>5</v>
      </c>
      <c r="G178" s="23">
        <v>3.6</v>
      </c>
      <c r="H178" s="22">
        <v>3.5</v>
      </c>
      <c r="I178" s="22">
        <v>4.9000000000000004</v>
      </c>
      <c r="J178" s="22">
        <v>8.1999999999999993</v>
      </c>
      <c r="K178" s="22">
        <v>2.4</v>
      </c>
      <c r="L178" s="22">
        <v>4.8</v>
      </c>
      <c r="M178" s="22">
        <v>3.1</v>
      </c>
      <c r="N178" s="22">
        <v>3</v>
      </c>
      <c r="O178" s="21">
        <v>0</v>
      </c>
      <c r="P178" s="108">
        <v>9</v>
      </c>
    </row>
    <row r="179" spans="1:16" x14ac:dyDescent="0.25">
      <c r="A179" s="20" t="s">
        <v>237</v>
      </c>
      <c r="B179" s="21">
        <v>5</v>
      </c>
      <c r="C179" s="21">
        <v>1</v>
      </c>
      <c r="D179" s="21">
        <v>0</v>
      </c>
      <c r="E179" s="21">
        <v>1</v>
      </c>
      <c r="F179" s="22">
        <v>9.6</v>
      </c>
      <c r="G179" s="23">
        <v>7.2</v>
      </c>
      <c r="H179" s="22">
        <v>6.9</v>
      </c>
      <c r="I179" s="22">
        <v>7.8</v>
      </c>
      <c r="J179" s="22">
        <v>4.5</v>
      </c>
      <c r="K179" s="22">
        <v>4</v>
      </c>
      <c r="L179" s="22">
        <v>3</v>
      </c>
      <c r="M179" s="22">
        <v>4.3</v>
      </c>
      <c r="N179" s="22">
        <v>6.1</v>
      </c>
      <c r="O179" s="21">
        <v>1</v>
      </c>
      <c r="P179" s="108">
        <v>12.299999999999999</v>
      </c>
    </row>
    <row r="180" spans="1:16" x14ac:dyDescent="0.25">
      <c r="A180" s="20" t="s">
        <v>112</v>
      </c>
      <c r="B180" s="21">
        <v>14</v>
      </c>
      <c r="C180" s="21">
        <v>1</v>
      </c>
      <c r="D180" s="21">
        <v>1</v>
      </c>
      <c r="E180" s="21">
        <v>0</v>
      </c>
      <c r="F180" s="22">
        <v>8</v>
      </c>
      <c r="G180" s="23">
        <v>4.8</v>
      </c>
      <c r="H180" s="22">
        <v>3.2</v>
      </c>
      <c r="I180" s="22">
        <v>4.7</v>
      </c>
      <c r="J180" s="22">
        <v>8.6999999999999993</v>
      </c>
      <c r="K180" s="22">
        <v>4.9000000000000004</v>
      </c>
      <c r="L180" s="22">
        <v>6.6</v>
      </c>
      <c r="M180" s="22">
        <v>4.2</v>
      </c>
      <c r="N180" s="22">
        <v>5.8</v>
      </c>
      <c r="O180" s="21">
        <v>1</v>
      </c>
      <c r="P180" s="108">
        <v>12.149999999999999</v>
      </c>
    </row>
    <row r="181" spans="1:16" x14ac:dyDescent="0.25">
      <c r="A181" s="20" t="s">
        <v>181</v>
      </c>
      <c r="B181" s="21">
        <v>5</v>
      </c>
      <c r="C181" s="21">
        <v>0</v>
      </c>
      <c r="D181" s="21">
        <v>1</v>
      </c>
      <c r="E181" s="21">
        <v>1</v>
      </c>
      <c r="F181" s="22">
        <v>9.4</v>
      </c>
      <c r="G181" s="23">
        <v>4</v>
      </c>
      <c r="H181" s="22">
        <v>3.2</v>
      </c>
      <c r="I181" s="22">
        <v>4.5999999999999996</v>
      </c>
      <c r="J181" s="22">
        <v>6.3</v>
      </c>
      <c r="K181" s="22">
        <v>5.8</v>
      </c>
      <c r="L181" s="22">
        <v>4.5999999999999996</v>
      </c>
      <c r="M181" s="22">
        <v>4.5999999999999996</v>
      </c>
      <c r="N181" s="22">
        <v>7</v>
      </c>
      <c r="O181" s="21">
        <v>1</v>
      </c>
      <c r="P181" s="108">
        <v>12.299999999999999</v>
      </c>
    </row>
    <row r="182" spans="1:16" x14ac:dyDescent="0.25">
      <c r="A182" s="20" t="s">
        <v>68</v>
      </c>
      <c r="B182" s="21">
        <v>10</v>
      </c>
      <c r="C182" s="21">
        <v>0</v>
      </c>
      <c r="D182" s="21">
        <v>0</v>
      </c>
      <c r="E182" s="21">
        <v>1</v>
      </c>
      <c r="F182" s="22">
        <v>8.6999999999999993</v>
      </c>
      <c r="G182" s="23">
        <v>4.7</v>
      </c>
      <c r="H182" s="22">
        <v>2.7</v>
      </c>
      <c r="I182" s="22">
        <v>4.5999999999999996</v>
      </c>
      <c r="J182" s="22">
        <v>6.8</v>
      </c>
      <c r="K182" s="22">
        <v>3.8</v>
      </c>
      <c r="L182" s="22">
        <v>3.7</v>
      </c>
      <c r="M182" s="22">
        <v>4</v>
      </c>
      <c r="N182" s="22">
        <v>4.8</v>
      </c>
      <c r="O182" s="21">
        <v>1</v>
      </c>
      <c r="P182" s="108">
        <v>12.600000000000001</v>
      </c>
    </row>
    <row r="183" spans="1:16" x14ac:dyDescent="0.25">
      <c r="A183" s="20" t="s">
        <v>72</v>
      </c>
      <c r="B183" s="21">
        <v>15</v>
      </c>
      <c r="C183" s="21">
        <v>0</v>
      </c>
      <c r="D183" s="21">
        <v>1</v>
      </c>
      <c r="E183" s="21">
        <v>1</v>
      </c>
      <c r="F183" s="22">
        <v>6.3</v>
      </c>
      <c r="G183" s="23">
        <v>4.5</v>
      </c>
      <c r="H183" s="22">
        <v>4.5</v>
      </c>
      <c r="I183" s="22">
        <v>5.9</v>
      </c>
      <c r="J183" s="22">
        <v>8.8000000000000007</v>
      </c>
      <c r="K183" s="22">
        <v>4.8</v>
      </c>
      <c r="L183" s="22">
        <v>6.2</v>
      </c>
      <c r="M183" s="22">
        <v>5.2</v>
      </c>
      <c r="N183" s="22">
        <v>6.9</v>
      </c>
      <c r="O183" s="21">
        <v>1</v>
      </c>
      <c r="P183" s="108">
        <v>11.399999999999999</v>
      </c>
    </row>
    <row r="184" spans="1:16" x14ac:dyDescent="0.25">
      <c r="A184" s="20" t="s">
        <v>177</v>
      </c>
      <c r="B184" s="21">
        <v>6</v>
      </c>
      <c r="C184" s="21">
        <v>0</v>
      </c>
      <c r="D184" s="21">
        <v>1</v>
      </c>
      <c r="E184" s="21">
        <v>0</v>
      </c>
      <c r="F184" s="22">
        <v>8.1</v>
      </c>
      <c r="G184" s="23">
        <v>2.5</v>
      </c>
      <c r="H184" s="22">
        <v>4.0999999999999996</v>
      </c>
      <c r="I184" s="22">
        <v>3.8</v>
      </c>
      <c r="J184" s="22">
        <v>6.6</v>
      </c>
      <c r="K184" s="22">
        <v>2.6</v>
      </c>
      <c r="L184" s="22">
        <v>3.5</v>
      </c>
      <c r="M184" s="22">
        <v>3</v>
      </c>
      <c r="N184" s="22">
        <v>3.9</v>
      </c>
      <c r="O184" s="21">
        <v>0</v>
      </c>
      <c r="P184" s="108">
        <v>10.649999999999999</v>
      </c>
    </row>
    <row r="185" spans="1:16" x14ac:dyDescent="0.25">
      <c r="A185" s="20" t="s">
        <v>202</v>
      </c>
      <c r="B185" s="21">
        <v>7</v>
      </c>
      <c r="C185" s="21">
        <v>1</v>
      </c>
      <c r="D185" s="21">
        <v>0</v>
      </c>
      <c r="E185" s="21">
        <v>0</v>
      </c>
      <c r="F185" s="22">
        <v>9.9</v>
      </c>
      <c r="G185" s="23">
        <v>5.7</v>
      </c>
      <c r="H185" s="22">
        <v>3.4</v>
      </c>
      <c r="I185" s="22">
        <v>4.5</v>
      </c>
      <c r="J185" s="22">
        <v>3.8</v>
      </c>
      <c r="K185" s="22">
        <v>3.8</v>
      </c>
      <c r="L185" s="22">
        <v>4</v>
      </c>
      <c r="M185" s="22">
        <v>3.5</v>
      </c>
      <c r="N185" s="22">
        <v>5.4</v>
      </c>
      <c r="O185" s="21">
        <v>1</v>
      </c>
      <c r="P185" s="108">
        <v>13.200000000000001</v>
      </c>
    </row>
    <row r="186" spans="1:16" x14ac:dyDescent="0.25">
      <c r="A186" s="20" t="s">
        <v>195</v>
      </c>
      <c r="B186" s="21">
        <v>13</v>
      </c>
      <c r="C186" s="21">
        <v>1</v>
      </c>
      <c r="D186" s="21">
        <v>1</v>
      </c>
      <c r="E186" s="21">
        <v>1</v>
      </c>
      <c r="F186" s="22">
        <v>7.8</v>
      </c>
      <c r="G186" s="23">
        <v>4.9000000000000004</v>
      </c>
      <c r="H186" s="22">
        <v>5.8</v>
      </c>
      <c r="I186" s="22">
        <v>7.1</v>
      </c>
      <c r="J186" s="22">
        <v>7.9</v>
      </c>
      <c r="K186" s="22">
        <v>4.0999999999999996</v>
      </c>
      <c r="L186" s="22">
        <v>4.9000000000000004</v>
      </c>
      <c r="M186" s="22">
        <v>3.9</v>
      </c>
      <c r="N186" s="22">
        <v>5.7</v>
      </c>
      <c r="O186" s="21">
        <v>0</v>
      </c>
      <c r="P186" s="108">
        <v>11.25</v>
      </c>
    </row>
    <row r="187" spans="1:16" x14ac:dyDescent="0.25">
      <c r="A187" s="20" t="s">
        <v>138</v>
      </c>
      <c r="B187" s="21">
        <v>8</v>
      </c>
      <c r="C187" s="21">
        <v>0</v>
      </c>
      <c r="D187" s="21">
        <v>0</v>
      </c>
      <c r="E187" s="21">
        <v>0</v>
      </c>
      <c r="F187" s="22">
        <v>9.9</v>
      </c>
      <c r="G187" s="23">
        <v>4.5</v>
      </c>
      <c r="H187" s="22">
        <v>4</v>
      </c>
      <c r="I187" s="22">
        <v>4.8</v>
      </c>
      <c r="J187" s="22">
        <v>4.9000000000000004</v>
      </c>
      <c r="K187" s="22">
        <v>3.2</v>
      </c>
      <c r="L187" s="22">
        <v>4.3</v>
      </c>
      <c r="M187" s="22">
        <v>3.8</v>
      </c>
      <c r="N187" s="22">
        <v>4.8</v>
      </c>
      <c r="O187" s="21">
        <v>1</v>
      </c>
      <c r="P187" s="108">
        <v>13.200000000000001</v>
      </c>
    </row>
    <row r="188" spans="1:16" x14ac:dyDescent="0.25">
      <c r="A188" s="20" t="s">
        <v>191</v>
      </c>
      <c r="B188" s="21">
        <v>10</v>
      </c>
      <c r="C188" s="21">
        <v>0</v>
      </c>
      <c r="D188" s="21">
        <v>1</v>
      </c>
      <c r="E188" s="21">
        <v>0</v>
      </c>
      <c r="F188" s="22">
        <v>6.6</v>
      </c>
      <c r="G188" s="23">
        <v>3.8</v>
      </c>
      <c r="H188" s="22">
        <v>3.2</v>
      </c>
      <c r="I188" s="22">
        <v>6.6</v>
      </c>
      <c r="J188" s="22">
        <v>8.1999999999999993</v>
      </c>
      <c r="K188" s="22">
        <v>4.3</v>
      </c>
      <c r="L188" s="22">
        <v>4.0999999999999996</v>
      </c>
      <c r="M188" s="22">
        <v>3.3</v>
      </c>
      <c r="N188" s="22">
        <v>6.3</v>
      </c>
      <c r="O188" s="21">
        <v>0</v>
      </c>
      <c r="P188" s="108">
        <v>10.649999999999999</v>
      </c>
    </row>
    <row r="189" spans="1:16" x14ac:dyDescent="0.25">
      <c r="A189" s="20" t="s">
        <v>100</v>
      </c>
      <c r="B189" s="21">
        <v>10</v>
      </c>
      <c r="C189" s="21">
        <v>0</v>
      </c>
      <c r="D189" s="21">
        <v>0</v>
      </c>
      <c r="E189" s="21">
        <v>1</v>
      </c>
      <c r="F189" s="22">
        <v>9.3000000000000007</v>
      </c>
      <c r="G189" s="23">
        <v>5.0999999999999996</v>
      </c>
      <c r="H189" s="22">
        <v>5.8</v>
      </c>
      <c r="I189" s="22">
        <v>6.3</v>
      </c>
      <c r="J189" s="22">
        <v>7.4</v>
      </c>
      <c r="K189" s="22">
        <v>4.5999999999999996</v>
      </c>
      <c r="L189" s="22">
        <v>4.5999999999999996</v>
      </c>
      <c r="M189" s="22">
        <v>4.3</v>
      </c>
      <c r="N189" s="22">
        <v>6.8</v>
      </c>
      <c r="O189" s="21">
        <v>1</v>
      </c>
      <c r="P189" s="108">
        <v>11.399999999999999</v>
      </c>
    </row>
    <row r="190" spans="1:16" x14ac:dyDescent="0.25">
      <c r="A190" s="20" t="s">
        <v>93</v>
      </c>
      <c r="B190" s="21">
        <v>3</v>
      </c>
      <c r="C190" s="21">
        <v>0</v>
      </c>
      <c r="D190" s="21">
        <v>0</v>
      </c>
      <c r="E190" s="21">
        <v>0</v>
      </c>
      <c r="F190" s="22">
        <v>8.6999999999999993</v>
      </c>
      <c r="G190" s="23">
        <v>3.2</v>
      </c>
      <c r="H190" s="22">
        <v>3.5</v>
      </c>
      <c r="I190" s="22">
        <v>2.9</v>
      </c>
      <c r="J190" s="22">
        <v>5.6</v>
      </c>
      <c r="K190" s="22">
        <v>3.1</v>
      </c>
      <c r="L190" s="22">
        <v>2.9</v>
      </c>
      <c r="M190" s="22">
        <v>2.5</v>
      </c>
      <c r="N190" s="22">
        <v>4.3</v>
      </c>
      <c r="O190" s="21">
        <v>0</v>
      </c>
      <c r="P190" s="108">
        <v>10.649999999999999</v>
      </c>
    </row>
    <row r="191" spans="1:16" x14ac:dyDescent="0.25">
      <c r="A191" s="20" t="s">
        <v>235</v>
      </c>
      <c r="B191" s="21">
        <v>12</v>
      </c>
      <c r="C191" s="21">
        <v>1</v>
      </c>
      <c r="D191" s="21">
        <v>0</v>
      </c>
      <c r="E191" s="21">
        <v>1</v>
      </c>
      <c r="F191" s="22">
        <v>9.6999999999999993</v>
      </c>
      <c r="G191" s="23">
        <v>6.5</v>
      </c>
      <c r="H191" s="22">
        <v>5.2</v>
      </c>
      <c r="I191" s="22">
        <v>6.1</v>
      </c>
      <c r="J191" s="22">
        <v>6.7</v>
      </c>
      <c r="K191" s="22">
        <v>4.9000000000000004</v>
      </c>
      <c r="L191" s="22">
        <v>3.4</v>
      </c>
      <c r="M191" s="22">
        <v>4.0999999999999996</v>
      </c>
      <c r="N191" s="22">
        <v>5.8</v>
      </c>
      <c r="O191" s="21">
        <v>1</v>
      </c>
      <c r="P191" s="108">
        <v>12</v>
      </c>
    </row>
    <row r="192" spans="1:16" x14ac:dyDescent="0.25">
      <c r="A192" s="20" t="s">
        <v>63</v>
      </c>
      <c r="B192" s="21">
        <v>8</v>
      </c>
      <c r="C192" s="21">
        <v>1</v>
      </c>
      <c r="D192" s="21">
        <v>1</v>
      </c>
      <c r="E192" s="21">
        <v>0</v>
      </c>
      <c r="F192" s="22">
        <v>6.5</v>
      </c>
      <c r="G192" s="23">
        <v>2.8</v>
      </c>
      <c r="H192" s="22">
        <v>4</v>
      </c>
      <c r="I192" s="22">
        <v>3.7</v>
      </c>
      <c r="J192" s="22">
        <v>8.5</v>
      </c>
      <c r="K192" s="22">
        <v>3.6</v>
      </c>
      <c r="L192" s="22">
        <v>4.7</v>
      </c>
      <c r="M192" s="22">
        <v>3.3</v>
      </c>
      <c r="N192" s="22">
        <v>4.0999999999999996</v>
      </c>
      <c r="O192" s="21">
        <v>0</v>
      </c>
      <c r="P192" s="108">
        <v>9.1499999999999986</v>
      </c>
    </row>
    <row r="193" spans="1:16" x14ac:dyDescent="0.25">
      <c r="A193" s="20" t="s">
        <v>159</v>
      </c>
      <c r="B193" s="21">
        <v>14</v>
      </c>
      <c r="C193" s="21">
        <v>0</v>
      </c>
      <c r="D193" s="21">
        <v>1</v>
      </c>
      <c r="E193" s="21">
        <v>1</v>
      </c>
      <c r="F193" s="22">
        <v>9.1999999999999993</v>
      </c>
      <c r="G193" s="23">
        <v>5</v>
      </c>
      <c r="H193" s="22">
        <v>5.2</v>
      </c>
      <c r="I193" s="22">
        <v>6.2</v>
      </c>
      <c r="J193" s="22">
        <v>7.3</v>
      </c>
      <c r="K193" s="22">
        <v>5.0999999999999996</v>
      </c>
      <c r="L193" s="22">
        <v>4.5999999999999996</v>
      </c>
      <c r="M193" s="22">
        <v>4.2</v>
      </c>
      <c r="N193" s="22">
        <v>5.2</v>
      </c>
      <c r="O193" s="21">
        <v>1</v>
      </c>
      <c r="P193" s="108">
        <v>10.649999999999999</v>
      </c>
    </row>
    <row r="194" spans="1:16" x14ac:dyDescent="0.25">
      <c r="A194" s="20" t="s">
        <v>135</v>
      </c>
      <c r="B194" s="21">
        <v>5</v>
      </c>
      <c r="C194" s="21">
        <v>1</v>
      </c>
      <c r="D194" s="21">
        <v>0</v>
      </c>
      <c r="E194" s="21">
        <v>1</v>
      </c>
      <c r="F194" s="22">
        <v>9.4</v>
      </c>
      <c r="G194" s="23">
        <v>5.3</v>
      </c>
      <c r="H194" s="22">
        <v>4.7</v>
      </c>
      <c r="I194" s="22">
        <v>4.9000000000000004</v>
      </c>
      <c r="J194" s="22">
        <v>8.5</v>
      </c>
      <c r="K194" s="22">
        <v>4.3</v>
      </c>
      <c r="L194" s="22">
        <v>4.5</v>
      </c>
      <c r="M194" s="22">
        <v>4.0999999999999996</v>
      </c>
      <c r="N194" s="22">
        <v>6.2</v>
      </c>
      <c r="O194" s="21">
        <v>1</v>
      </c>
      <c r="P194" s="108">
        <v>12</v>
      </c>
    </row>
    <row r="195" spans="1:16" x14ac:dyDescent="0.25">
      <c r="A195" s="20" t="s">
        <v>108</v>
      </c>
      <c r="B195" s="21">
        <v>10</v>
      </c>
      <c r="C195" s="21">
        <v>0</v>
      </c>
      <c r="D195" s="21">
        <v>1</v>
      </c>
      <c r="E195" s="21">
        <v>0</v>
      </c>
      <c r="F195" s="22">
        <v>6.7</v>
      </c>
      <c r="G195" s="23">
        <v>3.6</v>
      </c>
      <c r="H195" s="22">
        <v>3.4</v>
      </c>
      <c r="I195" s="22">
        <v>4.8</v>
      </c>
      <c r="J195" s="22">
        <v>7.2</v>
      </c>
      <c r="K195" s="22">
        <v>4</v>
      </c>
      <c r="L195" s="22">
        <v>3.6</v>
      </c>
      <c r="M195" s="22">
        <v>2.8</v>
      </c>
      <c r="N195" s="22">
        <v>4.2</v>
      </c>
      <c r="O195" s="21">
        <v>1</v>
      </c>
      <c r="P195" s="108">
        <v>10.8</v>
      </c>
    </row>
    <row r="196" spans="1:16" x14ac:dyDescent="0.25">
      <c r="A196" s="20" t="s">
        <v>172</v>
      </c>
      <c r="B196" s="21">
        <v>14</v>
      </c>
      <c r="C196" s="21">
        <v>0</v>
      </c>
      <c r="D196" s="21">
        <v>1</v>
      </c>
      <c r="E196" s="21">
        <v>1</v>
      </c>
      <c r="F196" s="22">
        <v>8.4</v>
      </c>
      <c r="G196" s="23">
        <v>5.3</v>
      </c>
      <c r="H196" s="22">
        <v>3.2</v>
      </c>
      <c r="I196" s="22">
        <v>5.9</v>
      </c>
      <c r="J196" s="22">
        <v>6.7</v>
      </c>
      <c r="K196" s="22">
        <v>4</v>
      </c>
      <c r="L196" s="22">
        <v>5</v>
      </c>
      <c r="M196" s="22">
        <v>3.6</v>
      </c>
      <c r="N196" s="22">
        <v>4.9000000000000004</v>
      </c>
      <c r="O196" s="21">
        <v>1</v>
      </c>
      <c r="P196" s="108">
        <v>11.850000000000001</v>
      </c>
    </row>
    <row r="197" spans="1:16" x14ac:dyDescent="0.25">
      <c r="A197" s="20" t="s">
        <v>106</v>
      </c>
      <c r="B197" s="21">
        <v>13</v>
      </c>
      <c r="C197" s="21">
        <v>0</v>
      </c>
      <c r="D197" s="21">
        <v>1</v>
      </c>
      <c r="E197" s="21">
        <v>1</v>
      </c>
      <c r="F197" s="22">
        <v>9.9</v>
      </c>
      <c r="G197" s="23">
        <v>5.2</v>
      </c>
      <c r="H197" s="22">
        <v>4.2</v>
      </c>
      <c r="I197" s="22">
        <v>6.7</v>
      </c>
      <c r="J197" s="22">
        <v>6.8</v>
      </c>
      <c r="K197" s="22">
        <v>4.5</v>
      </c>
      <c r="L197" s="22">
        <v>3.4</v>
      </c>
      <c r="M197" s="22">
        <v>3.9</v>
      </c>
      <c r="N197" s="22">
        <v>6.1</v>
      </c>
      <c r="O197" s="21">
        <v>1</v>
      </c>
      <c r="P197" s="108">
        <v>12.75</v>
      </c>
    </row>
    <row r="198" spans="1:16" x14ac:dyDescent="0.25">
      <c r="A198" s="20" t="s">
        <v>119</v>
      </c>
      <c r="B198" s="21">
        <v>13</v>
      </c>
      <c r="C198" s="21">
        <v>0</v>
      </c>
      <c r="D198" s="21">
        <v>1</v>
      </c>
      <c r="E198" s="21">
        <v>1</v>
      </c>
      <c r="F198" s="22">
        <v>8.4</v>
      </c>
      <c r="G198" s="23">
        <v>5.3</v>
      </c>
      <c r="H198" s="22">
        <v>4.5</v>
      </c>
      <c r="I198" s="22">
        <v>5.9</v>
      </c>
      <c r="J198" s="22">
        <v>6.7</v>
      </c>
      <c r="K198" s="22">
        <v>2.7</v>
      </c>
      <c r="L198" s="22">
        <v>5</v>
      </c>
      <c r="M198" s="22">
        <v>3.6</v>
      </c>
      <c r="N198" s="22">
        <v>5</v>
      </c>
      <c r="O198" s="21">
        <v>1</v>
      </c>
      <c r="P198" s="108">
        <v>13.200000000000001</v>
      </c>
    </row>
    <row r="199" spans="1:16" x14ac:dyDescent="0.25">
      <c r="A199" s="20" t="s">
        <v>102</v>
      </c>
      <c r="B199" s="21">
        <v>6</v>
      </c>
      <c r="C199" s="21">
        <v>1</v>
      </c>
      <c r="D199" s="21">
        <v>0</v>
      </c>
      <c r="E199" s="21">
        <v>0</v>
      </c>
      <c r="F199" s="22">
        <v>8</v>
      </c>
      <c r="G199" s="23">
        <v>2.5</v>
      </c>
      <c r="H199" s="22">
        <v>3.6</v>
      </c>
      <c r="I199" s="22">
        <v>3</v>
      </c>
      <c r="J199" s="22">
        <v>5.2</v>
      </c>
      <c r="K199" s="22">
        <v>4.3</v>
      </c>
      <c r="L199" s="22">
        <v>4.2</v>
      </c>
      <c r="M199" s="22">
        <v>4.7</v>
      </c>
      <c r="N199" s="22">
        <v>6.5</v>
      </c>
      <c r="O199" s="21">
        <v>0</v>
      </c>
      <c r="P199" s="108">
        <v>9.75</v>
      </c>
    </row>
    <row r="200" spans="1:16" x14ac:dyDescent="0.25">
      <c r="A200" s="20" t="s">
        <v>203</v>
      </c>
      <c r="B200" s="21">
        <v>14</v>
      </c>
      <c r="C200" s="21">
        <v>1</v>
      </c>
      <c r="D200" s="21">
        <v>0</v>
      </c>
      <c r="E200" s="21">
        <v>1</v>
      </c>
      <c r="F200" s="22">
        <v>9.9</v>
      </c>
      <c r="G200" s="23">
        <v>5.7</v>
      </c>
      <c r="H200" s="22">
        <v>3.2</v>
      </c>
      <c r="I200" s="22">
        <v>4.5</v>
      </c>
      <c r="J200" s="22">
        <v>3.8</v>
      </c>
      <c r="K200" s="22">
        <v>4.0999999999999996</v>
      </c>
      <c r="L200" s="22">
        <v>4</v>
      </c>
      <c r="M200" s="22">
        <v>3.5</v>
      </c>
      <c r="N200" s="22">
        <v>4.0999999999999996</v>
      </c>
      <c r="O200" s="21">
        <v>1</v>
      </c>
      <c r="P200" s="108">
        <v>11.850000000000001</v>
      </c>
    </row>
    <row r="201" spans="1:16" x14ac:dyDescent="0.25">
      <c r="A201" s="20" t="s">
        <v>123</v>
      </c>
      <c r="B201" s="21">
        <v>12</v>
      </c>
      <c r="C201" s="21">
        <v>1</v>
      </c>
      <c r="D201" s="21">
        <v>1</v>
      </c>
      <c r="E201" s="21">
        <v>0</v>
      </c>
      <c r="F201" s="22">
        <v>5.7</v>
      </c>
      <c r="G201" s="23">
        <v>5.3</v>
      </c>
      <c r="H201" s="22">
        <v>5.4</v>
      </c>
      <c r="I201" s="22">
        <v>6</v>
      </c>
      <c r="J201" s="22">
        <v>8.1999999999999993</v>
      </c>
      <c r="K201" s="22">
        <v>4.7</v>
      </c>
      <c r="L201" s="22">
        <v>7.3</v>
      </c>
      <c r="M201" s="22">
        <v>5.2</v>
      </c>
      <c r="N201" s="22">
        <v>6.7</v>
      </c>
      <c r="O201" s="21">
        <v>0</v>
      </c>
      <c r="P201" s="108">
        <v>13.5</v>
      </c>
    </row>
    <row r="202" spans="1:16" x14ac:dyDescent="0.25">
      <c r="B202" s="15"/>
      <c r="O202" s="15"/>
    </row>
    <row r="203" spans="1:16" x14ac:dyDescent="0.25">
      <c r="B203" s="15"/>
      <c r="O203" s="15"/>
    </row>
    <row r="204" spans="1:16" x14ac:dyDescent="0.25">
      <c r="B204" s="15"/>
      <c r="O204" s="15"/>
    </row>
    <row r="205" spans="1:16" x14ac:dyDescent="0.25">
      <c r="B205" s="15"/>
      <c r="O205" s="15"/>
    </row>
    <row r="206" spans="1:16" x14ac:dyDescent="0.25">
      <c r="B206" s="15"/>
      <c r="O206" s="15"/>
    </row>
    <row r="207" spans="1:16" x14ac:dyDescent="0.25">
      <c r="O207" s="15"/>
    </row>
    <row r="208" spans="1:16" x14ac:dyDescent="0.25">
      <c r="O208" s="15"/>
    </row>
    <row r="209" spans="15:15" x14ac:dyDescent="0.25">
      <c r="O209" s="15"/>
    </row>
    <row r="210" spans="15:15" x14ac:dyDescent="0.25">
      <c r="O210" s="15"/>
    </row>
    <row r="211" spans="15:15" x14ac:dyDescent="0.25">
      <c r="O211" s="15"/>
    </row>
    <row r="212" spans="15:15" x14ac:dyDescent="0.25">
      <c r="O212" s="15"/>
    </row>
    <row r="213" spans="15:15" x14ac:dyDescent="0.25">
      <c r="O213" s="15"/>
    </row>
    <row r="214" spans="15:15" x14ac:dyDescent="0.25">
      <c r="O214" s="15"/>
    </row>
    <row r="215" spans="15:15" x14ac:dyDescent="0.25">
      <c r="O215" s="15"/>
    </row>
    <row r="216" spans="15:15" x14ac:dyDescent="0.25">
      <c r="O216" s="15"/>
    </row>
    <row r="217" spans="15:15" x14ac:dyDescent="0.25">
      <c r="O217" s="15"/>
    </row>
    <row r="218" spans="15:15" x14ac:dyDescent="0.25">
      <c r="O218" s="15"/>
    </row>
    <row r="219" spans="15:15" x14ac:dyDescent="0.25">
      <c r="O219" s="15"/>
    </row>
    <row r="220" spans="15:15" x14ac:dyDescent="0.25">
      <c r="O220" s="15"/>
    </row>
    <row r="221" spans="15:15" x14ac:dyDescent="0.25">
      <c r="O221" s="15"/>
    </row>
    <row r="222" spans="15:15" x14ac:dyDescent="0.25">
      <c r="O222" s="15"/>
    </row>
    <row r="223" spans="15:15" x14ac:dyDescent="0.25">
      <c r="O223" s="15"/>
    </row>
    <row r="224" spans="15:15" x14ac:dyDescent="0.25">
      <c r="O224" s="15"/>
    </row>
    <row r="225" spans="15:15" x14ac:dyDescent="0.25">
      <c r="O225" s="15"/>
    </row>
    <row r="226" spans="15:15" x14ac:dyDescent="0.25">
      <c r="O226" s="15"/>
    </row>
    <row r="227" spans="15:15" x14ac:dyDescent="0.25">
      <c r="O227" s="15"/>
    </row>
    <row r="228" spans="15:15" x14ac:dyDescent="0.25">
      <c r="O228" s="15"/>
    </row>
    <row r="229" spans="15:15" x14ac:dyDescent="0.25">
      <c r="O229" s="15"/>
    </row>
    <row r="230" spans="15:15" x14ac:dyDescent="0.25">
      <c r="O230" s="15"/>
    </row>
    <row r="231" spans="15:15" x14ac:dyDescent="0.25">
      <c r="O231" s="15"/>
    </row>
    <row r="232" spans="15:15" x14ac:dyDescent="0.25">
      <c r="O232" s="15"/>
    </row>
    <row r="233" spans="15:15" x14ac:dyDescent="0.25">
      <c r="O233" s="15"/>
    </row>
    <row r="234" spans="15:15" x14ac:dyDescent="0.25">
      <c r="O234" s="15"/>
    </row>
    <row r="235" spans="15:15" x14ac:dyDescent="0.25">
      <c r="O235" s="15"/>
    </row>
    <row r="236" spans="15:15" x14ac:dyDescent="0.25">
      <c r="O236" s="15"/>
    </row>
    <row r="237" spans="15:15" x14ac:dyDescent="0.25">
      <c r="O237" s="15"/>
    </row>
    <row r="238" spans="15:15" x14ac:dyDescent="0.25">
      <c r="O238" s="15"/>
    </row>
    <row r="239" spans="15:15" x14ac:dyDescent="0.25">
      <c r="O239" s="15"/>
    </row>
    <row r="240" spans="15:15" x14ac:dyDescent="0.25">
      <c r="O240" s="15"/>
    </row>
    <row r="241" spans="15:15" x14ac:dyDescent="0.25">
      <c r="O241" s="15"/>
    </row>
    <row r="242" spans="15:15" x14ac:dyDescent="0.25">
      <c r="O242" s="15"/>
    </row>
    <row r="243" spans="15:15" x14ac:dyDescent="0.25">
      <c r="O243" s="15"/>
    </row>
    <row r="244" spans="15:15" x14ac:dyDescent="0.25">
      <c r="O244" s="15"/>
    </row>
    <row r="245" spans="15:15" x14ac:dyDescent="0.25">
      <c r="O245" s="15"/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4F24-6530-475A-B7F0-BAC006682286}">
  <dimension ref="B3:R28"/>
  <sheetViews>
    <sheetView showGridLines="0" workbookViewId="0">
      <selection activeCell="J22" sqref="J22"/>
    </sheetView>
  </sheetViews>
  <sheetFormatPr defaultRowHeight="13.2" x14ac:dyDescent="0.25"/>
  <cols>
    <col min="2" max="2" width="21.88671875" customWidth="1"/>
    <col min="3" max="3" width="18.21875" customWidth="1"/>
    <col min="4" max="4" width="15.6640625" customWidth="1"/>
    <col min="5" max="5" width="15.21875" customWidth="1"/>
  </cols>
  <sheetData>
    <row r="3" spans="2:18" ht="14.4" x14ac:dyDescent="0.3">
      <c r="B3" s="194" t="s">
        <v>363</v>
      </c>
    </row>
    <row r="5" spans="2:18" ht="14.4" x14ac:dyDescent="0.25">
      <c r="B5" s="1" t="s">
        <v>364</v>
      </c>
      <c r="O5" s="208"/>
      <c r="P5" s="208"/>
      <c r="Q5" s="72"/>
    </row>
    <row r="6" spans="2:18" ht="14.4" x14ac:dyDescent="0.25">
      <c r="B6" s="215"/>
      <c r="C6" s="216" t="s">
        <v>365</v>
      </c>
      <c r="D6" s="216" t="s">
        <v>366</v>
      </c>
      <c r="E6" s="216" t="s">
        <v>305</v>
      </c>
      <c r="O6" s="208"/>
      <c r="P6" s="208"/>
      <c r="Q6" s="72"/>
      <c r="R6" s="26"/>
    </row>
    <row r="7" spans="2:18" ht="14.4" x14ac:dyDescent="0.25">
      <c r="B7" s="215" t="s">
        <v>367</v>
      </c>
      <c r="C7" s="213">
        <v>68</v>
      </c>
      <c r="D7" s="213">
        <v>27</v>
      </c>
      <c r="E7" s="212">
        <v>95</v>
      </c>
      <c r="O7" s="208"/>
      <c r="P7" s="208"/>
      <c r="Q7" s="72"/>
      <c r="R7" s="26"/>
    </row>
    <row r="8" spans="2:18" ht="14.4" x14ac:dyDescent="0.25">
      <c r="B8" s="215" t="s">
        <v>368</v>
      </c>
      <c r="C8" s="213">
        <v>32</v>
      </c>
      <c r="D8" s="213">
        <v>73</v>
      </c>
      <c r="E8" s="212">
        <v>105</v>
      </c>
      <c r="O8" s="209"/>
      <c r="P8" s="209"/>
      <c r="Q8" s="209"/>
      <c r="R8" s="26"/>
    </row>
    <row r="9" spans="2:18" ht="14.4" x14ac:dyDescent="0.25">
      <c r="B9" s="215" t="s">
        <v>305</v>
      </c>
      <c r="C9" s="213">
        <v>100</v>
      </c>
      <c r="D9" s="213">
        <v>100</v>
      </c>
      <c r="E9" s="212">
        <v>200</v>
      </c>
      <c r="O9" s="208"/>
      <c r="P9" s="208"/>
      <c r="Q9" s="72"/>
      <c r="R9" s="26"/>
    </row>
    <row r="10" spans="2:18" ht="14.4" x14ac:dyDescent="0.25">
      <c r="B10" s="215" t="s">
        <v>354</v>
      </c>
      <c r="C10" s="214">
        <v>0.68</v>
      </c>
      <c r="D10" s="214">
        <v>0.73</v>
      </c>
      <c r="E10" s="214">
        <v>0.71</v>
      </c>
      <c r="F10" s="218" t="s">
        <v>369</v>
      </c>
      <c r="G10" s="218"/>
      <c r="H10" s="218"/>
      <c r="I10" s="218"/>
      <c r="J10" s="218"/>
      <c r="K10" s="218"/>
      <c r="L10" s="218"/>
      <c r="M10" s="218"/>
    </row>
    <row r="11" spans="2:18" ht="14.4" x14ac:dyDescent="0.25">
      <c r="B11" s="215" t="s">
        <v>336</v>
      </c>
      <c r="C11" s="213"/>
      <c r="D11" s="213"/>
      <c r="E11" s="212">
        <v>0.5</v>
      </c>
      <c r="F11" s="218"/>
      <c r="G11" s="218"/>
      <c r="H11" s="218"/>
      <c r="I11" s="218"/>
      <c r="J11" s="218"/>
      <c r="K11" s="218"/>
      <c r="L11" s="218"/>
      <c r="M11" s="218"/>
    </row>
    <row r="12" spans="2:18" x14ac:dyDescent="0.25">
      <c r="C12" s="219" t="s">
        <v>370</v>
      </c>
      <c r="D12" s="219" t="s">
        <v>474</v>
      </c>
      <c r="F12" s="218"/>
      <c r="G12" s="218"/>
      <c r="H12" s="218"/>
      <c r="I12" s="218"/>
      <c r="J12" s="218"/>
      <c r="K12" s="218"/>
      <c r="L12" s="218"/>
      <c r="M12" s="218"/>
    </row>
    <row r="13" spans="2:18" x14ac:dyDescent="0.25">
      <c r="C13" s="219"/>
      <c r="D13" s="219"/>
      <c r="E13" s="72"/>
      <c r="F13" s="218"/>
      <c r="G13" s="218"/>
      <c r="H13" s="218"/>
      <c r="I13" s="218"/>
      <c r="J13" s="218"/>
      <c r="K13" s="218"/>
      <c r="L13" s="218"/>
      <c r="M13" s="218"/>
    </row>
    <row r="14" spans="2:18" x14ac:dyDescent="0.25">
      <c r="C14" s="219"/>
      <c r="D14" s="219"/>
      <c r="F14" s="218"/>
      <c r="G14" s="218"/>
      <c r="H14" s="218"/>
      <c r="I14" s="218"/>
      <c r="J14" s="218"/>
      <c r="K14" s="218"/>
      <c r="L14" s="218"/>
      <c r="M14" s="218"/>
    </row>
    <row r="15" spans="2:18" x14ac:dyDescent="0.25">
      <c r="C15" s="219"/>
      <c r="D15" s="219"/>
    </row>
    <row r="16" spans="2:18" x14ac:dyDescent="0.25">
      <c r="C16" s="219"/>
      <c r="D16" s="219"/>
    </row>
    <row r="17" spans="2:5" x14ac:dyDescent="0.25">
      <c r="C17" s="219"/>
      <c r="D17" s="219"/>
    </row>
    <row r="18" spans="2:5" x14ac:dyDescent="0.25">
      <c r="C18" s="219"/>
      <c r="D18" s="219"/>
    </row>
    <row r="19" spans="2:5" x14ac:dyDescent="0.25">
      <c r="C19" s="219"/>
      <c r="D19" s="219"/>
    </row>
    <row r="20" spans="2:5" x14ac:dyDescent="0.25">
      <c r="C20" s="219"/>
      <c r="D20" s="219"/>
    </row>
    <row r="21" spans="2:5" x14ac:dyDescent="0.25">
      <c r="C21" s="219"/>
      <c r="D21" s="219"/>
    </row>
    <row r="22" spans="2:5" x14ac:dyDescent="0.25">
      <c r="C22" s="219"/>
      <c r="D22" s="219"/>
    </row>
    <row r="23" spans="2:5" ht="48.6" customHeight="1" x14ac:dyDescent="0.25">
      <c r="C23" s="219"/>
      <c r="D23" s="219"/>
    </row>
    <row r="25" spans="2:5" ht="14.4" x14ac:dyDescent="0.3">
      <c r="B25" s="210" t="s">
        <v>361</v>
      </c>
    </row>
    <row r="27" spans="2:5" ht="16.2" x14ac:dyDescent="0.3">
      <c r="B27" t="s">
        <v>473</v>
      </c>
      <c r="D27" s="200">
        <f>(C9/E9)^2+(1-(C9/E9))^2</f>
        <v>0.5</v>
      </c>
      <c r="E27" s="211" t="s">
        <v>371</v>
      </c>
    </row>
    <row r="28" spans="2:5" ht="14.4" x14ac:dyDescent="0.25">
      <c r="B28" t="s">
        <v>362</v>
      </c>
      <c r="D28" s="200">
        <f>0.515+(0.25*0.515)</f>
        <v>0.64375000000000004</v>
      </c>
      <c r="E28" s="211" t="s">
        <v>372</v>
      </c>
    </row>
  </sheetData>
  <mergeCells count="3">
    <mergeCell ref="F10:M14"/>
    <mergeCell ref="C12:C23"/>
    <mergeCell ref="D12:D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EC96-0C9F-4D07-8F14-42A9D8286228}">
  <dimension ref="B2:J30"/>
  <sheetViews>
    <sheetView showGridLines="0" topLeftCell="A10" workbookViewId="0">
      <selection activeCell="K12" sqref="K12"/>
    </sheetView>
  </sheetViews>
  <sheetFormatPr defaultRowHeight="13.2" x14ac:dyDescent="0.25"/>
  <cols>
    <col min="2" max="3" width="12.33203125" customWidth="1"/>
    <col min="4" max="4" width="19.21875" customWidth="1"/>
    <col min="5" max="5" width="19.88671875" customWidth="1"/>
    <col min="6" max="6" width="14.77734375" customWidth="1"/>
    <col min="7" max="7" width="18.44140625" bestFit="1" customWidth="1"/>
  </cols>
  <sheetData>
    <row r="2" spans="2:10" x14ac:dyDescent="0.25">
      <c r="E2" s="48" t="s">
        <v>360</v>
      </c>
      <c r="F2" s="18"/>
      <c r="G2" s="18"/>
      <c r="H2" s="19"/>
      <c r="I2" s="19"/>
      <c r="J2" s="19"/>
    </row>
    <row r="3" spans="2:10" x14ac:dyDescent="0.25">
      <c r="E3" s="49"/>
    </row>
    <row r="4" spans="2:10" x14ac:dyDescent="0.25">
      <c r="E4" s="49"/>
    </row>
    <row r="5" spans="2:10" ht="13.8" thickBot="1" x14ac:dyDescent="0.3">
      <c r="E5" s="49"/>
    </row>
    <row r="6" spans="2:10" x14ac:dyDescent="0.25">
      <c r="B6" s="81" t="s">
        <v>46</v>
      </c>
      <c r="C6" s="82" t="s">
        <v>52</v>
      </c>
      <c r="D6" s="82" t="s">
        <v>399</v>
      </c>
      <c r="E6" s="82" t="s">
        <v>401</v>
      </c>
      <c r="F6" s="82" t="s">
        <v>400</v>
      </c>
      <c r="G6" s="83" t="s">
        <v>402</v>
      </c>
    </row>
    <row r="7" spans="2:10" x14ac:dyDescent="0.25">
      <c r="B7" s="78">
        <v>1</v>
      </c>
      <c r="C7" s="72">
        <v>10</v>
      </c>
      <c r="D7" s="72">
        <v>1</v>
      </c>
      <c r="E7">
        <f>1/(1+EXP(-(-8.34+1.06*D7+0.56*B7+0.67*C7)))</f>
        <v>0.49500016666000063</v>
      </c>
      <c r="F7" s="72">
        <v>0</v>
      </c>
      <c r="G7" s="50">
        <f>1/(1+EXP(-(-8.34+1.06*F7+0.56*B7+0.67*C7)))</f>
        <v>0.25350601666233796</v>
      </c>
    </row>
    <row r="8" spans="2:10" x14ac:dyDescent="0.25">
      <c r="B8" s="78">
        <v>2</v>
      </c>
      <c r="C8" s="72">
        <v>10</v>
      </c>
      <c r="D8" s="72">
        <v>1</v>
      </c>
      <c r="E8">
        <f t="shared" ref="E8:E16" si="0">1/(1+EXP(-(-8.34+1.06*D8+0.56*B8+0.67*C8)))</f>
        <v>0.63181241773610186</v>
      </c>
      <c r="F8" s="72">
        <v>0</v>
      </c>
      <c r="G8" s="50">
        <f t="shared" ref="G8:G16" si="1">1/(1+EXP(-(-8.34+1.06*F8+0.56*B8+0.67*C8)))</f>
        <v>0.37285223368680454</v>
      </c>
    </row>
    <row r="9" spans="2:10" x14ac:dyDescent="0.25">
      <c r="B9" s="78">
        <v>3</v>
      </c>
      <c r="C9" s="72">
        <v>10</v>
      </c>
      <c r="D9" s="72">
        <v>1</v>
      </c>
      <c r="E9">
        <f t="shared" si="0"/>
        <v>0.75026010559511769</v>
      </c>
      <c r="F9" s="72">
        <v>0</v>
      </c>
      <c r="G9" s="50">
        <f t="shared" si="1"/>
        <v>0.50999866687996553</v>
      </c>
    </row>
    <row r="10" spans="2:10" x14ac:dyDescent="0.25">
      <c r="B10" s="78">
        <v>4</v>
      </c>
      <c r="C10" s="72">
        <v>10</v>
      </c>
      <c r="D10" s="72">
        <v>1</v>
      </c>
      <c r="E10">
        <f t="shared" si="0"/>
        <v>0.84023800305633112</v>
      </c>
      <c r="F10" s="72">
        <v>0</v>
      </c>
      <c r="G10" s="50">
        <f t="shared" si="1"/>
        <v>0.64565630622579562</v>
      </c>
    </row>
    <row r="11" spans="2:10" x14ac:dyDescent="0.25">
      <c r="B11" s="78">
        <v>5</v>
      </c>
      <c r="C11" s="72">
        <v>10</v>
      </c>
      <c r="D11" s="72">
        <v>1</v>
      </c>
      <c r="E11">
        <f t="shared" si="0"/>
        <v>0.90203119570244616</v>
      </c>
      <c r="F11" s="72">
        <v>0</v>
      </c>
      <c r="G11" s="50">
        <f t="shared" si="1"/>
        <v>0.76133271484291054</v>
      </c>
    </row>
    <row r="12" spans="2:10" x14ac:dyDescent="0.25">
      <c r="B12" s="78">
        <v>6</v>
      </c>
      <c r="C12" s="72">
        <v>10</v>
      </c>
      <c r="D12" s="72">
        <v>1</v>
      </c>
      <c r="E12">
        <f t="shared" si="0"/>
        <v>0.94158544445760384</v>
      </c>
      <c r="F12" s="72">
        <v>0</v>
      </c>
      <c r="G12" s="50">
        <f t="shared" si="1"/>
        <v>0.84812883634334091</v>
      </c>
    </row>
    <row r="13" spans="2:10" x14ac:dyDescent="0.25">
      <c r="B13" s="78">
        <v>7</v>
      </c>
      <c r="C13" s="72">
        <v>10</v>
      </c>
      <c r="D13" s="72">
        <v>1</v>
      </c>
      <c r="E13">
        <f t="shared" si="0"/>
        <v>0.96577584230760427</v>
      </c>
      <c r="F13" s="72">
        <v>0</v>
      </c>
      <c r="G13" s="50">
        <f t="shared" si="1"/>
        <v>0.90720704688284304</v>
      </c>
    </row>
    <row r="14" spans="2:10" x14ac:dyDescent="0.25">
      <c r="B14" s="78">
        <v>8</v>
      </c>
      <c r="C14" s="72">
        <v>10</v>
      </c>
      <c r="D14" s="72">
        <v>1</v>
      </c>
      <c r="E14">
        <f t="shared" si="0"/>
        <v>0.98015969426592253</v>
      </c>
      <c r="F14" s="72">
        <v>0</v>
      </c>
      <c r="G14" s="50">
        <f t="shared" si="1"/>
        <v>0.94479946221706568</v>
      </c>
    </row>
    <row r="15" spans="2:10" x14ac:dyDescent="0.25">
      <c r="B15" s="78">
        <v>9</v>
      </c>
      <c r="C15" s="72">
        <v>10</v>
      </c>
      <c r="D15" s="72">
        <v>1</v>
      </c>
      <c r="E15">
        <f t="shared" si="0"/>
        <v>0.98856979687352919</v>
      </c>
      <c r="F15" s="72">
        <v>0</v>
      </c>
      <c r="G15" s="50">
        <f t="shared" si="1"/>
        <v>0.96770453530154954</v>
      </c>
    </row>
    <row r="16" spans="2:10" ht="13.8" thickBot="1" x14ac:dyDescent="0.3">
      <c r="B16" s="79">
        <v>10</v>
      </c>
      <c r="C16" s="80">
        <v>10</v>
      </c>
      <c r="D16" s="80">
        <v>1</v>
      </c>
      <c r="E16" s="16">
        <f t="shared" si="0"/>
        <v>0.99343880686598374</v>
      </c>
      <c r="F16" s="80">
        <v>0</v>
      </c>
      <c r="G16" s="52">
        <f t="shared" si="1"/>
        <v>0.98129349004564548</v>
      </c>
    </row>
    <row r="17" spans="2:5" x14ac:dyDescent="0.25">
      <c r="B17" s="72"/>
      <c r="C17" s="72"/>
      <c r="D17" s="72"/>
    </row>
    <row r="18" spans="2:5" ht="13.8" thickBot="1" x14ac:dyDescent="0.3">
      <c r="B18" s="72"/>
      <c r="C18" s="72"/>
      <c r="D18" s="72"/>
    </row>
    <row r="19" spans="2:5" x14ac:dyDescent="0.25">
      <c r="B19" s="72"/>
      <c r="C19" s="81" t="s">
        <v>46</v>
      </c>
      <c r="D19" s="82" t="s">
        <v>401</v>
      </c>
      <c r="E19" s="53" t="s">
        <v>402</v>
      </c>
    </row>
    <row r="20" spans="2:5" x14ac:dyDescent="0.25">
      <c r="B20" s="72"/>
      <c r="C20" s="78">
        <v>1</v>
      </c>
      <c r="D20">
        <v>6.8871091407325679E-4</v>
      </c>
      <c r="E20" s="50">
        <v>0.25350601666233796</v>
      </c>
    </row>
    <row r="21" spans="2:5" x14ac:dyDescent="0.25">
      <c r="B21" s="72"/>
      <c r="C21" s="78">
        <v>2</v>
      </c>
      <c r="D21">
        <v>1.9852959767385804E-3</v>
      </c>
      <c r="E21" s="50">
        <v>0.37285223368680454</v>
      </c>
    </row>
    <row r="22" spans="2:5" x14ac:dyDescent="0.25">
      <c r="B22" s="72"/>
      <c r="C22" s="78">
        <v>3</v>
      </c>
      <c r="D22">
        <v>5.7089207770233425E-3</v>
      </c>
      <c r="E22" s="50">
        <v>0.50999866687996553</v>
      </c>
    </row>
    <row r="23" spans="2:5" x14ac:dyDescent="0.25">
      <c r="B23" s="72"/>
      <c r="C23" s="78">
        <v>4</v>
      </c>
      <c r="D23">
        <v>1.6302499371440946E-2</v>
      </c>
      <c r="E23" s="50">
        <v>0.64565630622579562</v>
      </c>
    </row>
    <row r="24" spans="2:5" x14ac:dyDescent="0.25">
      <c r="B24" s="72"/>
      <c r="C24" s="78">
        <v>5</v>
      </c>
      <c r="D24">
        <v>4.5651170784443765E-2</v>
      </c>
      <c r="E24" s="50">
        <v>0.76133271484291054</v>
      </c>
    </row>
    <row r="25" spans="2:5" x14ac:dyDescent="0.25">
      <c r="B25" s="72"/>
      <c r="C25" s="78">
        <v>6</v>
      </c>
      <c r="D25">
        <v>0.12131883789173692</v>
      </c>
      <c r="E25" s="50">
        <v>0.84812883634334091</v>
      </c>
    </row>
    <row r="26" spans="2:5" x14ac:dyDescent="0.25">
      <c r="B26" s="72"/>
      <c r="C26" s="78">
        <v>7</v>
      </c>
      <c r="D26">
        <v>0.28495789429901025</v>
      </c>
      <c r="E26" s="50">
        <v>0.90720704688284304</v>
      </c>
    </row>
    <row r="27" spans="2:5" x14ac:dyDescent="0.25">
      <c r="B27" s="72"/>
      <c r="C27" s="78">
        <v>8</v>
      </c>
      <c r="D27">
        <v>0.53494294515821461</v>
      </c>
      <c r="E27" s="50">
        <v>0.94479946221706568</v>
      </c>
    </row>
    <row r="28" spans="2:5" x14ac:dyDescent="0.25">
      <c r="B28" s="72"/>
      <c r="C28" s="78">
        <v>9</v>
      </c>
      <c r="D28">
        <v>0.76852478349901787</v>
      </c>
      <c r="E28" s="50">
        <v>0.96770453530154954</v>
      </c>
    </row>
    <row r="29" spans="2:5" ht="13.8" thickBot="1" x14ac:dyDescent="0.3">
      <c r="B29" s="72"/>
      <c r="C29" s="79">
        <v>10</v>
      </c>
      <c r="D29" s="16">
        <v>0.90550963104984072</v>
      </c>
      <c r="E29" s="52">
        <v>0.98129349004564548</v>
      </c>
    </row>
    <row r="30" spans="2:5" x14ac:dyDescent="0.25">
      <c r="B30" s="72"/>
      <c r="C30" s="72"/>
      <c r="D30" s="72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B2:U47"/>
  <sheetViews>
    <sheetView showGridLines="0" topLeftCell="A30" zoomScale="94" zoomScaleNormal="94" workbookViewId="0">
      <selection activeCell="H51" sqref="H51"/>
    </sheetView>
  </sheetViews>
  <sheetFormatPr defaultColWidth="8.77734375" defaultRowHeight="15" x14ac:dyDescent="0.25"/>
  <cols>
    <col min="1" max="1" width="8.77734375" style="13"/>
    <col min="2" max="2" width="4.5546875" style="20" bestFit="1" customWidth="1"/>
    <col min="3" max="3" width="4.21875" style="20" bestFit="1" customWidth="1"/>
    <col min="4" max="4" width="7.77734375" style="20" bestFit="1" customWidth="1"/>
    <col min="5" max="5" width="13.88671875" style="20" bestFit="1" customWidth="1"/>
    <col min="6" max="6" width="6.6640625" style="36" bestFit="1" customWidth="1"/>
    <col min="7" max="7" width="10.77734375" style="36" bestFit="1" customWidth="1"/>
    <col min="8" max="8" width="10.88671875" style="36" bestFit="1" customWidth="1"/>
    <col min="9" max="9" width="7.109375" style="36" customWidth="1"/>
    <col min="10" max="10" width="10.6640625" style="36" bestFit="1" customWidth="1"/>
    <col min="11" max="12" width="8.77734375" style="36"/>
    <col min="13" max="13" width="9.6640625" style="36" bestFit="1" customWidth="1"/>
    <col min="14" max="15" width="8.77734375" style="36"/>
    <col min="16" max="16384" width="8.77734375" style="13"/>
  </cols>
  <sheetData>
    <row r="2" spans="2:21" x14ac:dyDescent="0.25">
      <c r="B2" s="36"/>
      <c r="C2" s="36"/>
      <c r="D2" s="36"/>
      <c r="E2" s="36"/>
    </row>
    <row r="3" spans="2:21" ht="25.5" customHeight="1" x14ac:dyDescent="0.25">
      <c r="B3" s="94" t="s">
        <v>404</v>
      </c>
      <c r="E3" s="94" t="s">
        <v>405</v>
      </c>
      <c r="F3" s="93"/>
      <c r="G3" s="94" t="s">
        <v>406</v>
      </c>
      <c r="H3" s="94" t="s">
        <v>419</v>
      </c>
      <c r="I3" s="94" t="s">
        <v>420</v>
      </c>
      <c r="J3" s="94" t="s">
        <v>421</v>
      </c>
      <c r="K3" s="94" t="s">
        <v>422</v>
      </c>
      <c r="L3" s="94" t="s">
        <v>423</v>
      </c>
    </row>
    <row r="4" spans="2:21" ht="15.6" thickBot="1" x14ac:dyDescent="0.3">
      <c r="B4" s="96" t="s">
        <v>403</v>
      </c>
      <c r="C4" s="96" t="s">
        <v>21</v>
      </c>
      <c r="D4" s="96" t="s">
        <v>20</v>
      </c>
      <c r="E4" s="96" t="s">
        <v>276</v>
      </c>
      <c r="F4" s="95" t="s">
        <v>415</v>
      </c>
      <c r="G4" s="95" t="s">
        <v>407</v>
      </c>
      <c r="H4" s="95" t="s">
        <v>408</v>
      </c>
      <c r="I4" s="95" t="s">
        <v>409</v>
      </c>
      <c r="J4" s="95" t="s">
        <v>410</v>
      </c>
      <c r="K4" s="95" t="s">
        <v>411</v>
      </c>
      <c r="L4" s="95" t="s">
        <v>412</v>
      </c>
      <c r="M4" s="95" t="s">
        <v>413</v>
      </c>
      <c r="N4" s="95" t="s">
        <v>414</v>
      </c>
      <c r="O4" s="95" t="s">
        <v>412</v>
      </c>
    </row>
    <row r="5" spans="2:21" ht="15.6" thickTop="1" x14ac:dyDescent="0.25">
      <c r="B5" s="20">
        <v>1</v>
      </c>
      <c r="C5" s="20">
        <v>2016</v>
      </c>
      <c r="D5" s="20" t="s">
        <v>18</v>
      </c>
      <c r="E5" s="20">
        <v>1175</v>
      </c>
      <c r="I5" s="36">
        <v>0.97114727492977138</v>
      </c>
      <c r="J5" s="36">
        <f>E5/I5</f>
        <v>1209.9091768392907</v>
      </c>
      <c r="K5" s="36">
        <f>23.02*B5 + 1238</f>
        <v>1261.02</v>
      </c>
      <c r="M5" s="36">
        <v>1175</v>
      </c>
      <c r="N5" s="36">
        <f>ABS(M5-O5)/O5</f>
        <v>4.0531334285506343E-2</v>
      </c>
      <c r="O5" s="36">
        <v>1224.6361366319402</v>
      </c>
    </row>
    <row r="6" spans="2:21" x14ac:dyDescent="0.25">
      <c r="B6" s="20">
        <v>2</v>
      </c>
      <c r="D6" s="20" t="s">
        <v>19</v>
      </c>
      <c r="E6" s="20">
        <v>1227</v>
      </c>
      <c r="I6" s="36">
        <v>0.96541538241200009</v>
      </c>
      <c r="J6" s="36">
        <f t="shared" ref="J6:J41" si="0">E6/I6</f>
        <v>1270.9555102949107</v>
      </c>
      <c r="K6" s="36">
        <f t="shared" ref="K6:K45" si="1">23.02*B6 + 1238</f>
        <v>1284.04</v>
      </c>
      <c r="M6" s="36">
        <v>1227</v>
      </c>
      <c r="N6" s="36">
        <f t="shared" ref="N6:N41" si="2">ABS(M6-O6)/O6</f>
        <v>1.0190095094459095E-2</v>
      </c>
      <c r="O6" s="36">
        <v>1239.6319676323046</v>
      </c>
      <c r="P6" s="84" t="s">
        <v>20</v>
      </c>
      <c r="Q6" s="85">
        <v>1</v>
      </c>
      <c r="R6" s="85">
        <v>2</v>
      </c>
      <c r="S6" s="85">
        <v>3</v>
      </c>
      <c r="T6" s="85">
        <v>4</v>
      </c>
      <c r="U6"/>
    </row>
    <row r="7" spans="2:21" x14ac:dyDescent="0.25">
      <c r="B7" s="20">
        <v>3</v>
      </c>
      <c r="D7" s="20" t="s">
        <v>16</v>
      </c>
      <c r="E7" s="20">
        <v>1536</v>
      </c>
      <c r="F7" s="36">
        <f>AVERAGE(E5:E8)</f>
        <v>1267.5</v>
      </c>
      <c r="G7" s="36">
        <f>AVERAGE(F7:F8)</f>
        <v>1280.5</v>
      </c>
      <c r="H7" s="36">
        <f>E7/G7</f>
        <v>1.199531433033971</v>
      </c>
      <c r="I7" s="36">
        <v>1.1824622485482648</v>
      </c>
      <c r="J7" s="36">
        <f t="shared" si="0"/>
        <v>1298.9843877770993</v>
      </c>
      <c r="K7" s="36">
        <f t="shared" si="1"/>
        <v>1307.06</v>
      </c>
      <c r="M7" s="36">
        <v>1536</v>
      </c>
      <c r="N7" s="36">
        <f t="shared" si="2"/>
        <v>6.1784556354724136E-3</v>
      </c>
      <c r="O7" s="36">
        <v>1545.5491065874949</v>
      </c>
      <c r="P7"/>
      <c r="Q7" s="86"/>
      <c r="R7" s="86"/>
      <c r="S7" s="86">
        <v>1.199531433033971</v>
      </c>
      <c r="T7" s="86">
        <v>0.87413127413127412</v>
      </c>
      <c r="U7" s="87"/>
    </row>
    <row r="8" spans="2:21" x14ac:dyDescent="0.25">
      <c r="B8" s="20">
        <v>4</v>
      </c>
      <c r="D8" s="20" t="s">
        <v>17</v>
      </c>
      <c r="E8" s="20">
        <v>1132</v>
      </c>
      <c r="F8" s="36">
        <f t="shared" ref="F8:F40" si="3">AVERAGE(E6:E9)</f>
        <v>1293.5</v>
      </c>
      <c r="G8" s="36">
        <f t="shared" ref="G8:G39" si="4">AVERAGE(F8:F9)</f>
        <v>1295</v>
      </c>
      <c r="H8" s="36">
        <f t="shared" ref="H8:H39" si="5">E8/G8</f>
        <v>0.87413127413127412</v>
      </c>
      <c r="I8" s="36">
        <v>0.88097509410996389</v>
      </c>
      <c r="J8" s="36">
        <f t="shared" si="0"/>
        <v>1284.9398440073301</v>
      </c>
      <c r="K8" s="36">
        <f t="shared" si="1"/>
        <v>1330.08</v>
      </c>
      <c r="M8" s="36">
        <v>1132</v>
      </c>
      <c r="N8" s="36">
        <f t="shared" si="2"/>
        <v>3.3937925532802407E-2</v>
      </c>
      <c r="O8" s="36">
        <v>1171.7673531737807</v>
      </c>
      <c r="P8"/>
      <c r="Q8" s="86">
        <v>0.97670866743031692</v>
      </c>
      <c r="R8" s="86">
        <v>0.92540379049575205</v>
      </c>
      <c r="S8" s="86">
        <v>1.1860423069969264</v>
      </c>
      <c r="T8" s="86">
        <v>0.87404844290657435</v>
      </c>
      <c r="U8" s="87"/>
    </row>
    <row r="9" spans="2:21" x14ac:dyDescent="0.25">
      <c r="B9" s="20">
        <v>5</v>
      </c>
      <c r="C9" s="20">
        <v>2017</v>
      </c>
      <c r="D9" s="20" t="s">
        <v>18</v>
      </c>
      <c r="E9" s="20">
        <v>1279</v>
      </c>
      <c r="F9" s="36">
        <f t="shared" si="3"/>
        <v>1296.5</v>
      </c>
      <c r="G9" s="36">
        <f t="shared" si="4"/>
        <v>1309.5</v>
      </c>
      <c r="H9" s="36">
        <f t="shared" si="5"/>
        <v>0.97670866743031692</v>
      </c>
      <c r="I9" s="36">
        <v>0.97114727492977138</v>
      </c>
      <c r="J9" s="36">
        <f t="shared" si="0"/>
        <v>1316.9990103637897</v>
      </c>
      <c r="K9" s="36">
        <f t="shared" si="1"/>
        <v>1353.1</v>
      </c>
      <c r="M9" s="36">
        <v>1279</v>
      </c>
      <c r="N9" s="36">
        <f t="shared" si="2"/>
        <v>2.6680208141460507E-2</v>
      </c>
      <c r="O9" s="36">
        <v>1314.0593777074735</v>
      </c>
      <c r="P9"/>
      <c r="Q9" s="86">
        <v>0.98870475719350315</v>
      </c>
      <c r="R9" s="86">
        <v>0.97041420118343191</v>
      </c>
      <c r="S9" s="86">
        <v>1.2200284315274048</v>
      </c>
      <c r="T9" s="86">
        <v>0.84556922353678599</v>
      </c>
      <c r="U9" s="87"/>
    </row>
    <row r="10" spans="2:21" x14ac:dyDescent="0.25">
      <c r="B10" s="20">
        <v>6</v>
      </c>
      <c r="D10" s="20" t="s">
        <v>19</v>
      </c>
      <c r="E10" s="20">
        <v>1239</v>
      </c>
      <c r="F10" s="36">
        <f t="shared" si="3"/>
        <v>1322.5</v>
      </c>
      <c r="G10" s="36">
        <f t="shared" si="4"/>
        <v>1338.875</v>
      </c>
      <c r="H10" s="36">
        <f t="shared" si="5"/>
        <v>0.92540379049575205</v>
      </c>
      <c r="I10" s="36">
        <v>0.96541538241200009</v>
      </c>
      <c r="J10" s="36">
        <f t="shared" si="0"/>
        <v>1283.3853930361813</v>
      </c>
      <c r="K10" s="36">
        <f t="shared" si="1"/>
        <v>1376.12</v>
      </c>
      <c r="M10" s="36">
        <v>1239</v>
      </c>
      <c r="N10" s="36">
        <f t="shared" si="2"/>
        <v>6.7388459555720814E-2</v>
      </c>
      <c r="O10" s="36">
        <v>1328.5274160448014</v>
      </c>
      <c r="P10"/>
      <c r="Q10" s="86">
        <v>0.98881361273042379</v>
      </c>
      <c r="R10" s="86">
        <v>0.98575181087319907</v>
      </c>
      <c r="S10" s="86">
        <v>1.1745649907786064</v>
      </c>
      <c r="T10" s="86">
        <v>0.84697566069563823</v>
      </c>
      <c r="U10" s="87"/>
    </row>
    <row r="11" spans="2:21" x14ac:dyDescent="0.25">
      <c r="B11" s="20">
        <v>7</v>
      </c>
      <c r="D11" s="20" t="s">
        <v>16</v>
      </c>
      <c r="E11" s="20">
        <v>1640</v>
      </c>
      <c r="F11" s="36">
        <f t="shared" si="3"/>
        <v>1355.25</v>
      </c>
      <c r="G11" s="36">
        <f t="shared" si="4"/>
        <v>1382.75</v>
      </c>
      <c r="H11" s="36">
        <f t="shared" si="5"/>
        <v>1.1860423069969264</v>
      </c>
      <c r="I11" s="36">
        <v>1.1824622485482648</v>
      </c>
      <c r="J11" s="36">
        <f t="shared" si="0"/>
        <v>1386.9364556995072</v>
      </c>
      <c r="K11" s="36">
        <f t="shared" si="1"/>
        <v>1399.1399999999999</v>
      </c>
      <c r="M11" s="36">
        <v>1640</v>
      </c>
      <c r="N11" s="36">
        <f t="shared" si="2"/>
        <v>8.7221752651576376E-3</v>
      </c>
      <c r="O11" s="36">
        <v>1654.4302304338189</v>
      </c>
      <c r="P11"/>
      <c r="Q11" s="86">
        <v>0.95586720545123205</v>
      </c>
      <c r="R11" s="86">
        <v>0.98129540887308708</v>
      </c>
      <c r="S11" s="86">
        <v>1.1924711596842745</v>
      </c>
      <c r="T11" s="86">
        <v>0.90892586989409985</v>
      </c>
      <c r="U11" s="87"/>
    </row>
    <row r="12" spans="2:21" x14ac:dyDescent="0.25">
      <c r="B12" s="20">
        <v>8</v>
      </c>
      <c r="D12" s="20" t="s">
        <v>17</v>
      </c>
      <c r="E12" s="20">
        <v>1263</v>
      </c>
      <c r="F12" s="36">
        <f t="shared" si="3"/>
        <v>1410.25</v>
      </c>
      <c r="G12" s="36">
        <f t="shared" si="4"/>
        <v>1445</v>
      </c>
      <c r="H12" s="36">
        <f t="shared" si="5"/>
        <v>0.87404844290657435</v>
      </c>
      <c r="I12" s="36">
        <v>0.88097509410996389</v>
      </c>
      <c r="J12" s="36">
        <f t="shared" si="0"/>
        <v>1433.6387128809699</v>
      </c>
      <c r="K12" s="36">
        <f t="shared" si="1"/>
        <v>1422.16</v>
      </c>
      <c r="M12" s="36">
        <v>1263</v>
      </c>
      <c r="N12" s="36">
        <f t="shared" si="2"/>
        <v>8.0713231148181585E-3</v>
      </c>
      <c r="O12" s="36">
        <v>1252.8875398394264</v>
      </c>
      <c r="P12"/>
      <c r="Q12" s="86">
        <v>0.94174391438691685</v>
      </c>
      <c r="R12" s="86">
        <v>0.94015947537074296</v>
      </c>
      <c r="S12" s="86">
        <v>1.1723288663527707</v>
      </c>
      <c r="T12" s="86">
        <v>0.88285417388292342</v>
      </c>
    </row>
    <row r="13" spans="2:21" x14ac:dyDescent="0.25">
      <c r="B13" s="20">
        <v>9</v>
      </c>
      <c r="C13" s="20">
        <v>2018</v>
      </c>
      <c r="D13" s="20" t="s">
        <v>18</v>
      </c>
      <c r="E13" s="20">
        <v>1499</v>
      </c>
      <c r="F13" s="36">
        <f t="shared" si="3"/>
        <v>1479.75</v>
      </c>
      <c r="G13" s="36">
        <f t="shared" si="4"/>
        <v>1516.125</v>
      </c>
      <c r="H13" s="36">
        <f t="shared" si="5"/>
        <v>0.98870475719350315</v>
      </c>
      <c r="I13" s="36">
        <v>0.97114727492977138</v>
      </c>
      <c r="J13" s="36">
        <f t="shared" si="0"/>
        <v>1543.5351966656142</v>
      </c>
      <c r="K13" s="36">
        <f t="shared" si="1"/>
        <v>1445.18</v>
      </c>
      <c r="M13" s="36">
        <v>1499</v>
      </c>
      <c r="N13" s="36">
        <f t="shared" si="2"/>
        <v>6.8057402306712159E-2</v>
      </c>
      <c r="O13" s="36">
        <v>1403.482618783007</v>
      </c>
      <c r="Q13" s="86">
        <v>0.98678180006642313</v>
      </c>
      <c r="R13" s="86">
        <v>0.98347585674789428</v>
      </c>
      <c r="S13" s="86">
        <v>1.1665403083143795</v>
      </c>
      <c r="T13" s="86">
        <v>0.91056910569105687</v>
      </c>
    </row>
    <row r="14" spans="2:21" x14ac:dyDescent="0.25">
      <c r="B14" s="20">
        <v>10</v>
      </c>
      <c r="D14" s="20" t="s">
        <v>19</v>
      </c>
      <c r="E14" s="20">
        <v>1517</v>
      </c>
      <c r="F14" s="36">
        <f t="shared" si="3"/>
        <v>1552.5</v>
      </c>
      <c r="G14" s="36">
        <f t="shared" si="4"/>
        <v>1563.25</v>
      </c>
      <c r="H14" s="36">
        <f t="shared" si="5"/>
        <v>0.97041420118343191</v>
      </c>
      <c r="I14" s="36">
        <v>0.96541538241200009</v>
      </c>
      <c r="J14" s="36">
        <f t="shared" si="0"/>
        <v>1571.3443432089484</v>
      </c>
      <c r="K14" s="36">
        <f t="shared" si="1"/>
        <v>1468.2</v>
      </c>
      <c r="M14" s="36">
        <v>1517</v>
      </c>
      <c r="N14" s="36">
        <f t="shared" si="2"/>
        <v>7.0252243024757036E-2</v>
      </c>
      <c r="O14" s="36">
        <v>1417.4228644572986</v>
      </c>
      <c r="Q14" s="86">
        <v>0.9749158569886327</v>
      </c>
      <c r="R14" s="86">
        <v>0.97102101137312857</v>
      </c>
      <c r="S14" s="86">
        <v>1.1495418210177422</v>
      </c>
      <c r="T14" s="86">
        <v>0.8994702073386095</v>
      </c>
    </row>
    <row r="15" spans="2:21" x14ac:dyDescent="0.25">
      <c r="B15" s="20">
        <v>11</v>
      </c>
      <c r="D15" s="20" t="s">
        <v>16</v>
      </c>
      <c r="E15" s="20">
        <v>1931</v>
      </c>
      <c r="F15" s="36">
        <f t="shared" si="3"/>
        <v>1574</v>
      </c>
      <c r="G15" s="36">
        <f t="shared" si="4"/>
        <v>1582.75</v>
      </c>
      <c r="H15" s="36">
        <f t="shared" si="5"/>
        <v>1.2200284315274048</v>
      </c>
      <c r="I15" s="36">
        <v>1.1824622485482648</v>
      </c>
      <c r="J15" s="36">
        <f t="shared" si="0"/>
        <v>1633.0331072900904</v>
      </c>
      <c r="K15" s="36">
        <f t="shared" si="1"/>
        <v>1491.22</v>
      </c>
      <c r="M15" s="36">
        <v>1931</v>
      </c>
      <c r="N15" s="36">
        <f t="shared" si="2"/>
        <v>9.5098716011111958E-2</v>
      </c>
      <c r="O15" s="36">
        <v>1763.3113542801434</v>
      </c>
      <c r="Q15" s="86">
        <v>0.94984753130474275</v>
      </c>
      <c r="R15" s="86">
        <v>0.96004085280224694</v>
      </c>
      <c r="S15" s="86">
        <v>1.1731731731731732</v>
      </c>
      <c r="T15" s="86"/>
      <c r="U15" s="84" t="s">
        <v>416</v>
      </c>
    </row>
    <row r="16" spans="2:21" x14ac:dyDescent="0.25">
      <c r="B16" s="20">
        <v>12</v>
      </c>
      <c r="D16" s="20" t="s">
        <v>17</v>
      </c>
      <c r="E16" s="20">
        <v>1349</v>
      </c>
      <c r="F16" s="36">
        <f t="shared" si="3"/>
        <v>1591.5</v>
      </c>
      <c r="G16" s="36">
        <f t="shared" si="4"/>
        <v>1595.375</v>
      </c>
      <c r="H16" s="36">
        <f t="shared" si="5"/>
        <v>0.84556922353678599</v>
      </c>
      <c r="I16" s="36">
        <v>0.88097509410996389</v>
      </c>
      <c r="J16" s="36">
        <f t="shared" si="0"/>
        <v>1531.2578176377106</v>
      </c>
      <c r="K16" s="36">
        <f t="shared" si="1"/>
        <v>1514.24</v>
      </c>
      <c r="M16" s="36">
        <v>1349</v>
      </c>
      <c r="N16" s="36">
        <f t="shared" si="2"/>
        <v>1.1238520734963085E-2</v>
      </c>
      <c r="O16" s="36">
        <v>1334.0077265050718</v>
      </c>
      <c r="P16" s="88" t="s">
        <v>417</v>
      </c>
      <c r="Q16" s="89">
        <f>AVERAGE(Q7:Q15)</f>
        <v>0.97042291819402382</v>
      </c>
      <c r="R16" s="89">
        <f t="shared" ref="R16:T16" si="6">AVERAGE(R7:R15)</f>
        <v>0.96469530096493539</v>
      </c>
      <c r="S16" s="89">
        <f t="shared" si="6"/>
        <v>1.1815802767643611</v>
      </c>
      <c r="T16" s="89">
        <f t="shared" si="6"/>
        <v>0.88031799475962025</v>
      </c>
      <c r="U16" s="89">
        <f>SUM(Q16:T16)</f>
        <v>3.9970164906829404</v>
      </c>
    </row>
    <row r="17" spans="2:21" x14ac:dyDescent="0.25">
      <c r="B17" s="20">
        <v>13</v>
      </c>
      <c r="C17" s="20">
        <v>2019</v>
      </c>
      <c r="D17" s="20" t="s">
        <v>18</v>
      </c>
      <c r="E17" s="20">
        <v>1569</v>
      </c>
      <c r="F17" s="36">
        <f t="shared" si="3"/>
        <v>1599.25</v>
      </c>
      <c r="G17" s="36">
        <f t="shared" si="4"/>
        <v>1586.75</v>
      </c>
      <c r="H17" s="36">
        <f t="shared" si="5"/>
        <v>0.98881361273042379</v>
      </c>
      <c r="I17" s="36">
        <v>0.97114727492977138</v>
      </c>
      <c r="J17" s="36">
        <f t="shared" si="0"/>
        <v>1615.6148923071039</v>
      </c>
      <c r="K17" s="36">
        <f t="shared" si="1"/>
        <v>1537.26</v>
      </c>
      <c r="M17" s="36">
        <v>1569</v>
      </c>
      <c r="N17" s="36">
        <f t="shared" si="2"/>
        <v>5.0970487950707119E-2</v>
      </c>
      <c r="O17" s="36">
        <v>1492.9058598585402</v>
      </c>
      <c r="P17" s="90" t="s">
        <v>418</v>
      </c>
      <c r="Q17" s="91">
        <f>(Q16/$U$16)*4</f>
        <v>0.97114727492977138</v>
      </c>
      <c r="R17" s="91">
        <f t="shared" ref="R17:T17" si="7">(R16/$U$16)*4</f>
        <v>0.96541538241200009</v>
      </c>
      <c r="S17" s="91">
        <f t="shared" si="7"/>
        <v>1.1824622485482648</v>
      </c>
      <c r="T17" s="91">
        <f t="shared" si="7"/>
        <v>0.88097509410996389</v>
      </c>
      <c r="U17" s="92">
        <f>SUM(Q17:T17)</f>
        <v>4</v>
      </c>
    </row>
    <row r="18" spans="2:21" x14ac:dyDescent="0.25">
      <c r="B18" s="20">
        <v>14</v>
      </c>
      <c r="D18" s="20" t="s">
        <v>19</v>
      </c>
      <c r="E18" s="20">
        <v>1548</v>
      </c>
      <c r="F18" s="36">
        <f t="shared" si="3"/>
        <v>1574.25</v>
      </c>
      <c r="G18" s="36">
        <f t="shared" si="4"/>
        <v>1570.375</v>
      </c>
      <c r="H18" s="36">
        <f t="shared" si="5"/>
        <v>0.98575181087319907</v>
      </c>
      <c r="I18" s="36">
        <v>0.96541538241200009</v>
      </c>
      <c r="J18" s="36">
        <f t="shared" si="0"/>
        <v>1603.4548736238971</v>
      </c>
      <c r="K18" s="36">
        <f t="shared" si="1"/>
        <v>1560.28</v>
      </c>
      <c r="M18" s="36">
        <v>1548</v>
      </c>
      <c r="N18" s="36">
        <f t="shared" si="2"/>
        <v>2.7671234409142816E-2</v>
      </c>
      <c r="O18" s="36">
        <v>1506.3183128697954</v>
      </c>
    </row>
    <row r="19" spans="2:21" x14ac:dyDescent="0.25">
      <c r="B19" s="20">
        <v>15</v>
      </c>
      <c r="D19" s="20" t="s">
        <v>16</v>
      </c>
      <c r="E19" s="20">
        <v>1831</v>
      </c>
      <c r="F19" s="36">
        <f t="shared" si="3"/>
        <v>1566.5</v>
      </c>
      <c r="G19" s="36">
        <f t="shared" si="4"/>
        <v>1558.875</v>
      </c>
      <c r="H19" s="36">
        <f t="shared" si="5"/>
        <v>1.1745649907786064</v>
      </c>
      <c r="I19" s="36">
        <v>1.1824622485482648</v>
      </c>
      <c r="J19" s="36">
        <f t="shared" si="0"/>
        <v>1548.4638112108521</v>
      </c>
      <c r="K19" s="36">
        <f t="shared" si="1"/>
        <v>1583.3</v>
      </c>
      <c r="M19" s="36">
        <v>1831</v>
      </c>
      <c r="N19" s="36">
        <f t="shared" si="2"/>
        <v>2.2002266651391215E-2</v>
      </c>
      <c r="O19" s="36">
        <v>1872.1924781264674</v>
      </c>
    </row>
    <row r="20" spans="2:21" x14ac:dyDescent="0.25">
      <c r="B20" s="20">
        <v>16</v>
      </c>
      <c r="D20" s="20" t="s">
        <v>17</v>
      </c>
      <c r="E20" s="20">
        <v>1318</v>
      </c>
      <c r="F20" s="36">
        <f t="shared" si="3"/>
        <v>1551.25</v>
      </c>
      <c r="G20" s="36">
        <f t="shared" si="4"/>
        <v>1556.125</v>
      </c>
      <c r="H20" s="36">
        <f t="shared" si="5"/>
        <v>0.84697566069563823</v>
      </c>
      <c r="I20" s="36">
        <v>0.88097509410996389</v>
      </c>
      <c r="J20" s="36">
        <f t="shared" si="0"/>
        <v>1496.0695356905135</v>
      </c>
      <c r="K20" s="36">
        <f t="shared" si="1"/>
        <v>1606.32</v>
      </c>
      <c r="M20" s="36">
        <v>1318</v>
      </c>
      <c r="N20" s="36">
        <f t="shared" si="2"/>
        <v>6.863543024396547E-2</v>
      </c>
      <c r="O20" s="36">
        <v>1415.1279131707172</v>
      </c>
    </row>
    <row r="21" spans="2:21" x14ac:dyDescent="0.25">
      <c r="B21" s="20">
        <v>17</v>
      </c>
      <c r="C21" s="20">
        <v>2020</v>
      </c>
      <c r="D21" s="20" t="s">
        <v>18</v>
      </c>
      <c r="E21" s="20">
        <v>1508</v>
      </c>
      <c r="F21" s="36">
        <f t="shared" si="3"/>
        <v>1561</v>
      </c>
      <c r="G21" s="36">
        <f t="shared" si="4"/>
        <v>1577.625</v>
      </c>
      <c r="H21" s="36">
        <f t="shared" si="5"/>
        <v>0.95586720545123205</v>
      </c>
      <c r="I21" s="36">
        <v>0.97114727492977138</v>
      </c>
      <c r="J21" s="36">
        <f t="shared" si="0"/>
        <v>1552.8025861052342</v>
      </c>
      <c r="K21" s="36">
        <f t="shared" si="1"/>
        <v>1629.34</v>
      </c>
      <c r="M21" s="36">
        <v>1508</v>
      </c>
      <c r="N21" s="36">
        <f t="shared" si="2"/>
        <v>4.6974488992331677E-2</v>
      </c>
      <c r="O21" s="36">
        <v>1582.3291009340737</v>
      </c>
    </row>
    <row r="22" spans="2:21" x14ac:dyDescent="0.25">
      <c r="B22" s="20">
        <v>18</v>
      </c>
      <c r="D22" s="20" t="s">
        <v>19</v>
      </c>
      <c r="E22" s="20">
        <v>1587</v>
      </c>
      <c r="F22" s="36">
        <f t="shared" si="3"/>
        <v>1594.25</v>
      </c>
      <c r="G22" s="36">
        <f t="shared" si="4"/>
        <v>1617.25</v>
      </c>
      <c r="H22" s="36">
        <f t="shared" si="5"/>
        <v>0.98129540887308708</v>
      </c>
      <c r="I22" s="36">
        <v>0.96541538241200009</v>
      </c>
      <c r="J22" s="36">
        <f t="shared" si="0"/>
        <v>1643.8519925330263</v>
      </c>
      <c r="K22" s="36">
        <f t="shared" si="1"/>
        <v>1652.3600000000001</v>
      </c>
      <c r="M22" s="36">
        <v>1587</v>
      </c>
      <c r="N22" s="36">
        <f t="shared" si="2"/>
        <v>5.1490035264553204E-3</v>
      </c>
      <c r="O22" s="36">
        <v>1595.2137612822926</v>
      </c>
    </row>
    <row r="23" spans="2:21" x14ac:dyDescent="0.25">
      <c r="B23" s="20">
        <v>19</v>
      </c>
      <c r="D23" s="20" t="s">
        <v>16</v>
      </c>
      <c r="E23" s="20">
        <v>1964</v>
      </c>
      <c r="F23" s="36">
        <f t="shared" si="3"/>
        <v>1640.25</v>
      </c>
      <c r="G23" s="36">
        <f t="shared" si="4"/>
        <v>1647</v>
      </c>
      <c r="H23" s="36">
        <f t="shared" si="5"/>
        <v>1.1924711596842745</v>
      </c>
      <c r="I23" s="36">
        <v>1.1824622485482648</v>
      </c>
      <c r="J23" s="36">
        <f t="shared" si="0"/>
        <v>1660.940974996239</v>
      </c>
      <c r="K23" s="36">
        <f t="shared" si="1"/>
        <v>1675.38</v>
      </c>
      <c r="M23" s="36">
        <v>1964</v>
      </c>
      <c r="N23" s="36">
        <f t="shared" si="2"/>
        <v>8.6183582254539762E-3</v>
      </c>
      <c r="O23" s="36">
        <v>1981.0736019727919</v>
      </c>
    </row>
    <row r="24" spans="2:21" x14ac:dyDescent="0.25">
      <c r="B24" s="20">
        <v>20</v>
      </c>
      <c r="D24" s="20" t="s">
        <v>17</v>
      </c>
      <c r="E24" s="20">
        <v>1502</v>
      </c>
      <c r="F24" s="36">
        <f t="shared" si="3"/>
        <v>1653.75</v>
      </c>
      <c r="G24" s="36">
        <f t="shared" si="4"/>
        <v>1652.5</v>
      </c>
      <c r="H24" s="36">
        <f t="shared" si="5"/>
        <v>0.90892586989409985</v>
      </c>
      <c r="I24" s="36">
        <v>0.88097509410996389</v>
      </c>
      <c r="J24" s="36">
        <f t="shared" si="0"/>
        <v>1704.9290156351678</v>
      </c>
      <c r="K24" s="36">
        <f t="shared" si="1"/>
        <v>1698.4</v>
      </c>
      <c r="M24" s="36">
        <v>1502</v>
      </c>
      <c r="N24" s="36">
        <f t="shared" si="2"/>
        <v>3.8442155176445876E-3</v>
      </c>
      <c r="O24" s="36">
        <v>1496.2480998363628</v>
      </c>
    </row>
    <row r="25" spans="2:21" x14ac:dyDescent="0.25">
      <c r="B25" s="20">
        <v>21</v>
      </c>
      <c r="C25" s="20">
        <v>2021</v>
      </c>
      <c r="D25" s="20" t="s">
        <v>18</v>
      </c>
      <c r="E25" s="20">
        <v>1562</v>
      </c>
      <c r="F25" s="36">
        <f t="shared" si="3"/>
        <v>1651.25</v>
      </c>
      <c r="G25" s="36">
        <f t="shared" si="4"/>
        <v>1658.625</v>
      </c>
      <c r="H25" s="36">
        <f t="shared" si="5"/>
        <v>0.94174391438691685</v>
      </c>
      <c r="I25" s="36">
        <v>0.97114727492977138</v>
      </c>
      <c r="J25" s="36">
        <f t="shared" si="0"/>
        <v>1608.406922742955</v>
      </c>
      <c r="K25" s="36">
        <f t="shared" si="1"/>
        <v>1721.42</v>
      </c>
      <c r="M25" s="36">
        <v>1562</v>
      </c>
      <c r="N25" s="36">
        <f t="shared" si="2"/>
        <v>6.5651077167132504E-2</v>
      </c>
      <c r="O25" s="36">
        <v>1671.7523420096072</v>
      </c>
    </row>
    <row r="26" spans="2:21" x14ac:dyDescent="0.25">
      <c r="B26" s="20">
        <v>22</v>
      </c>
      <c r="D26" s="20" t="s">
        <v>19</v>
      </c>
      <c r="E26" s="20">
        <v>1577</v>
      </c>
      <c r="F26" s="36">
        <f t="shared" si="3"/>
        <v>1666</v>
      </c>
      <c r="G26" s="36">
        <f t="shared" si="4"/>
        <v>1677.375</v>
      </c>
      <c r="H26" s="36">
        <f t="shared" si="5"/>
        <v>0.94015947537074296</v>
      </c>
      <c r="I26" s="36">
        <v>0.96541538241200009</v>
      </c>
      <c r="J26" s="36">
        <f t="shared" si="0"/>
        <v>1633.493756915301</v>
      </c>
      <c r="K26" s="36">
        <f t="shared" si="1"/>
        <v>1744.44</v>
      </c>
      <c r="M26" s="36">
        <v>1577</v>
      </c>
      <c r="N26" s="36">
        <f t="shared" si="2"/>
        <v>6.3599919220322376E-2</v>
      </c>
      <c r="O26" s="36">
        <v>1684.1092096947896</v>
      </c>
    </row>
    <row r="27" spans="2:21" x14ac:dyDescent="0.25">
      <c r="B27" s="20">
        <v>23</v>
      </c>
      <c r="D27" s="20" t="s">
        <v>16</v>
      </c>
      <c r="E27" s="20">
        <v>2023</v>
      </c>
      <c r="F27" s="36">
        <f t="shared" si="3"/>
        <v>1688.75</v>
      </c>
      <c r="G27" s="36">
        <f t="shared" si="4"/>
        <v>1725.625</v>
      </c>
      <c r="H27" s="36">
        <f t="shared" si="5"/>
        <v>1.1723288663527707</v>
      </c>
      <c r="I27" s="36">
        <v>1.1824622485482648</v>
      </c>
      <c r="J27" s="36">
        <f t="shared" si="0"/>
        <v>1710.8368596829896</v>
      </c>
      <c r="K27" s="36">
        <f t="shared" si="1"/>
        <v>1767.46</v>
      </c>
      <c r="M27" s="36">
        <v>2023</v>
      </c>
      <c r="N27" s="36">
        <f t="shared" si="2"/>
        <v>3.2036447963184667E-2</v>
      </c>
      <c r="O27" s="36">
        <v>2089.954725819116</v>
      </c>
    </row>
    <row r="28" spans="2:21" x14ac:dyDescent="0.25">
      <c r="B28" s="20">
        <v>24</v>
      </c>
      <c r="D28" s="20" t="s">
        <v>17</v>
      </c>
      <c r="E28" s="20">
        <v>1593</v>
      </c>
      <c r="F28" s="36">
        <f t="shared" si="3"/>
        <v>1762.5</v>
      </c>
      <c r="G28" s="36">
        <f t="shared" si="4"/>
        <v>1804.375</v>
      </c>
      <c r="H28" s="36">
        <f t="shared" si="5"/>
        <v>0.88285417388292342</v>
      </c>
      <c r="I28" s="36">
        <v>0.88097509410996389</v>
      </c>
      <c r="J28" s="36">
        <f t="shared" si="0"/>
        <v>1808.2236497382305</v>
      </c>
      <c r="K28" s="36">
        <f t="shared" si="1"/>
        <v>1790.48</v>
      </c>
      <c r="M28" s="36">
        <v>1593</v>
      </c>
      <c r="N28" s="36">
        <f t="shared" si="2"/>
        <v>9.9099960559349484E-3</v>
      </c>
      <c r="O28" s="36">
        <v>1577.3682865020082</v>
      </c>
    </row>
    <row r="29" spans="2:21" x14ac:dyDescent="0.25">
      <c r="B29" s="20">
        <v>25</v>
      </c>
      <c r="C29" s="20">
        <v>2022</v>
      </c>
      <c r="D29" s="20" t="s">
        <v>18</v>
      </c>
      <c r="E29" s="20">
        <v>1857</v>
      </c>
      <c r="F29" s="36">
        <f t="shared" si="3"/>
        <v>1846.25</v>
      </c>
      <c r="G29" s="36">
        <f t="shared" si="4"/>
        <v>1881.875</v>
      </c>
      <c r="H29" s="36">
        <f t="shared" si="5"/>
        <v>0.98678180006642313</v>
      </c>
      <c r="I29" s="36">
        <v>0.97114727492977138</v>
      </c>
      <c r="J29" s="36">
        <f t="shared" si="0"/>
        <v>1912.171354374947</v>
      </c>
      <c r="K29" s="36">
        <f t="shared" si="1"/>
        <v>1813.5</v>
      </c>
      <c r="M29" s="36">
        <v>1857</v>
      </c>
      <c r="N29" s="36">
        <f t="shared" si="2"/>
        <v>5.4409348979843924E-2</v>
      </c>
      <c r="O29" s="36">
        <v>1761.1755830851405</v>
      </c>
    </row>
    <row r="30" spans="2:21" x14ac:dyDescent="0.25">
      <c r="B30" s="20">
        <v>26</v>
      </c>
      <c r="D30" s="20" t="s">
        <v>19</v>
      </c>
      <c r="E30" s="20">
        <v>1912</v>
      </c>
      <c r="F30" s="36">
        <f t="shared" si="3"/>
        <v>1917.5</v>
      </c>
      <c r="G30" s="36">
        <f t="shared" si="4"/>
        <v>1944.125</v>
      </c>
      <c r="H30" s="36">
        <f t="shared" si="5"/>
        <v>0.98347585674789428</v>
      </c>
      <c r="I30" s="36">
        <v>0.96541538241200009</v>
      </c>
      <c r="J30" s="36">
        <f t="shared" si="0"/>
        <v>1980.4946501091031</v>
      </c>
      <c r="K30" s="36">
        <f t="shared" si="1"/>
        <v>1836.52</v>
      </c>
      <c r="M30" s="36">
        <v>1912</v>
      </c>
      <c r="N30" s="36">
        <f t="shared" si="2"/>
        <v>7.8395361939485056E-2</v>
      </c>
      <c r="O30" s="36">
        <v>1773.0046581072863</v>
      </c>
    </row>
    <row r="31" spans="2:21" x14ac:dyDescent="0.25">
      <c r="B31" s="20">
        <v>27</v>
      </c>
      <c r="D31" s="20" t="s">
        <v>16</v>
      </c>
      <c r="E31" s="20">
        <v>2308</v>
      </c>
      <c r="F31" s="36">
        <f t="shared" si="3"/>
        <v>1970.75</v>
      </c>
      <c r="G31" s="36">
        <f t="shared" si="4"/>
        <v>1978.5</v>
      </c>
      <c r="H31" s="36">
        <f t="shared" si="5"/>
        <v>1.1665403083143795</v>
      </c>
      <c r="I31" s="36">
        <v>1.1824622485482648</v>
      </c>
      <c r="J31" s="36">
        <f t="shared" si="0"/>
        <v>1951.8593535088187</v>
      </c>
      <c r="K31" s="36">
        <f t="shared" si="1"/>
        <v>1859.54</v>
      </c>
      <c r="M31" s="36">
        <v>2308</v>
      </c>
      <c r="N31" s="36">
        <f t="shared" si="2"/>
        <v>4.9646339153133982E-2</v>
      </c>
      <c r="O31" s="36">
        <v>2198.83584966544</v>
      </c>
    </row>
    <row r="32" spans="2:21" x14ac:dyDescent="0.25">
      <c r="B32" s="20">
        <v>28</v>
      </c>
      <c r="D32" s="20" t="s">
        <v>17</v>
      </c>
      <c r="E32" s="20">
        <v>1806</v>
      </c>
      <c r="F32" s="36">
        <f t="shared" si="3"/>
        <v>1986.25</v>
      </c>
      <c r="G32" s="36">
        <f t="shared" si="4"/>
        <v>1983.375</v>
      </c>
      <c r="H32" s="36">
        <f t="shared" si="5"/>
        <v>0.91056910569105687</v>
      </c>
      <c r="I32" s="36">
        <v>0.88097509410996389</v>
      </c>
      <c r="J32" s="36">
        <f t="shared" si="0"/>
        <v>2050.0011998915534</v>
      </c>
      <c r="K32" s="36">
        <f t="shared" si="1"/>
        <v>1882.56</v>
      </c>
      <c r="M32" s="36">
        <v>1806</v>
      </c>
      <c r="N32" s="36">
        <f t="shared" si="2"/>
        <v>8.8943353673483563E-2</v>
      </c>
      <c r="O32" s="36">
        <v>1658.4884731676536</v>
      </c>
    </row>
    <row r="33" spans="2:15" x14ac:dyDescent="0.25">
      <c r="B33" s="20">
        <v>29</v>
      </c>
      <c r="C33" s="20">
        <v>2023</v>
      </c>
      <c r="D33" s="20" t="s">
        <v>18</v>
      </c>
      <c r="E33" s="20">
        <v>1919</v>
      </c>
      <c r="F33" s="36">
        <f t="shared" si="3"/>
        <v>1980.5</v>
      </c>
      <c r="G33" s="36">
        <f t="shared" si="4"/>
        <v>1968.375</v>
      </c>
      <c r="H33" s="36">
        <f t="shared" si="5"/>
        <v>0.9749158569886327</v>
      </c>
      <c r="I33" s="36">
        <v>0.97114727492977138</v>
      </c>
      <c r="J33" s="36">
        <f t="shared" si="0"/>
        <v>1976.0133705145522</v>
      </c>
      <c r="K33" s="36">
        <f t="shared" si="1"/>
        <v>1905.58</v>
      </c>
      <c r="M33" s="36">
        <v>1919</v>
      </c>
      <c r="N33" s="36">
        <f t="shared" si="2"/>
        <v>3.6961644493829784E-2</v>
      </c>
      <c r="O33" s="36">
        <v>1850.5988241606738</v>
      </c>
    </row>
    <row r="34" spans="2:15" x14ac:dyDescent="0.25">
      <c r="B34" s="20">
        <v>30</v>
      </c>
      <c r="D34" s="20" t="s">
        <v>19</v>
      </c>
      <c r="E34" s="20">
        <v>1889</v>
      </c>
      <c r="F34" s="36">
        <f t="shared" si="3"/>
        <v>1956.25</v>
      </c>
      <c r="G34" s="36">
        <f t="shared" si="4"/>
        <v>1945.375</v>
      </c>
      <c r="H34" s="36">
        <f t="shared" si="5"/>
        <v>0.97102101137312857</v>
      </c>
      <c r="I34" s="36">
        <v>0.96541538241200009</v>
      </c>
      <c r="J34" s="36">
        <f t="shared" si="0"/>
        <v>1956.6707081883344</v>
      </c>
      <c r="K34" s="36">
        <f t="shared" si="1"/>
        <v>1928.6</v>
      </c>
      <c r="M34" s="36">
        <v>1889</v>
      </c>
      <c r="N34" s="36">
        <f t="shared" si="2"/>
        <v>1.4554966394449118E-2</v>
      </c>
      <c r="O34" s="46">
        <v>1861.9001065197833</v>
      </c>
    </row>
    <row r="35" spans="2:15" x14ac:dyDescent="0.25">
      <c r="B35" s="20">
        <v>31</v>
      </c>
      <c r="D35" s="20" t="s">
        <v>16</v>
      </c>
      <c r="E35" s="20">
        <v>2211</v>
      </c>
      <c r="F35" s="36">
        <f t="shared" si="3"/>
        <v>1934.5</v>
      </c>
      <c r="G35" s="36">
        <f t="shared" si="4"/>
        <v>1923.375</v>
      </c>
      <c r="H35" s="36">
        <f t="shared" si="5"/>
        <v>1.1495418210177422</v>
      </c>
      <c r="I35" s="36">
        <v>1.1824622485482648</v>
      </c>
      <c r="J35" s="36">
        <f t="shared" si="0"/>
        <v>1869.8271363119575</v>
      </c>
      <c r="K35" s="36">
        <f t="shared" si="1"/>
        <v>1951.62</v>
      </c>
      <c r="M35" s="36">
        <v>2211</v>
      </c>
      <c r="N35" s="36">
        <f t="shared" si="2"/>
        <v>4.1910240563246208E-2</v>
      </c>
      <c r="O35" s="46">
        <v>2307.7169735117645</v>
      </c>
    </row>
    <row r="36" spans="2:15" x14ac:dyDescent="0.25">
      <c r="B36" s="20">
        <v>32</v>
      </c>
      <c r="D36" s="20" t="s">
        <v>17</v>
      </c>
      <c r="E36" s="20">
        <v>1719</v>
      </c>
      <c r="F36" s="36">
        <f t="shared" si="3"/>
        <v>1912.25</v>
      </c>
      <c r="G36" s="36">
        <f t="shared" si="4"/>
        <v>1911.125</v>
      </c>
      <c r="H36" s="36">
        <f t="shared" si="5"/>
        <v>0.8994702073386095</v>
      </c>
      <c r="I36" s="36">
        <v>0.88097509410996389</v>
      </c>
      <c r="J36" s="36">
        <f t="shared" si="0"/>
        <v>1951.2469892655481</v>
      </c>
      <c r="K36" s="36">
        <f t="shared" si="1"/>
        <v>1974.6399999999999</v>
      </c>
      <c r="M36" s="36">
        <v>1719</v>
      </c>
      <c r="N36" s="36">
        <f t="shared" si="2"/>
        <v>1.1846721799645389E-2</v>
      </c>
      <c r="O36" s="36">
        <v>1739.608659833299</v>
      </c>
    </row>
    <row r="37" spans="2:15" x14ac:dyDescent="0.25">
      <c r="B37" s="20">
        <v>33</v>
      </c>
      <c r="C37" s="20">
        <v>2024</v>
      </c>
      <c r="D37" s="20" t="s">
        <v>18</v>
      </c>
      <c r="E37" s="20">
        <v>1830</v>
      </c>
      <c r="F37" s="36">
        <f t="shared" si="3"/>
        <v>1910</v>
      </c>
      <c r="G37" s="36">
        <f t="shared" si="4"/>
        <v>1926.625</v>
      </c>
      <c r="H37" s="36">
        <f t="shared" si="5"/>
        <v>0.94984753130474275</v>
      </c>
      <c r="I37" s="36">
        <v>0.97114727492977138</v>
      </c>
      <c r="J37" s="36">
        <f t="shared" si="0"/>
        <v>1884.3691860560868</v>
      </c>
      <c r="K37" s="36">
        <f t="shared" si="1"/>
        <v>1997.6599999999999</v>
      </c>
      <c r="M37" s="36">
        <v>1830</v>
      </c>
      <c r="N37" s="36">
        <f t="shared" si="2"/>
        <v>5.6711759730841672E-2</v>
      </c>
      <c r="O37" s="36">
        <v>1940.022065236207</v>
      </c>
    </row>
    <row r="38" spans="2:15" x14ac:dyDescent="0.25">
      <c r="B38" s="20">
        <v>34</v>
      </c>
      <c r="D38" s="20" t="s">
        <v>19</v>
      </c>
      <c r="E38" s="20">
        <v>1880</v>
      </c>
      <c r="F38" s="36">
        <f t="shared" si="3"/>
        <v>1943.25</v>
      </c>
      <c r="G38" s="36">
        <f t="shared" si="4"/>
        <v>1958.25</v>
      </c>
      <c r="H38" s="36">
        <f t="shared" si="5"/>
        <v>0.96004085280224694</v>
      </c>
      <c r="I38" s="36">
        <v>0.96541538241200009</v>
      </c>
      <c r="J38" s="36">
        <f t="shared" si="0"/>
        <v>1947.3482961323816</v>
      </c>
      <c r="K38" s="36">
        <f t="shared" si="1"/>
        <v>2020.6799999999998</v>
      </c>
      <c r="M38" s="36">
        <v>1880</v>
      </c>
      <c r="N38" s="36">
        <f t="shared" si="2"/>
        <v>3.6290607056841319E-2</v>
      </c>
      <c r="O38" s="36">
        <v>1950.7955549322801</v>
      </c>
    </row>
    <row r="39" spans="2:15" x14ac:dyDescent="0.25">
      <c r="B39" s="20">
        <v>35</v>
      </c>
      <c r="D39" s="20" t="s">
        <v>16</v>
      </c>
      <c r="E39" s="20">
        <v>2344</v>
      </c>
      <c r="F39" s="36">
        <f t="shared" si="3"/>
        <v>1973.25</v>
      </c>
      <c r="G39" s="36">
        <f t="shared" si="4"/>
        <v>1998</v>
      </c>
      <c r="H39" s="36">
        <f t="shared" si="5"/>
        <v>1.1731731731731732</v>
      </c>
      <c r="I39" s="36">
        <v>1.1824622485482648</v>
      </c>
      <c r="J39" s="36">
        <f t="shared" si="0"/>
        <v>1982.3043000973444</v>
      </c>
      <c r="K39" s="36">
        <f t="shared" si="1"/>
        <v>2043.6999999999998</v>
      </c>
      <c r="M39" s="36">
        <v>2344</v>
      </c>
      <c r="N39" s="36">
        <f t="shared" si="2"/>
        <v>3.0041444391376213E-2</v>
      </c>
      <c r="O39" s="36">
        <v>2416.5980973580886</v>
      </c>
    </row>
    <row r="40" spans="2:15" x14ac:dyDescent="0.25">
      <c r="B40" s="20">
        <v>36</v>
      </c>
      <c r="D40" s="20" t="s">
        <v>17</v>
      </c>
      <c r="E40" s="20">
        <v>1839</v>
      </c>
      <c r="F40" s="36">
        <f t="shared" si="3"/>
        <v>2022.75</v>
      </c>
      <c r="I40" s="36">
        <v>0.88097509410996389</v>
      </c>
      <c r="J40" s="36">
        <f t="shared" si="0"/>
        <v>2087.4596935772793</v>
      </c>
      <c r="K40" s="36">
        <f t="shared" si="1"/>
        <v>2066.7200000000003</v>
      </c>
      <c r="M40" s="36">
        <v>1839</v>
      </c>
      <c r="N40" s="36">
        <f t="shared" si="2"/>
        <v>1.0035076632189732E-2</v>
      </c>
      <c r="O40" s="36">
        <v>1820.7288464989447</v>
      </c>
    </row>
    <row r="41" spans="2:15" x14ac:dyDescent="0.25">
      <c r="B41" s="20">
        <v>37</v>
      </c>
      <c r="C41" s="20">
        <v>2025</v>
      </c>
      <c r="D41" s="20" t="s">
        <v>18</v>
      </c>
      <c r="E41" s="20">
        <v>2028</v>
      </c>
      <c r="I41" s="36">
        <v>0.97114727492977138</v>
      </c>
      <c r="J41" s="36">
        <f t="shared" si="0"/>
        <v>2088.251753727729</v>
      </c>
      <c r="K41" s="36">
        <f t="shared" si="1"/>
        <v>2089.7399999999998</v>
      </c>
      <c r="L41" s="20">
        <v>2028</v>
      </c>
      <c r="M41" s="36">
        <v>2028</v>
      </c>
      <c r="N41" s="36">
        <f t="shared" si="2"/>
        <v>7.1216815119149834E-4</v>
      </c>
      <c r="O41" s="36">
        <v>2029.4453063117403</v>
      </c>
    </row>
    <row r="42" spans="2:15" x14ac:dyDescent="0.25">
      <c r="B42" s="20">
        <v>38</v>
      </c>
      <c r="D42" s="20" t="s">
        <v>19</v>
      </c>
      <c r="I42" s="36">
        <v>0.96541538241200009</v>
      </c>
      <c r="K42" s="47">
        <f>23.02*B42 + 1238</f>
        <v>2112.7600000000002</v>
      </c>
      <c r="L42" s="97">
        <f t="shared" ref="L42:L45" si="8">I42*K42</f>
        <v>2039.6910033447775</v>
      </c>
      <c r="O42" s="36">
        <v>2039.6910033447775</v>
      </c>
    </row>
    <row r="43" spans="2:15" x14ac:dyDescent="0.25">
      <c r="B43" s="20">
        <v>39</v>
      </c>
      <c r="D43" s="20" t="s">
        <v>16</v>
      </c>
      <c r="I43" s="36">
        <v>1.1824622485482648</v>
      </c>
      <c r="K43" s="47">
        <f t="shared" si="1"/>
        <v>2135.7799999999997</v>
      </c>
      <c r="L43" s="97">
        <f t="shared" si="8"/>
        <v>2525.4792212044126</v>
      </c>
      <c r="O43" s="36">
        <v>2525.4792212044126</v>
      </c>
    </row>
    <row r="44" spans="2:15" x14ac:dyDescent="0.25">
      <c r="B44" s="20">
        <v>40</v>
      </c>
      <c r="D44" s="20" t="s">
        <v>17</v>
      </c>
      <c r="I44" s="36">
        <v>0.88097509410996389</v>
      </c>
      <c r="K44" s="47">
        <f t="shared" si="1"/>
        <v>2158.8000000000002</v>
      </c>
      <c r="L44" s="97">
        <f t="shared" si="8"/>
        <v>1901.8490331645903</v>
      </c>
      <c r="O44" s="36">
        <v>1901.8490331645903</v>
      </c>
    </row>
    <row r="45" spans="2:15" x14ac:dyDescent="0.25">
      <c r="B45" s="20">
        <v>41</v>
      </c>
      <c r="C45" s="20">
        <v>2026</v>
      </c>
      <c r="D45" s="20" t="s">
        <v>18</v>
      </c>
      <c r="I45" s="36">
        <v>0.97114727492977138</v>
      </c>
      <c r="K45" s="47">
        <f t="shared" si="1"/>
        <v>2181.8199999999997</v>
      </c>
      <c r="L45" s="97">
        <f t="shared" si="8"/>
        <v>2118.8685473872733</v>
      </c>
      <c r="O45" s="36">
        <v>2118.8685473872733</v>
      </c>
    </row>
    <row r="47" spans="2:15" x14ac:dyDescent="0.25">
      <c r="M47" s="97" t="s">
        <v>424</v>
      </c>
      <c r="N47" s="217">
        <f>AVERAGE(N5:N41)</f>
        <v>3.6807265340166644E-2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7F71-0D2F-4484-914F-4E4A10B56F4D}">
  <dimension ref="A1:AB209"/>
  <sheetViews>
    <sheetView showGridLines="0" workbookViewId="0">
      <selection activeCell="O7" sqref="O7"/>
    </sheetView>
  </sheetViews>
  <sheetFormatPr defaultRowHeight="15" x14ac:dyDescent="0.25"/>
  <cols>
    <col min="1" max="1" width="8.5546875" style="13" bestFit="1" customWidth="1"/>
  </cols>
  <sheetData>
    <row r="1" spans="1:28" ht="15.6" thickBot="1" x14ac:dyDescent="0.3"/>
    <row r="2" spans="1:28" ht="15.6" thickBot="1" x14ac:dyDescent="0.3">
      <c r="I2" s="112" t="s">
        <v>425</v>
      </c>
      <c r="J2" s="113"/>
      <c r="K2" s="113"/>
      <c r="L2" s="114"/>
    </row>
    <row r="4" spans="1:28" s="39" customFormat="1" ht="10.199999999999999" x14ac:dyDescent="0.2">
      <c r="A4" s="111" t="s">
        <v>258</v>
      </c>
      <c r="B4" s="97" t="s">
        <v>269</v>
      </c>
      <c r="C4" s="97" t="s">
        <v>43</v>
      </c>
      <c r="D4" s="97" t="s">
        <v>269</v>
      </c>
      <c r="E4" s="97" t="s">
        <v>3</v>
      </c>
      <c r="F4" s="97" t="s">
        <v>269</v>
      </c>
      <c r="G4" s="97" t="s">
        <v>44</v>
      </c>
      <c r="H4" s="97" t="s">
        <v>269</v>
      </c>
      <c r="I4" s="97" t="s">
        <v>46</v>
      </c>
      <c r="J4" s="97" t="s">
        <v>269</v>
      </c>
      <c r="K4" s="97" t="s">
        <v>49</v>
      </c>
      <c r="L4" s="97" t="s">
        <v>269</v>
      </c>
      <c r="M4" s="97" t="s">
        <v>8</v>
      </c>
      <c r="N4" s="97" t="s">
        <v>269</v>
      </c>
      <c r="O4" s="97" t="s">
        <v>52</v>
      </c>
      <c r="P4" s="97" t="s">
        <v>269</v>
      </c>
      <c r="Q4" s="97" t="s">
        <v>54</v>
      </c>
      <c r="R4" s="97" t="s">
        <v>269</v>
      </c>
      <c r="S4" s="97" t="s">
        <v>259</v>
      </c>
      <c r="T4" s="97" t="s">
        <v>269</v>
      </c>
      <c r="U4" s="97" t="s">
        <v>55</v>
      </c>
      <c r="V4" s="97" t="s">
        <v>269</v>
      </c>
      <c r="W4" s="97" t="s">
        <v>263</v>
      </c>
      <c r="X4" s="97" t="s">
        <v>269</v>
      </c>
      <c r="Y4" s="97" t="s">
        <v>264</v>
      </c>
      <c r="Z4" s="97" t="s">
        <v>269</v>
      </c>
      <c r="AA4" s="97" t="s">
        <v>42</v>
      </c>
      <c r="AB4" s="97" t="s">
        <v>269</v>
      </c>
    </row>
    <row r="5" spans="1:28" ht="13.2" x14ac:dyDescent="0.25">
      <c r="A5" s="21">
        <v>9</v>
      </c>
      <c r="B5" s="36">
        <v>10.5</v>
      </c>
      <c r="C5" s="36">
        <v>0</v>
      </c>
      <c r="D5" s="36">
        <v>10.5</v>
      </c>
      <c r="E5" s="36">
        <v>0</v>
      </c>
      <c r="F5" s="36">
        <v>10.5</v>
      </c>
      <c r="G5" s="36">
        <v>0</v>
      </c>
      <c r="H5" s="36">
        <v>10.5</v>
      </c>
      <c r="I5" s="36">
        <v>8.5</v>
      </c>
      <c r="J5" s="36">
        <v>10.5</v>
      </c>
      <c r="K5" s="36">
        <v>3</v>
      </c>
      <c r="L5" s="36">
        <v>10.5</v>
      </c>
      <c r="M5" s="36">
        <v>4.0999999999999996</v>
      </c>
      <c r="N5" s="36">
        <v>10.5</v>
      </c>
      <c r="O5" s="36">
        <v>3.7</v>
      </c>
      <c r="P5" s="36">
        <v>10.5</v>
      </c>
      <c r="Q5" s="36">
        <v>4.8</v>
      </c>
      <c r="R5" s="36">
        <v>10.5</v>
      </c>
      <c r="S5" s="36">
        <v>5.3</v>
      </c>
      <c r="T5" s="36">
        <v>10.5</v>
      </c>
      <c r="U5" s="36">
        <v>3.8</v>
      </c>
      <c r="V5" s="36">
        <v>10.5</v>
      </c>
      <c r="W5" s="36">
        <v>4.4000000000000004</v>
      </c>
      <c r="X5" s="36">
        <v>10.5</v>
      </c>
      <c r="Y5" s="36">
        <v>5.8</v>
      </c>
      <c r="Z5" s="36">
        <v>10.5</v>
      </c>
      <c r="AA5" s="36">
        <v>1</v>
      </c>
      <c r="AB5" s="36">
        <v>10.5</v>
      </c>
    </row>
    <row r="6" spans="1:28" ht="13.2" x14ac:dyDescent="0.25">
      <c r="A6" s="21">
        <v>1</v>
      </c>
      <c r="B6" s="36">
        <v>11.850000000000001</v>
      </c>
      <c r="C6" s="36">
        <v>1</v>
      </c>
      <c r="D6" s="36">
        <v>11.850000000000001</v>
      </c>
      <c r="E6" s="36">
        <v>0</v>
      </c>
      <c r="F6" s="36">
        <v>11.850000000000001</v>
      </c>
      <c r="G6" s="36">
        <v>1</v>
      </c>
      <c r="H6" s="36">
        <v>11.850000000000001</v>
      </c>
      <c r="I6" s="36">
        <v>8.6</v>
      </c>
      <c r="J6" s="36">
        <v>11.850000000000001</v>
      </c>
      <c r="K6" s="36">
        <v>6.3</v>
      </c>
      <c r="L6" s="36">
        <v>11.850000000000001</v>
      </c>
      <c r="M6" s="36">
        <v>3.3</v>
      </c>
      <c r="N6" s="36">
        <v>11.850000000000001</v>
      </c>
      <c r="O6" s="36">
        <v>5.7</v>
      </c>
      <c r="P6" s="36">
        <v>11.850000000000001</v>
      </c>
      <c r="Q6" s="36">
        <v>6.7</v>
      </c>
      <c r="R6" s="36">
        <v>11.850000000000001</v>
      </c>
      <c r="S6" s="36">
        <v>4.8</v>
      </c>
      <c r="T6" s="36">
        <v>11.850000000000001</v>
      </c>
      <c r="U6" s="36">
        <v>3.6</v>
      </c>
      <c r="V6" s="36">
        <v>11.850000000000001</v>
      </c>
      <c r="W6" s="36">
        <v>3.6</v>
      </c>
      <c r="X6" s="36">
        <v>11.850000000000001</v>
      </c>
      <c r="Y6" s="36">
        <v>4.2</v>
      </c>
      <c r="Z6" s="36">
        <v>11.850000000000001</v>
      </c>
      <c r="AA6" s="36">
        <v>0</v>
      </c>
      <c r="AB6" s="36">
        <v>11.850000000000001</v>
      </c>
    </row>
    <row r="7" spans="1:28" ht="13.2" x14ac:dyDescent="0.25">
      <c r="A7" s="21">
        <v>6</v>
      </c>
      <c r="B7" s="36">
        <v>10.050000000000001</v>
      </c>
      <c r="C7" s="36">
        <v>0</v>
      </c>
      <c r="D7" s="36">
        <v>10.050000000000001</v>
      </c>
      <c r="E7" s="36">
        <v>1</v>
      </c>
      <c r="F7" s="36">
        <v>10.050000000000001</v>
      </c>
      <c r="G7" s="36">
        <v>0</v>
      </c>
      <c r="H7" s="36">
        <v>10.050000000000001</v>
      </c>
      <c r="I7" s="36">
        <v>6.7</v>
      </c>
      <c r="J7" s="36">
        <v>10.050000000000001</v>
      </c>
      <c r="K7" s="36">
        <v>4</v>
      </c>
      <c r="L7" s="36">
        <v>10.050000000000001</v>
      </c>
      <c r="M7" s="36">
        <v>3</v>
      </c>
      <c r="N7" s="36">
        <v>10.050000000000001</v>
      </c>
      <c r="O7" s="36">
        <v>6.8</v>
      </c>
      <c r="P7" s="36">
        <v>10.050000000000001</v>
      </c>
      <c r="Q7" s="36">
        <v>8.4</v>
      </c>
      <c r="R7" s="36">
        <v>10.050000000000001</v>
      </c>
      <c r="S7" s="36">
        <v>2.5</v>
      </c>
      <c r="T7" s="36">
        <v>10.050000000000001</v>
      </c>
      <c r="U7" s="36">
        <v>4.3</v>
      </c>
      <c r="V7" s="36">
        <v>10.050000000000001</v>
      </c>
      <c r="W7" s="36">
        <v>3.5</v>
      </c>
      <c r="X7" s="36">
        <v>10.050000000000001</v>
      </c>
      <c r="Y7" s="36">
        <v>5</v>
      </c>
      <c r="Z7" s="36">
        <v>10.050000000000001</v>
      </c>
      <c r="AA7" s="36">
        <v>0</v>
      </c>
      <c r="AB7" s="36">
        <v>10.050000000000001</v>
      </c>
    </row>
    <row r="8" spans="1:28" ht="13.2" x14ac:dyDescent="0.25">
      <c r="A8" s="21">
        <v>2</v>
      </c>
      <c r="B8" s="36">
        <v>9.8999999999999986</v>
      </c>
      <c r="C8" s="36">
        <v>0</v>
      </c>
      <c r="D8" s="36">
        <v>9.8999999999999986</v>
      </c>
      <c r="E8" s="36">
        <v>1</v>
      </c>
      <c r="F8" s="36">
        <v>9.8999999999999986</v>
      </c>
      <c r="G8" s="36">
        <v>0</v>
      </c>
      <c r="H8" s="36">
        <v>9.8999999999999986</v>
      </c>
      <c r="I8" s="36">
        <v>6.6</v>
      </c>
      <c r="J8" s="36">
        <v>9.8999999999999986</v>
      </c>
      <c r="K8" s="36">
        <v>3.6</v>
      </c>
      <c r="L8" s="36">
        <v>9.8999999999999986</v>
      </c>
      <c r="M8" s="36">
        <v>1.7</v>
      </c>
      <c r="N8" s="36">
        <v>9.8999999999999986</v>
      </c>
      <c r="O8" s="36">
        <v>4.8</v>
      </c>
      <c r="P8" s="36">
        <v>9.8999999999999986</v>
      </c>
      <c r="Q8" s="36">
        <v>7.2</v>
      </c>
      <c r="R8" s="36">
        <v>9.8999999999999986</v>
      </c>
      <c r="S8" s="36">
        <v>3.2</v>
      </c>
      <c r="T8" s="36">
        <v>9.8999999999999986</v>
      </c>
      <c r="U8" s="36">
        <v>3.6</v>
      </c>
      <c r="V8" s="36">
        <v>9.8999999999999986</v>
      </c>
      <c r="W8" s="36">
        <v>2.8</v>
      </c>
      <c r="X8" s="36">
        <v>9.8999999999999986</v>
      </c>
      <c r="Y8" s="36">
        <v>4</v>
      </c>
      <c r="Z8" s="36">
        <v>9.8999999999999986</v>
      </c>
      <c r="AA8" s="36">
        <v>1</v>
      </c>
      <c r="AB8" s="36">
        <v>9.8999999999999986</v>
      </c>
    </row>
    <row r="9" spans="1:28" ht="13.2" x14ac:dyDescent="0.25">
      <c r="A9" s="21">
        <v>8</v>
      </c>
      <c r="B9" s="36">
        <v>10.649999999999999</v>
      </c>
      <c r="C9" s="36">
        <v>1</v>
      </c>
      <c r="D9" s="36">
        <v>10.649999999999999</v>
      </c>
      <c r="E9" s="36">
        <v>1</v>
      </c>
      <c r="F9" s="36">
        <v>10.649999999999999</v>
      </c>
      <c r="G9" s="36">
        <v>0</v>
      </c>
      <c r="H9" s="36">
        <v>10.649999999999999</v>
      </c>
      <c r="I9" s="36">
        <v>5.7</v>
      </c>
      <c r="J9" s="36">
        <v>10.649999999999999</v>
      </c>
      <c r="K9" s="36">
        <v>3.8</v>
      </c>
      <c r="L9" s="36">
        <v>10.649999999999999</v>
      </c>
      <c r="M9" s="36">
        <v>5.7</v>
      </c>
      <c r="N9" s="36">
        <v>10.649999999999999</v>
      </c>
      <c r="O9" s="36">
        <v>6</v>
      </c>
      <c r="P9" s="36">
        <v>10.649999999999999</v>
      </c>
      <c r="Q9" s="36">
        <v>8.1999999999999993</v>
      </c>
      <c r="R9" s="36">
        <v>10.649999999999999</v>
      </c>
      <c r="S9" s="36">
        <v>6.5</v>
      </c>
      <c r="T9" s="36">
        <v>10.649999999999999</v>
      </c>
      <c r="U9" s="36">
        <v>7.3</v>
      </c>
      <c r="V9" s="36">
        <v>10.649999999999999</v>
      </c>
      <c r="W9" s="36">
        <v>5.2</v>
      </c>
      <c r="X9" s="36">
        <v>10.649999999999999</v>
      </c>
      <c r="Y9" s="36">
        <v>7.5</v>
      </c>
      <c r="Z9" s="36">
        <v>10.649999999999999</v>
      </c>
      <c r="AA9" s="36">
        <v>1</v>
      </c>
      <c r="AB9" s="36">
        <v>10.649999999999999</v>
      </c>
    </row>
    <row r="10" spans="1:28" ht="13.2" x14ac:dyDescent="0.25">
      <c r="A10" s="21">
        <v>15</v>
      </c>
      <c r="B10" s="36">
        <v>12.149999999999999</v>
      </c>
      <c r="C10" s="36">
        <v>0</v>
      </c>
      <c r="D10" s="36">
        <v>12.149999999999999</v>
      </c>
      <c r="E10" s="36">
        <v>0</v>
      </c>
      <c r="F10" s="36">
        <v>12.149999999999999</v>
      </c>
      <c r="G10" s="36">
        <v>1</v>
      </c>
      <c r="H10" s="36">
        <v>12.149999999999999</v>
      </c>
      <c r="I10" s="36">
        <v>8.3000000000000007</v>
      </c>
      <c r="J10" s="36">
        <v>12.149999999999999</v>
      </c>
      <c r="K10" s="36">
        <v>5.2</v>
      </c>
      <c r="L10" s="36">
        <v>12.149999999999999</v>
      </c>
      <c r="M10" s="36">
        <v>5.3</v>
      </c>
      <c r="N10" s="36">
        <v>12.149999999999999</v>
      </c>
      <c r="O10" s="36">
        <v>6.1</v>
      </c>
      <c r="P10" s="36">
        <v>12.149999999999999</v>
      </c>
      <c r="Q10" s="36">
        <v>5.3</v>
      </c>
      <c r="R10" s="36">
        <v>12.149999999999999</v>
      </c>
      <c r="S10" s="36">
        <v>4.0999999999999996</v>
      </c>
      <c r="T10" s="36">
        <v>12.149999999999999</v>
      </c>
      <c r="U10" s="36">
        <v>2.9</v>
      </c>
      <c r="V10" s="36">
        <v>12.149999999999999</v>
      </c>
      <c r="W10" s="36">
        <v>3.1</v>
      </c>
      <c r="X10" s="36">
        <v>12.149999999999999</v>
      </c>
      <c r="Y10" s="36">
        <v>4</v>
      </c>
      <c r="Z10" s="36">
        <v>12.149999999999999</v>
      </c>
      <c r="AA10" s="36">
        <v>1</v>
      </c>
      <c r="AB10" s="36">
        <v>12.149999999999999</v>
      </c>
    </row>
    <row r="11" spans="1:28" ht="13.2" x14ac:dyDescent="0.25">
      <c r="A11" s="21">
        <v>15</v>
      </c>
      <c r="B11" s="36">
        <v>12.600000000000001</v>
      </c>
      <c r="C11" s="36">
        <v>1</v>
      </c>
      <c r="D11" s="36">
        <v>12.600000000000001</v>
      </c>
      <c r="E11" s="36">
        <v>1</v>
      </c>
      <c r="F11" s="36">
        <v>12.600000000000001</v>
      </c>
      <c r="G11" s="36">
        <v>1</v>
      </c>
      <c r="H11" s="36">
        <v>12.600000000000001</v>
      </c>
      <c r="I11" s="36">
        <v>5.0999999999999996</v>
      </c>
      <c r="J11" s="36">
        <v>12.600000000000001</v>
      </c>
      <c r="K11" s="36">
        <v>6.6</v>
      </c>
      <c r="L11" s="36">
        <v>12.600000000000001</v>
      </c>
      <c r="M11" s="36">
        <v>4.4000000000000004</v>
      </c>
      <c r="N11" s="36">
        <v>12.600000000000001</v>
      </c>
      <c r="O11" s="36">
        <v>7.8</v>
      </c>
      <c r="P11" s="36">
        <v>12.600000000000001</v>
      </c>
      <c r="Q11" s="36">
        <v>5.9</v>
      </c>
      <c r="R11" s="36">
        <v>12.600000000000001</v>
      </c>
      <c r="S11" s="36">
        <v>4.9000000000000004</v>
      </c>
      <c r="T11" s="36">
        <v>12.600000000000001</v>
      </c>
      <c r="U11" s="36">
        <v>6.3</v>
      </c>
      <c r="V11" s="36">
        <v>12.600000000000001</v>
      </c>
      <c r="W11" s="36">
        <v>4.5</v>
      </c>
      <c r="X11" s="36">
        <v>12.600000000000001</v>
      </c>
      <c r="Y11" s="36">
        <v>6.9</v>
      </c>
      <c r="Z11" s="36">
        <v>12.600000000000001</v>
      </c>
      <c r="AA11" s="36">
        <v>1</v>
      </c>
      <c r="AB11" s="36">
        <v>12.600000000000001</v>
      </c>
    </row>
    <row r="12" spans="1:28" ht="13.2" x14ac:dyDescent="0.25">
      <c r="A12" s="21">
        <v>13</v>
      </c>
      <c r="B12" s="36">
        <v>10.8</v>
      </c>
      <c r="C12" s="36">
        <v>0</v>
      </c>
      <c r="D12" s="36">
        <v>10.8</v>
      </c>
      <c r="E12" s="36">
        <v>0</v>
      </c>
      <c r="F12" s="36">
        <v>10.8</v>
      </c>
      <c r="G12" s="36">
        <v>0</v>
      </c>
      <c r="H12" s="36">
        <v>10.8</v>
      </c>
      <c r="I12" s="36">
        <v>8.5</v>
      </c>
      <c r="J12" s="36">
        <v>10.8</v>
      </c>
      <c r="K12" s="36">
        <v>3</v>
      </c>
      <c r="L12" s="36">
        <v>10.8</v>
      </c>
      <c r="M12" s="36">
        <v>2.2999999999999998</v>
      </c>
      <c r="N12" s="36">
        <v>10.8</v>
      </c>
      <c r="O12" s="36">
        <v>3.7</v>
      </c>
      <c r="P12" s="36">
        <v>10.8</v>
      </c>
      <c r="Q12" s="36">
        <v>4.8</v>
      </c>
      <c r="R12" s="36">
        <v>10.8</v>
      </c>
      <c r="S12" s="36">
        <v>5.7</v>
      </c>
      <c r="T12" s="36">
        <v>10.8</v>
      </c>
      <c r="U12" s="36">
        <v>3.8</v>
      </c>
      <c r="V12" s="36">
        <v>10.8</v>
      </c>
      <c r="W12" s="36">
        <v>4.4000000000000004</v>
      </c>
      <c r="X12" s="36">
        <v>10.8</v>
      </c>
      <c r="Y12" s="36">
        <v>6</v>
      </c>
      <c r="Z12" s="36">
        <v>10.8</v>
      </c>
      <c r="AA12" s="36">
        <v>0</v>
      </c>
      <c r="AB12" s="36">
        <v>10.8</v>
      </c>
    </row>
    <row r="13" spans="1:28" ht="13.2" x14ac:dyDescent="0.25">
      <c r="A13" s="21">
        <v>4</v>
      </c>
      <c r="B13" s="36">
        <v>8.3999999999999986</v>
      </c>
      <c r="C13" s="36">
        <v>1</v>
      </c>
      <c r="D13" s="36">
        <v>8.3999999999999986</v>
      </c>
      <c r="E13" s="36">
        <v>1</v>
      </c>
      <c r="F13" s="36">
        <v>8.3999999999999986</v>
      </c>
      <c r="G13" s="36">
        <v>0</v>
      </c>
      <c r="H13" s="36">
        <v>8.3999999999999986</v>
      </c>
      <c r="I13" s="36">
        <v>7</v>
      </c>
      <c r="J13" s="36">
        <v>8.3999999999999986</v>
      </c>
      <c r="K13" s="36">
        <v>3.3</v>
      </c>
      <c r="L13" s="36">
        <v>8.3999999999999986</v>
      </c>
      <c r="M13" s="36">
        <v>2.6</v>
      </c>
      <c r="N13" s="36">
        <v>8.3999999999999986</v>
      </c>
      <c r="O13" s="36">
        <v>4.2</v>
      </c>
      <c r="P13" s="36">
        <v>8.3999999999999986</v>
      </c>
      <c r="Q13" s="36">
        <v>9</v>
      </c>
      <c r="R13" s="36">
        <v>8.3999999999999986</v>
      </c>
      <c r="S13" s="36">
        <v>4.3</v>
      </c>
      <c r="T13" s="36">
        <v>8.3999999999999986</v>
      </c>
      <c r="U13" s="36">
        <v>5.2</v>
      </c>
      <c r="V13" s="36">
        <v>8.3999999999999986</v>
      </c>
      <c r="W13" s="36">
        <v>3.7</v>
      </c>
      <c r="X13" s="36">
        <v>8.3999999999999986</v>
      </c>
      <c r="Y13" s="36">
        <v>5.5</v>
      </c>
      <c r="Z13" s="36">
        <v>8.3999999999999986</v>
      </c>
      <c r="AA13" s="36">
        <v>0</v>
      </c>
      <c r="AB13" s="36">
        <v>8.3999999999999986</v>
      </c>
    </row>
    <row r="14" spans="1:28" ht="13.2" x14ac:dyDescent="0.25">
      <c r="A14" s="21">
        <v>7</v>
      </c>
      <c r="B14" s="36">
        <v>10.350000000000001</v>
      </c>
      <c r="C14" s="36">
        <v>1</v>
      </c>
      <c r="D14" s="36">
        <v>10.350000000000001</v>
      </c>
      <c r="E14" s="36">
        <v>1</v>
      </c>
      <c r="F14" s="36">
        <v>10.350000000000001</v>
      </c>
      <c r="G14" s="36">
        <v>0</v>
      </c>
      <c r="H14" s="36">
        <v>10.350000000000001</v>
      </c>
      <c r="I14" s="36">
        <v>7.3</v>
      </c>
      <c r="J14" s="36">
        <v>10.350000000000001</v>
      </c>
      <c r="K14" s="36">
        <v>3.6</v>
      </c>
      <c r="L14" s="36">
        <v>10.350000000000001</v>
      </c>
      <c r="M14" s="36">
        <v>3.6</v>
      </c>
      <c r="N14" s="36">
        <v>10.350000000000001</v>
      </c>
      <c r="O14" s="36">
        <v>6.1</v>
      </c>
      <c r="P14" s="36">
        <v>10.350000000000001</v>
      </c>
      <c r="Q14" s="36">
        <v>8</v>
      </c>
      <c r="R14" s="36">
        <v>10.350000000000001</v>
      </c>
      <c r="S14" s="36">
        <v>3.3</v>
      </c>
      <c r="T14" s="36">
        <v>10.350000000000001</v>
      </c>
      <c r="U14" s="36">
        <v>3.3</v>
      </c>
      <c r="V14" s="36">
        <v>10.350000000000001</v>
      </c>
      <c r="W14" s="36">
        <v>2.9</v>
      </c>
      <c r="X14" s="36">
        <v>10.350000000000001</v>
      </c>
      <c r="Y14" s="36">
        <v>4</v>
      </c>
      <c r="Z14" s="36">
        <v>10.350000000000001</v>
      </c>
      <c r="AA14" s="36">
        <v>0</v>
      </c>
      <c r="AB14" s="36">
        <v>10.350000000000001</v>
      </c>
    </row>
    <row r="15" spans="1:28" ht="13.2" x14ac:dyDescent="0.25">
      <c r="A15" s="21">
        <v>15</v>
      </c>
      <c r="B15" s="36">
        <v>13.950000000000001</v>
      </c>
      <c r="C15" s="36">
        <v>0</v>
      </c>
      <c r="D15" s="36">
        <v>13.950000000000001</v>
      </c>
      <c r="E15" s="36">
        <v>0</v>
      </c>
      <c r="F15" s="36">
        <v>13.950000000000001</v>
      </c>
      <c r="G15" s="36">
        <v>1</v>
      </c>
      <c r="H15" s="36">
        <v>13.950000000000001</v>
      </c>
      <c r="I15" s="36">
        <v>9.6</v>
      </c>
      <c r="J15" s="36">
        <v>13.950000000000001</v>
      </c>
      <c r="K15" s="36">
        <v>5.6</v>
      </c>
      <c r="L15" s="36">
        <v>13.950000000000001</v>
      </c>
      <c r="M15" s="36">
        <v>4.8</v>
      </c>
      <c r="N15" s="36">
        <v>13.950000000000001</v>
      </c>
      <c r="O15" s="36">
        <v>5.5</v>
      </c>
      <c r="P15" s="36">
        <v>13.950000000000001</v>
      </c>
      <c r="Q15" s="36">
        <v>7.7</v>
      </c>
      <c r="R15" s="36">
        <v>13.950000000000001</v>
      </c>
      <c r="S15" s="36">
        <v>4.4000000000000004</v>
      </c>
      <c r="T15" s="36">
        <v>13.950000000000001</v>
      </c>
      <c r="U15" s="36">
        <v>4.5999999999999996</v>
      </c>
      <c r="V15" s="36">
        <v>13.950000000000001</v>
      </c>
      <c r="W15" s="36">
        <v>4.9000000000000004</v>
      </c>
      <c r="X15" s="36">
        <v>13.950000000000001</v>
      </c>
      <c r="Y15" s="36">
        <v>6.5</v>
      </c>
      <c r="Z15" s="36">
        <v>13.950000000000001</v>
      </c>
      <c r="AA15" s="36">
        <v>1</v>
      </c>
      <c r="AB15" s="36">
        <v>13.950000000000001</v>
      </c>
    </row>
    <row r="16" spans="1:28" ht="13.2" x14ac:dyDescent="0.25">
      <c r="A16" s="21">
        <v>8</v>
      </c>
      <c r="B16" s="36">
        <v>11.100000000000001</v>
      </c>
      <c r="C16" s="36">
        <v>1</v>
      </c>
      <c r="D16" s="36">
        <v>11.100000000000001</v>
      </c>
      <c r="E16" s="36">
        <v>0</v>
      </c>
      <c r="F16" s="36">
        <v>11.100000000000001</v>
      </c>
      <c r="G16" s="36">
        <v>1</v>
      </c>
      <c r="H16" s="36">
        <v>11.100000000000001</v>
      </c>
      <c r="I16" s="36">
        <v>9.1</v>
      </c>
      <c r="J16" s="36">
        <v>11.100000000000001</v>
      </c>
      <c r="K16" s="36">
        <v>3.6</v>
      </c>
      <c r="L16" s="36">
        <v>11.100000000000001</v>
      </c>
      <c r="M16" s="36">
        <v>4.2</v>
      </c>
      <c r="N16" s="36">
        <v>11.100000000000001</v>
      </c>
      <c r="O16" s="36">
        <v>4.5999999999999996</v>
      </c>
      <c r="P16" s="36">
        <v>11.100000000000001</v>
      </c>
      <c r="Q16" s="36">
        <v>8.3000000000000007</v>
      </c>
      <c r="R16" s="36">
        <v>11.100000000000001</v>
      </c>
      <c r="S16" s="36">
        <v>4.5999999999999996</v>
      </c>
      <c r="T16" s="36">
        <v>11.100000000000001</v>
      </c>
      <c r="U16" s="36">
        <v>4.3</v>
      </c>
      <c r="V16" s="36">
        <v>11.100000000000001</v>
      </c>
      <c r="W16" s="36">
        <v>3.9</v>
      </c>
      <c r="X16" s="36">
        <v>11.100000000000001</v>
      </c>
      <c r="Y16" s="36">
        <v>5.4</v>
      </c>
      <c r="Z16" s="36">
        <v>11.100000000000001</v>
      </c>
      <c r="AA16" s="36">
        <v>0</v>
      </c>
      <c r="AB16" s="36">
        <v>11.100000000000001</v>
      </c>
    </row>
    <row r="17" spans="1:28" ht="13.2" x14ac:dyDescent="0.25">
      <c r="A17" s="21">
        <v>10</v>
      </c>
      <c r="B17" s="36">
        <v>13.5</v>
      </c>
      <c r="C17" s="36">
        <v>1</v>
      </c>
      <c r="D17" s="36">
        <v>13.5</v>
      </c>
      <c r="E17" s="36">
        <v>1</v>
      </c>
      <c r="F17" s="36">
        <v>13.5</v>
      </c>
      <c r="G17" s="36">
        <v>0</v>
      </c>
      <c r="H17" s="36">
        <v>13.5</v>
      </c>
      <c r="I17" s="36">
        <v>8</v>
      </c>
      <c r="J17" s="36">
        <v>13.5</v>
      </c>
      <c r="K17" s="36">
        <v>4.8</v>
      </c>
      <c r="L17" s="36">
        <v>13.5</v>
      </c>
      <c r="M17" s="36">
        <v>5.5</v>
      </c>
      <c r="N17" s="36">
        <v>13.5</v>
      </c>
      <c r="O17" s="36">
        <v>4.7</v>
      </c>
      <c r="P17" s="36">
        <v>13.5</v>
      </c>
      <c r="Q17" s="36">
        <v>8.6999999999999993</v>
      </c>
      <c r="R17" s="36">
        <v>13.5</v>
      </c>
      <c r="S17" s="36">
        <v>4.7</v>
      </c>
      <c r="T17" s="36">
        <v>13.5</v>
      </c>
      <c r="U17" s="36">
        <v>6.6</v>
      </c>
      <c r="V17" s="36">
        <v>13.5</v>
      </c>
      <c r="W17" s="36">
        <v>4.2</v>
      </c>
      <c r="X17" s="36">
        <v>13.5</v>
      </c>
      <c r="Y17" s="36">
        <v>5.7</v>
      </c>
      <c r="Z17" s="36">
        <v>13.5</v>
      </c>
      <c r="AA17" s="36">
        <v>1</v>
      </c>
      <c r="AB17" s="36">
        <v>13.5</v>
      </c>
    </row>
    <row r="18" spans="1:28" ht="13.2" x14ac:dyDescent="0.25">
      <c r="A18" s="21">
        <v>3</v>
      </c>
      <c r="B18" s="36">
        <v>10.5</v>
      </c>
      <c r="C18" s="36">
        <v>0</v>
      </c>
      <c r="D18" s="36">
        <v>10.5</v>
      </c>
      <c r="E18" s="36">
        <v>1</v>
      </c>
      <c r="F18" s="36">
        <v>10.5</v>
      </c>
      <c r="G18" s="36">
        <v>0</v>
      </c>
      <c r="H18" s="36">
        <v>10.5</v>
      </c>
      <c r="I18" s="36">
        <v>6.4</v>
      </c>
      <c r="J18" s="36">
        <v>10.5</v>
      </c>
      <c r="K18" s="36">
        <v>3.6</v>
      </c>
      <c r="L18" s="36">
        <v>10.5</v>
      </c>
      <c r="M18" s="36">
        <v>4</v>
      </c>
      <c r="N18" s="36">
        <v>10.5</v>
      </c>
      <c r="O18" s="36">
        <v>5.3</v>
      </c>
      <c r="P18" s="36">
        <v>10.5</v>
      </c>
      <c r="Q18" s="36">
        <v>7.1</v>
      </c>
      <c r="R18" s="36">
        <v>10.5</v>
      </c>
      <c r="S18" s="36">
        <v>5.6</v>
      </c>
      <c r="T18" s="36">
        <v>10.5</v>
      </c>
      <c r="U18" s="36">
        <v>6.6</v>
      </c>
      <c r="V18" s="36">
        <v>10.5</v>
      </c>
      <c r="W18" s="36">
        <v>3.9</v>
      </c>
      <c r="X18" s="36">
        <v>10.5</v>
      </c>
      <c r="Y18" s="36">
        <v>6.1</v>
      </c>
      <c r="Z18" s="36">
        <v>10.5</v>
      </c>
      <c r="AA18" s="36">
        <v>0</v>
      </c>
      <c r="AB18" s="36">
        <v>10.5</v>
      </c>
    </row>
    <row r="19" spans="1:28" ht="13.2" x14ac:dyDescent="0.25">
      <c r="A19" s="21">
        <v>8</v>
      </c>
      <c r="B19" s="36">
        <v>9.3000000000000007</v>
      </c>
      <c r="C19" s="36">
        <v>1</v>
      </c>
      <c r="D19" s="36">
        <v>9.3000000000000007</v>
      </c>
      <c r="E19" s="36">
        <v>1</v>
      </c>
      <c r="F19" s="36">
        <v>9.3000000000000007</v>
      </c>
      <c r="G19" s="36">
        <v>0</v>
      </c>
      <c r="H19" s="36">
        <v>9.3000000000000007</v>
      </c>
      <c r="I19" s="36">
        <v>7</v>
      </c>
      <c r="J19" s="36">
        <v>9.3000000000000007</v>
      </c>
      <c r="K19" s="36">
        <v>3.3</v>
      </c>
      <c r="L19" s="36">
        <v>9.3000000000000007</v>
      </c>
      <c r="M19" s="36">
        <v>4</v>
      </c>
      <c r="N19" s="36">
        <v>9.3000000000000007</v>
      </c>
      <c r="O19" s="36">
        <v>4.2</v>
      </c>
      <c r="P19" s="36">
        <v>9.3000000000000007</v>
      </c>
      <c r="Q19" s="36">
        <v>9</v>
      </c>
      <c r="R19" s="36">
        <v>9.3000000000000007</v>
      </c>
      <c r="S19" s="36">
        <v>3.3</v>
      </c>
      <c r="T19" s="36">
        <v>9.3000000000000007</v>
      </c>
      <c r="U19" s="36">
        <v>5.2</v>
      </c>
      <c r="V19" s="36">
        <v>9.3000000000000007</v>
      </c>
      <c r="W19" s="36">
        <v>3.7</v>
      </c>
      <c r="X19" s="36">
        <v>9.3000000000000007</v>
      </c>
      <c r="Y19" s="36">
        <v>5.6</v>
      </c>
      <c r="Z19" s="36">
        <v>9.3000000000000007</v>
      </c>
      <c r="AA19" s="36">
        <v>1</v>
      </c>
      <c r="AB19" s="36">
        <v>9.3000000000000007</v>
      </c>
    </row>
    <row r="20" spans="1:28" ht="13.2" x14ac:dyDescent="0.25">
      <c r="A20" s="21">
        <v>7</v>
      </c>
      <c r="B20" s="36">
        <v>13.350000000000001</v>
      </c>
      <c r="C20" s="36">
        <v>0</v>
      </c>
      <c r="D20" s="36">
        <v>13.350000000000001</v>
      </c>
      <c r="E20" s="36">
        <v>0</v>
      </c>
      <c r="F20" s="36">
        <v>13.350000000000001</v>
      </c>
      <c r="G20" s="36">
        <v>0</v>
      </c>
      <c r="H20" s="36">
        <v>13.350000000000001</v>
      </c>
      <c r="I20" s="36">
        <v>9.9</v>
      </c>
      <c r="J20" s="36">
        <v>13.350000000000001</v>
      </c>
      <c r="K20" s="36">
        <v>4.5</v>
      </c>
      <c r="L20" s="36">
        <v>13.350000000000001</v>
      </c>
      <c r="M20" s="36">
        <v>5.4</v>
      </c>
      <c r="N20" s="36">
        <v>13.350000000000001</v>
      </c>
      <c r="O20" s="36">
        <v>4.8</v>
      </c>
      <c r="P20" s="36">
        <v>13.350000000000001</v>
      </c>
      <c r="Q20" s="36">
        <v>4.9000000000000004</v>
      </c>
      <c r="R20" s="36">
        <v>13.350000000000001</v>
      </c>
      <c r="S20" s="36">
        <v>3.1</v>
      </c>
      <c r="T20" s="36">
        <v>13.350000000000001</v>
      </c>
      <c r="U20" s="36">
        <v>4.3</v>
      </c>
      <c r="V20" s="36">
        <v>13.350000000000001</v>
      </c>
      <c r="W20" s="36">
        <v>3.8</v>
      </c>
      <c r="X20" s="36">
        <v>13.350000000000001</v>
      </c>
      <c r="Y20" s="36">
        <v>5</v>
      </c>
      <c r="Z20" s="36">
        <v>13.350000000000001</v>
      </c>
      <c r="AA20" s="36">
        <v>0</v>
      </c>
      <c r="AB20" s="36">
        <v>13.350000000000001</v>
      </c>
    </row>
    <row r="21" spans="1:28" ht="13.2" x14ac:dyDescent="0.25">
      <c r="A21" s="21">
        <v>2</v>
      </c>
      <c r="B21" s="36">
        <v>6.4499999999999993</v>
      </c>
      <c r="C21" s="36">
        <v>1</v>
      </c>
      <c r="D21" s="36">
        <v>6.4499999999999993</v>
      </c>
      <c r="E21" s="36">
        <v>1</v>
      </c>
      <c r="F21" s="36">
        <v>6.4499999999999993</v>
      </c>
      <c r="G21" s="36">
        <v>0</v>
      </c>
      <c r="H21" s="36">
        <v>6.4499999999999993</v>
      </c>
      <c r="I21" s="36">
        <v>6.5</v>
      </c>
      <c r="J21" s="36">
        <v>6.4499999999999993</v>
      </c>
      <c r="K21" s="36">
        <v>2.8</v>
      </c>
      <c r="L21" s="36">
        <v>6.4499999999999993</v>
      </c>
      <c r="M21" s="36">
        <v>2.5</v>
      </c>
      <c r="N21" s="36">
        <v>6.4499999999999993</v>
      </c>
      <c r="O21" s="36">
        <v>3.7</v>
      </c>
      <c r="P21" s="36">
        <v>6.4499999999999993</v>
      </c>
      <c r="Q21" s="36">
        <v>8.5</v>
      </c>
      <c r="R21" s="36">
        <v>6.4499999999999993</v>
      </c>
      <c r="S21" s="36">
        <v>4.3</v>
      </c>
      <c r="T21" s="36">
        <v>6.4499999999999993</v>
      </c>
      <c r="U21" s="36">
        <v>4.7</v>
      </c>
      <c r="V21" s="36">
        <v>6.4499999999999993</v>
      </c>
      <c r="W21" s="36">
        <v>3.3</v>
      </c>
      <c r="X21" s="36">
        <v>6.4499999999999993</v>
      </c>
      <c r="Y21" s="36">
        <v>3.3</v>
      </c>
      <c r="Z21" s="36">
        <v>6.4499999999999993</v>
      </c>
      <c r="AA21" s="36">
        <v>0</v>
      </c>
      <c r="AB21" s="36">
        <v>6.4499999999999993</v>
      </c>
    </row>
    <row r="22" spans="1:28" ht="13.2" x14ac:dyDescent="0.25">
      <c r="A22" s="21">
        <v>7</v>
      </c>
      <c r="B22" s="36">
        <v>12.899999999999999</v>
      </c>
      <c r="C22" s="36">
        <v>0</v>
      </c>
      <c r="D22" s="36">
        <v>12.899999999999999</v>
      </c>
      <c r="E22" s="36">
        <v>0</v>
      </c>
      <c r="F22" s="36">
        <v>12.899999999999999</v>
      </c>
      <c r="G22" s="36">
        <v>1</v>
      </c>
      <c r="H22" s="36">
        <v>12.899999999999999</v>
      </c>
      <c r="I22" s="36">
        <v>9.3000000000000007</v>
      </c>
      <c r="J22" s="36">
        <v>12.899999999999999</v>
      </c>
      <c r="K22" s="36">
        <v>3.9</v>
      </c>
      <c r="L22" s="36">
        <v>12.899999999999999</v>
      </c>
      <c r="M22" s="36">
        <v>2.6</v>
      </c>
      <c r="N22" s="36">
        <v>12.899999999999999</v>
      </c>
      <c r="O22" s="36">
        <v>4.5</v>
      </c>
      <c r="P22" s="36">
        <v>12.899999999999999</v>
      </c>
      <c r="Q22" s="36">
        <v>6.2</v>
      </c>
      <c r="R22" s="36">
        <v>12.899999999999999</v>
      </c>
      <c r="S22" s="36">
        <v>4</v>
      </c>
      <c r="T22" s="36">
        <v>12.899999999999999</v>
      </c>
      <c r="U22" s="36">
        <v>4.4000000000000004</v>
      </c>
      <c r="V22" s="36">
        <v>12.899999999999999</v>
      </c>
      <c r="W22" s="36">
        <v>4.5</v>
      </c>
      <c r="X22" s="36">
        <v>12.899999999999999</v>
      </c>
      <c r="Y22" s="36">
        <v>5.8</v>
      </c>
      <c r="Z22" s="36">
        <v>12.899999999999999</v>
      </c>
      <c r="AA22" s="36">
        <v>1</v>
      </c>
      <c r="AB22" s="36">
        <v>12.899999999999999</v>
      </c>
    </row>
    <row r="23" spans="1:28" ht="13.2" x14ac:dyDescent="0.25">
      <c r="A23" s="21">
        <v>2</v>
      </c>
      <c r="B23" s="36">
        <v>9.3000000000000007</v>
      </c>
      <c r="C23" s="36">
        <v>0</v>
      </c>
      <c r="D23" s="36">
        <v>9.3000000000000007</v>
      </c>
      <c r="E23" s="36">
        <v>1</v>
      </c>
      <c r="F23" s="36">
        <v>9.3000000000000007</v>
      </c>
      <c r="G23" s="36">
        <v>0</v>
      </c>
      <c r="H23" s="36">
        <v>9.3000000000000007</v>
      </c>
      <c r="I23" s="36">
        <v>8.1</v>
      </c>
      <c r="J23" s="36">
        <v>9.3000000000000007</v>
      </c>
      <c r="K23" s="36">
        <v>2.5</v>
      </c>
      <c r="L23" s="36">
        <v>9.3000000000000007</v>
      </c>
      <c r="M23" s="36">
        <v>2.2999999999999998</v>
      </c>
      <c r="N23" s="36">
        <v>9.3000000000000007</v>
      </c>
      <c r="O23" s="36">
        <v>3.8</v>
      </c>
      <c r="P23" s="36">
        <v>9.3000000000000007</v>
      </c>
      <c r="Q23" s="36">
        <v>6.6</v>
      </c>
      <c r="R23" s="36">
        <v>9.3000000000000007</v>
      </c>
      <c r="S23" s="36">
        <v>3</v>
      </c>
      <c r="T23" s="36">
        <v>9.3000000000000007</v>
      </c>
      <c r="U23" s="36">
        <v>3.5</v>
      </c>
      <c r="V23" s="36">
        <v>9.3000000000000007</v>
      </c>
      <c r="W23" s="36">
        <v>3</v>
      </c>
      <c r="X23" s="36">
        <v>9.3000000000000007</v>
      </c>
      <c r="Y23" s="36">
        <v>4.5</v>
      </c>
      <c r="Z23" s="36">
        <v>9.3000000000000007</v>
      </c>
      <c r="AA23" s="36">
        <v>0</v>
      </c>
      <c r="AB23" s="36">
        <v>9.3000000000000007</v>
      </c>
    </row>
    <row r="24" spans="1:28" ht="13.2" x14ac:dyDescent="0.25">
      <c r="A24" s="21">
        <v>11</v>
      </c>
      <c r="B24" s="36">
        <v>12.149999999999999</v>
      </c>
      <c r="C24" s="36">
        <v>0</v>
      </c>
      <c r="D24" s="36">
        <v>12.149999999999999</v>
      </c>
      <c r="E24" s="36">
        <v>1</v>
      </c>
      <c r="F24" s="36">
        <v>12.149999999999999</v>
      </c>
      <c r="G24" s="36">
        <v>0</v>
      </c>
      <c r="H24" s="36">
        <v>12.149999999999999</v>
      </c>
      <c r="I24" s="36">
        <v>7.7</v>
      </c>
      <c r="J24" s="36">
        <v>12.149999999999999</v>
      </c>
      <c r="K24" s="36">
        <v>3.7</v>
      </c>
      <c r="L24" s="36">
        <v>12.149999999999999</v>
      </c>
      <c r="M24" s="36">
        <v>2.4</v>
      </c>
      <c r="N24" s="36">
        <v>12.149999999999999</v>
      </c>
      <c r="O24" s="36">
        <v>3.4</v>
      </c>
      <c r="P24" s="36">
        <v>12.149999999999999</v>
      </c>
      <c r="Q24" s="36">
        <v>6.2</v>
      </c>
      <c r="R24" s="36">
        <v>12.149999999999999</v>
      </c>
      <c r="S24" s="36">
        <v>3.3</v>
      </c>
      <c r="T24" s="36">
        <v>12.149999999999999</v>
      </c>
      <c r="U24" s="36">
        <v>3.1</v>
      </c>
      <c r="V24" s="36">
        <v>12.149999999999999</v>
      </c>
      <c r="W24" s="36">
        <v>2.6</v>
      </c>
      <c r="X24" s="36">
        <v>12.149999999999999</v>
      </c>
      <c r="Y24" s="36">
        <v>4.5</v>
      </c>
      <c r="Z24" s="36">
        <v>12.149999999999999</v>
      </c>
      <c r="AA24" s="36">
        <v>0</v>
      </c>
      <c r="AB24" s="36">
        <v>12.149999999999999</v>
      </c>
    </row>
    <row r="25" spans="1:28" ht="13.2" x14ac:dyDescent="0.25">
      <c r="A25" s="21">
        <v>9</v>
      </c>
      <c r="B25" s="36">
        <v>13.5</v>
      </c>
      <c r="C25" s="36">
        <v>0</v>
      </c>
      <c r="D25" s="36">
        <v>13.5</v>
      </c>
      <c r="E25" s="36">
        <v>0</v>
      </c>
      <c r="F25" s="36">
        <v>13.5</v>
      </c>
      <c r="G25" s="36">
        <v>1</v>
      </c>
      <c r="H25" s="36">
        <v>13.5</v>
      </c>
      <c r="I25" s="36">
        <v>9</v>
      </c>
      <c r="J25" s="36">
        <v>13.5</v>
      </c>
      <c r="K25" s="36">
        <v>4.9000000000000004</v>
      </c>
      <c r="L25" s="36">
        <v>13.5</v>
      </c>
      <c r="M25" s="36">
        <v>2.2000000000000002</v>
      </c>
      <c r="N25" s="36">
        <v>13.5</v>
      </c>
      <c r="O25" s="36">
        <v>4.5</v>
      </c>
      <c r="P25" s="36">
        <v>13.5</v>
      </c>
      <c r="Q25" s="36">
        <v>6.8</v>
      </c>
      <c r="R25" s="36">
        <v>13.5</v>
      </c>
      <c r="S25" s="36">
        <v>4.5</v>
      </c>
      <c r="T25" s="36">
        <v>13.5</v>
      </c>
      <c r="U25" s="36">
        <v>3.5</v>
      </c>
      <c r="V25" s="36">
        <v>13.5</v>
      </c>
      <c r="W25" s="36">
        <v>3.5</v>
      </c>
      <c r="X25" s="36">
        <v>13.5</v>
      </c>
      <c r="Y25" s="36">
        <v>6.9</v>
      </c>
      <c r="Z25" s="36">
        <v>13.5</v>
      </c>
      <c r="AA25" s="36">
        <v>0</v>
      </c>
      <c r="AB25" s="36">
        <v>13.5</v>
      </c>
    </row>
    <row r="26" spans="1:28" ht="13.2" x14ac:dyDescent="0.25">
      <c r="A26" s="21">
        <v>12</v>
      </c>
      <c r="B26" s="36">
        <v>10.050000000000001</v>
      </c>
      <c r="C26" s="36">
        <v>0</v>
      </c>
      <c r="D26" s="36">
        <v>10.050000000000001</v>
      </c>
      <c r="E26" s="36">
        <v>0</v>
      </c>
      <c r="F26" s="36">
        <v>10.050000000000001</v>
      </c>
      <c r="G26" s="36">
        <v>1</v>
      </c>
      <c r="H26" s="36">
        <v>10.050000000000001</v>
      </c>
      <c r="I26" s="36">
        <v>8.6</v>
      </c>
      <c r="J26" s="36">
        <v>10.050000000000001</v>
      </c>
      <c r="K26" s="36">
        <v>2.9</v>
      </c>
      <c r="L26" s="36">
        <v>10.050000000000001</v>
      </c>
      <c r="M26" s="36">
        <v>2.8</v>
      </c>
      <c r="N26" s="36">
        <v>10.050000000000001</v>
      </c>
      <c r="O26" s="36">
        <v>4</v>
      </c>
      <c r="P26" s="36">
        <v>10.050000000000001</v>
      </c>
      <c r="Q26" s="36">
        <v>6.3</v>
      </c>
      <c r="R26" s="36">
        <v>10.050000000000001</v>
      </c>
      <c r="S26" s="36">
        <v>4</v>
      </c>
      <c r="T26" s="36">
        <v>10.050000000000001</v>
      </c>
      <c r="U26" s="36">
        <v>3</v>
      </c>
      <c r="V26" s="36">
        <v>10.050000000000001</v>
      </c>
      <c r="W26" s="36">
        <v>3</v>
      </c>
      <c r="X26" s="36">
        <v>10.050000000000001</v>
      </c>
      <c r="Y26" s="36">
        <v>4</v>
      </c>
      <c r="Z26" s="36">
        <v>10.050000000000001</v>
      </c>
      <c r="AA26" s="36">
        <v>0</v>
      </c>
      <c r="AB26" s="36">
        <v>10.050000000000001</v>
      </c>
    </row>
    <row r="27" spans="1:28" ht="13.2" x14ac:dyDescent="0.25">
      <c r="A27" s="21">
        <v>9</v>
      </c>
      <c r="B27" s="36">
        <v>8.6999999999999993</v>
      </c>
      <c r="C27" s="36">
        <v>0</v>
      </c>
      <c r="D27" s="36">
        <v>8.6999999999999993</v>
      </c>
      <c r="E27" s="36">
        <v>1</v>
      </c>
      <c r="F27" s="36">
        <v>8.6999999999999993</v>
      </c>
      <c r="G27" s="36">
        <v>0</v>
      </c>
      <c r="H27" s="36">
        <v>8.6999999999999993</v>
      </c>
      <c r="I27" s="36">
        <v>6.1</v>
      </c>
      <c r="J27" s="36">
        <v>8.6999999999999993</v>
      </c>
      <c r="K27" s="36">
        <v>4.9000000000000004</v>
      </c>
      <c r="L27" s="36">
        <v>8.6999999999999993</v>
      </c>
      <c r="M27" s="36">
        <v>5.0999999999999996</v>
      </c>
      <c r="N27" s="36">
        <v>8.6999999999999993</v>
      </c>
      <c r="O27" s="36">
        <v>6.4</v>
      </c>
      <c r="P27" s="36">
        <v>8.6999999999999993</v>
      </c>
      <c r="Q27" s="36">
        <v>8.1999999999999993</v>
      </c>
      <c r="R27" s="36">
        <v>8.6999999999999993</v>
      </c>
      <c r="S27" s="36">
        <v>4.5</v>
      </c>
      <c r="T27" s="36">
        <v>8.6999999999999993</v>
      </c>
      <c r="U27" s="36">
        <v>4.9000000000000004</v>
      </c>
      <c r="V27" s="36">
        <v>8.6999999999999993</v>
      </c>
      <c r="W27" s="36">
        <v>3.2</v>
      </c>
      <c r="X27" s="36">
        <v>8.6999999999999993</v>
      </c>
      <c r="Y27" s="36">
        <v>4.8</v>
      </c>
      <c r="Z27" s="36">
        <v>8.6999999999999993</v>
      </c>
      <c r="AA27" s="36">
        <v>0</v>
      </c>
      <c r="AB27" s="36">
        <v>8.6999999999999993</v>
      </c>
    </row>
    <row r="28" spans="1:28" ht="13.2" x14ac:dyDescent="0.25">
      <c r="A28" s="21">
        <v>13</v>
      </c>
      <c r="B28" s="36">
        <v>11.100000000000001</v>
      </c>
      <c r="C28" s="36">
        <v>1</v>
      </c>
      <c r="D28" s="36">
        <v>11.100000000000001</v>
      </c>
      <c r="E28" s="36">
        <v>1</v>
      </c>
      <c r="F28" s="36">
        <v>11.100000000000001</v>
      </c>
      <c r="G28" s="36">
        <v>0</v>
      </c>
      <c r="H28" s="36">
        <v>11.100000000000001</v>
      </c>
      <c r="I28" s="36">
        <v>5.8</v>
      </c>
      <c r="J28" s="36">
        <v>11.100000000000001</v>
      </c>
      <c r="K28" s="36">
        <v>3.6</v>
      </c>
      <c r="L28" s="36">
        <v>11.100000000000001</v>
      </c>
      <c r="M28" s="36">
        <v>5.0999999999999996</v>
      </c>
      <c r="N28" s="36">
        <v>11.100000000000001</v>
      </c>
      <c r="O28" s="36">
        <v>5.8</v>
      </c>
      <c r="P28" s="36">
        <v>11.100000000000001</v>
      </c>
      <c r="Q28" s="36">
        <v>9.3000000000000007</v>
      </c>
      <c r="R28" s="36">
        <v>11.100000000000001</v>
      </c>
      <c r="S28" s="36">
        <v>5.9</v>
      </c>
      <c r="T28" s="36">
        <v>11.100000000000001</v>
      </c>
      <c r="U28" s="36">
        <v>6.1</v>
      </c>
      <c r="V28" s="36">
        <v>11.100000000000001</v>
      </c>
      <c r="W28" s="36">
        <v>4.5999999999999996</v>
      </c>
      <c r="X28" s="36">
        <v>11.100000000000001</v>
      </c>
      <c r="Y28" s="36">
        <v>6.6</v>
      </c>
      <c r="Z28" s="36">
        <v>11.100000000000001</v>
      </c>
      <c r="AA28" s="36">
        <v>0</v>
      </c>
      <c r="AB28" s="36">
        <v>11.100000000000001</v>
      </c>
    </row>
    <row r="29" spans="1:28" ht="13.2" x14ac:dyDescent="0.25">
      <c r="A29" s="21">
        <v>13</v>
      </c>
      <c r="B29" s="36">
        <v>11.25</v>
      </c>
      <c r="C29" s="36">
        <v>1</v>
      </c>
      <c r="D29" s="36">
        <v>11.25</v>
      </c>
      <c r="E29" s="36">
        <v>0</v>
      </c>
      <c r="F29" s="36">
        <v>11.25</v>
      </c>
      <c r="G29" s="36">
        <v>0</v>
      </c>
      <c r="H29" s="36">
        <v>11.25</v>
      </c>
      <c r="I29" s="36">
        <v>8.1999999999999993</v>
      </c>
      <c r="J29" s="36">
        <v>11.25</v>
      </c>
      <c r="K29" s="36">
        <v>2.7</v>
      </c>
      <c r="L29" s="36">
        <v>11.25</v>
      </c>
      <c r="M29" s="36">
        <v>3.4</v>
      </c>
      <c r="N29" s="36">
        <v>11.25</v>
      </c>
      <c r="O29" s="36">
        <v>3.1</v>
      </c>
      <c r="P29" s="36">
        <v>11.25</v>
      </c>
      <c r="Q29" s="36">
        <v>5.3</v>
      </c>
      <c r="R29" s="36">
        <v>11.25</v>
      </c>
      <c r="S29" s="36">
        <v>3.9</v>
      </c>
      <c r="T29" s="36">
        <v>11.25</v>
      </c>
      <c r="U29" s="36">
        <v>4.3</v>
      </c>
      <c r="V29" s="36">
        <v>11.25</v>
      </c>
      <c r="W29" s="36">
        <v>4.9000000000000004</v>
      </c>
      <c r="X29" s="36">
        <v>11.25</v>
      </c>
      <c r="Y29" s="36">
        <v>7.2</v>
      </c>
      <c r="Z29" s="36">
        <v>11.25</v>
      </c>
      <c r="AA29" s="36">
        <v>0</v>
      </c>
      <c r="AB29" s="36">
        <v>11.25</v>
      </c>
    </row>
    <row r="30" spans="1:28" ht="13.2" x14ac:dyDescent="0.25">
      <c r="A30" s="21">
        <v>14</v>
      </c>
      <c r="B30" s="36">
        <v>14.700000000000001</v>
      </c>
      <c r="C30" s="36">
        <v>0</v>
      </c>
      <c r="D30" s="36">
        <v>14.700000000000001</v>
      </c>
      <c r="E30" s="36">
        <v>1</v>
      </c>
      <c r="F30" s="36">
        <v>14.700000000000001</v>
      </c>
      <c r="G30" s="36">
        <v>1</v>
      </c>
      <c r="H30" s="36">
        <v>14.700000000000001</v>
      </c>
      <c r="I30" s="36">
        <v>9.9</v>
      </c>
      <c r="J30" s="36">
        <v>14.700000000000001</v>
      </c>
      <c r="K30" s="36">
        <v>5.2</v>
      </c>
      <c r="L30" s="36">
        <v>14.700000000000001</v>
      </c>
      <c r="M30" s="36">
        <v>5.6</v>
      </c>
      <c r="N30" s="36">
        <v>14.700000000000001</v>
      </c>
      <c r="O30" s="36">
        <v>6.7</v>
      </c>
      <c r="P30" s="36">
        <v>14.700000000000001</v>
      </c>
      <c r="Q30" s="36">
        <v>6.8</v>
      </c>
      <c r="R30" s="36">
        <v>14.700000000000001</v>
      </c>
      <c r="S30" s="36">
        <v>4.0999999999999996</v>
      </c>
      <c r="T30" s="36">
        <v>14.700000000000001</v>
      </c>
      <c r="U30" s="36">
        <v>3.4</v>
      </c>
      <c r="V30" s="36">
        <v>14.700000000000001</v>
      </c>
      <c r="W30" s="36">
        <v>3.9</v>
      </c>
      <c r="X30" s="36">
        <v>14.700000000000001</v>
      </c>
      <c r="Y30" s="36">
        <v>7.6</v>
      </c>
      <c r="Z30" s="36">
        <v>14.700000000000001</v>
      </c>
      <c r="AA30" s="36">
        <v>1</v>
      </c>
      <c r="AB30" s="36">
        <v>14.700000000000001</v>
      </c>
    </row>
    <row r="31" spans="1:28" ht="13.2" x14ac:dyDescent="0.25">
      <c r="A31" s="21">
        <v>10</v>
      </c>
      <c r="B31" s="36">
        <v>11.55</v>
      </c>
      <c r="C31" s="36">
        <v>0</v>
      </c>
      <c r="D31" s="36">
        <v>11.55</v>
      </c>
      <c r="E31" s="36">
        <v>1</v>
      </c>
      <c r="F31" s="36">
        <v>11.55</v>
      </c>
      <c r="G31" s="36">
        <v>0</v>
      </c>
      <c r="H31" s="36">
        <v>11.55</v>
      </c>
      <c r="I31" s="36">
        <v>7.7</v>
      </c>
      <c r="J31" s="36">
        <v>11.55</v>
      </c>
      <c r="K31" s="36">
        <v>2.2000000000000002</v>
      </c>
      <c r="L31" s="36">
        <v>11.55</v>
      </c>
      <c r="M31" s="36">
        <v>2.4</v>
      </c>
      <c r="N31" s="36">
        <v>11.55</v>
      </c>
      <c r="O31" s="36">
        <v>3.4</v>
      </c>
      <c r="P31" s="36">
        <v>11.55</v>
      </c>
      <c r="Q31" s="36">
        <v>6.2</v>
      </c>
      <c r="R31" s="36">
        <v>11.55</v>
      </c>
      <c r="S31" s="36">
        <v>3.2</v>
      </c>
      <c r="T31" s="36">
        <v>11.55</v>
      </c>
      <c r="U31" s="36">
        <v>3.1</v>
      </c>
      <c r="V31" s="36">
        <v>11.55</v>
      </c>
      <c r="W31" s="36">
        <v>2.6</v>
      </c>
      <c r="X31" s="36">
        <v>11.55</v>
      </c>
      <c r="Y31" s="36">
        <v>3.4</v>
      </c>
      <c r="Z31" s="36">
        <v>11.55</v>
      </c>
      <c r="AA31" s="36">
        <v>0</v>
      </c>
      <c r="AB31" s="36">
        <v>11.55</v>
      </c>
    </row>
    <row r="32" spans="1:28" ht="13.2" x14ac:dyDescent="0.25">
      <c r="A32" s="21">
        <v>4</v>
      </c>
      <c r="B32" s="36">
        <v>10.050000000000001</v>
      </c>
      <c r="C32" s="36">
        <v>0</v>
      </c>
      <c r="D32" s="36">
        <v>10.050000000000001</v>
      </c>
      <c r="E32" s="36">
        <v>0</v>
      </c>
      <c r="F32" s="36">
        <v>10.050000000000001</v>
      </c>
      <c r="G32" s="36">
        <v>0</v>
      </c>
      <c r="H32" s="36">
        <v>10.050000000000001</v>
      </c>
      <c r="I32" s="36">
        <v>8.3000000000000007</v>
      </c>
      <c r="J32" s="36">
        <v>10.050000000000001</v>
      </c>
      <c r="K32" s="36">
        <v>2.8</v>
      </c>
      <c r="L32" s="36">
        <v>10.050000000000001</v>
      </c>
      <c r="M32" s="36">
        <v>3</v>
      </c>
      <c r="N32" s="36">
        <v>10.050000000000001</v>
      </c>
      <c r="O32" s="36">
        <v>2.5</v>
      </c>
      <c r="P32" s="36">
        <v>10.050000000000001</v>
      </c>
      <c r="Q32" s="36">
        <v>5.2</v>
      </c>
      <c r="R32" s="36">
        <v>10.050000000000001</v>
      </c>
      <c r="S32" s="36">
        <v>1.8</v>
      </c>
      <c r="T32" s="36">
        <v>10.050000000000001</v>
      </c>
      <c r="U32" s="36">
        <v>2.5</v>
      </c>
      <c r="V32" s="36">
        <v>10.050000000000001</v>
      </c>
      <c r="W32" s="36">
        <v>2.1</v>
      </c>
      <c r="X32" s="36">
        <v>10.050000000000001</v>
      </c>
      <c r="Y32" s="36">
        <v>3.1</v>
      </c>
      <c r="Z32" s="36">
        <v>10.050000000000001</v>
      </c>
      <c r="AA32" s="36">
        <v>0</v>
      </c>
      <c r="AB32" s="36">
        <v>10.050000000000001</v>
      </c>
    </row>
    <row r="33" spans="1:28" ht="13.2" x14ac:dyDescent="0.25">
      <c r="A33" s="21">
        <v>8</v>
      </c>
      <c r="B33" s="36">
        <v>12</v>
      </c>
      <c r="C33" s="36">
        <v>0</v>
      </c>
      <c r="D33" s="36">
        <v>12</v>
      </c>
      <c r="E33" s="36">
        <v>1</v>
      </c>
      <c r="F33" s="36">
        <v>12</v>
      </c>
      <c r="G33" s="36">
        <v>0</v>
      </c>
      <c r="H33" s="36">
        <v>12</v>
      </c>
      <c r="I33" s="36">
        <v>8.9</v>
      </c>
      <c r="J33" s="36">
        <v>12</v>
      </c>
      <c r="K33" s="36">
        <v>5.8</v>
      </c>
      <c r="L33" s="36">
        <v>12</v>
      </c>
      <c r="M33" s="36">
        <v>4.3</v>
      </c>
      <c r="N33" s="36">
        <v>12</v>
      </c>
      <c r="O33" s="36">
        <v>6.9</v>
      </c>
      <c r="P33" s="36">
        <v>12</v>
      </c>
      <c r="Q33" s="36">
        <v>8.1999999999999993</v>
      </c>
      <c r="R33" s="36">
        <v>12</v>
      </c>
      <c r="S33" s="36">
        <v>5</v>
      </c>
      <c r="T33" s="36">
        <v>12</v>
      </c>
      <c r="U33" s="36">
        <v>5.9</v>
      </c>
      <c r="V33" s="36">
        <v>12</v>
      </c>
      <c r="W33" s="36">
        <v>4.2</v>
      </c>
      <c r="X33" s="36">
        <v>12</v>
      </c>
      <c r="Y33" s="36">
        <v>5.7</v>
      </c>
      <c r="Z33" s="36">
        <v>12</v>
      </c>
      <c r="AA33" s="36">
        <v>0</v>
      </c>
      <c r="AB33" s="36">
        <v>12</v>
      </c>
    </row>
    <row r="34" spans="1:28" ht="13.2" x14ac:dyDescent="0.25">
      <c r="A34" s="21">
        <v>13</v>
      </c>
      <c r="B34" s="36">
        <v>11.100000000000001</v>
      </c>
      <c r="C34" s="36">
        <v>0</v>
      </c>
      <c r="D34" s="36">
        <v>11.100000000000001</v>
      </c>
      <c r="E34" s="36">
        <v>1</v>
      </c>
      <c r="F34" s="36">
        <v>11.100000000000001</v>
      </c>
      <c r="G34" s="36">
        <v>0</v>
      </c>
      <c r="H34" s="36">
        <v>11.100000000000001</v>
      </c>
      <c r="I34" s="36">
        <v>6</v>
      </c>
      <c r="J34" s="36">
        <v>11.100000000000001</v>
      </c>
      <c r="K34" s="36">
        <v>4.0999999999999996</v>
      </c>
      <c r="L34" s="36">
        <v>11.100000000000001</v>
      </c>
      <c r="M34" s="36">
        <v>4.8</v>
      </c>
      <c r="N34" s="36">
        <v>11.100000000000001</v>
      </c>
      <c r="O34" s="36">
        <v>5.3</v>
      </c>
      <c r="P34" s="36">
        <v>11.100000000000001</v>
      </c>
      <c r="Q34" s="36">
        <v>8</v>
      </c>
      <c r="R34" s="36">
        <v>11.100000000000001</v>
      </c>
      <c r="S34" s="36">
        <v>4.3</v>
      </c>
      <c r="T34" s="36">
        <v>11.100000000000001</v>
      </c>
      <c r="U34" s="36">
        <v>5.3</v>
      </c>
      <c r="V34" s="36">
        <v>11.100000000000001</v>
      </c>
      <c r="W34" s="36">
        <v>4</v>
      </c>
      <c r="X34" s="36">
        <v>11.100000000000001</v>
      </c>
      <c r="Y34" s="36">
        <v>5.8</v>
      </c>
      <c r="Z34" s="36">
        <v>11.100000000000001</v>
      </c>
      <c r="AA34" s="36">
        <v>0</v>
      </c>
      <c r="AB34" s="36">
        <v>11.100000000000001</v>
      </c>
    </row>
    <row r="35" spans="1:28" ht="13.2" x14ac:dyDescent="0.25">
      <c r="A35" s="21">
        <v>11</v>
      </c>
      <c r="B35" s="36">
        <v>10.350000000000001</v>
      </c>
      <c r="C35" s="36">
        <v>1</v>
      </c>
      <c r="D35" s="36">
        <v>10.350000000000001</v>
      </c>
      <c r="E35" s="36">
        <v>1</v>
      </c>
      <c r="F35" s="36">
        <v>10.350000000000001</v>
      </c>
      <c r="G35" s="36">
        <v>1</v>
      </c>
      <c r="H35" s="36">
        <v>10.350000000000001</v>
      </c>
      <c r="I35" s="36">
        <v>7.7</v>
      </c>
      <c r="J35" s="36">
        <v>10.350000000000001</v>
      </c>
      <c r="K35" s="36">
        <v>4.7</v>
      </c>
      <c r="L35" s="36">
        <v>10.350000000000001</v>
      </c>
      <c r="M35" s="36">
        <v>4.3</v>
      </c>
      <c r="N35" s="36">
        <v>10.350000000000001</v>
      </c>
      <c r="O35" s="36">
        <v>7</v>
      </c>
      <c r="P35" s="36">
        <v>10.350000000000001</v>
      </c>
      <c r="Q35" s="36">
        <v>7.7</v>
      </c>
      <c r="R35" s="36">
        <v>10.350000000000001</v>
      </c>
      <c r="S35" s="36">
        <v>5.0999999999999996</v>
      </c>
      <c r="T35" s="36">
        <v>10.350000000000001</v>
      </c>
      <c r="U35" s="36">
        <v>4.7</v>
      </c>
      <c r="V35" s="36">
        <v>10.350000000000001</v>
      </c>
      <c r="W35" s="36">
        <v>3.7</v>
      </c>
      <c r="X35" s="36">
        <v>10.350000000000001</v>
      </c>
      <c r="Y35" s="36">
        <v>5.4</v>
      </c>
      <c r="Z35" s="36">
        <v>10.350000000000001</v>
      </c>
      <c r="AA35" s="36">
        <v>0</v>
      </c>
      <c r="AB35" s="36">
        <v>10.350000000000001</v>
      </c>
    </row>
    <row r="36" spans="1:28" ht="13.2" x14ac:dyDescent="0.25">
      <c r="A36" s="21">
        <v>10</v>
      </c>
      <c r="B36" s="36">
        <v>12.600000000000001</v>
      </c>
      <c r="C36" s="36">
        <v>0</v>
      </c>
      <c r="D36" s="36">
        <v>12.600000000000001</v>
      </c>
      <c r="E36" s="36">
        <v>1</v>
      </c>
      <c r="F36" s="36">
        <v>12.600000000000001</v>
      </c>
      <c r="G36" s="36">
        <v>1</v>
      </c>
      <c r="H36" s="36">
        <v>12.600000000000001</v>
      </c>
      <c r="I36" s="36">
        <v>8.5</v>
      </c>
      <c r="J36" s="36">
        <v>12.600000000000001</v>
      </c>
      <c r="K36" s="36">
        <v>5.4</v>
      </c>
      <c r="L36" s="36">
        <v>12.600000000000001</v>
      </c>
      <c r="M36" s="36">
        <v>5</v>
      </c>
      <c r="N36" s="36">
        <v>12.600000000000001</v>
      </c>
      <c r="O36" s="36">
        <v>6</v>
      </c>
      <c r="P36" s="36">
        <v>12.600000000000001</v>
      </c>
      <c r="Q36" s="36">
        <v>6.8</v>
      </c>
      <c r="R36" s="36">
        <v>12.600000000000001</v>
      </c>
      <c r="S36" s="36">
        <v>4.4000000000000004</v>
      </c>
      <c r="T36" s="36">
        <v>12.600000000000001</v>
      </c>
      <c r="U36" s="36">
        <v>5.0999999999999996</v>
      </c>
      <c r="V36" s="36">
        <v>12.600000000000001</v>
      </c>
      <c r="W36" s="36">
        <v>3.7</v>
      </c>
      <c r="X36" s="36">
        <v>12.600000000000001</v>
      </c>
      <c r="Y36" s="36">
        <v>5.5</v>
      </c>
      <c r="Z36" s="36">
        <v>12.600000000000001</v>
      </c>
      <c r="AA36" s="36">
        <v>1</v>
      </c>
      <c r="AB36" s="36">
        <v>12.600000000000001</v>
      </c>
    </row>
    <row r="37" spans="1:28" ht="13.2" x14ac:dyDescent="0.25">
      <c r="A37" s="21">
        <v>12</v>
      </c>
      <c r="B37" s="36">
        <v>12.600000000000001</v>
      </c>
      <c r="C37" s="36">
        <v>0</v>
      </c>
      <c r="D37" s="36">
        <v>12.600000000000001</v>
      </c>
      <c r="E37" s="36">
        <v>0</v>
      </c>
      <c r="F37" s="36">
        <v>12.600000000000001</v>
      </c>
      <c r="G37" s="36">
        <v>1</v>
      </c>
      <c r="H37" s="36">
        <v>12.600000000000001</v>
      </c>
      <c r="I37" s="36">
        <v>8.1999999999999993</v>
      </c>
      <c r="J37" s="36">
        <v>12.600000000000001</v>
      </c>
      <c r="K37" s="36">
        <v>5.0999999999999996</v>
      </c>
      <c r="L37" s="36">
        <v>12.600000000000001</v>
      </c>
      <c r="M37" s="36">
        <v>4.7</v>
      </c>
      <c r="N37" s="36">
        <v>12.600000000000001</v>
      </c>
      <c r="O37" s="36">
        <v>6</v>
      </c>
      <c r="P37" s="36">
        <v>12.600000000000001</v>
      </c>
      <c r="Q37" s="36">
        <v>5.2</v>
      </c>
      <c r="R37" s="36">
        <v>12.600000000000001</v>
      </c>
      <c r="S37" s="36">
        <v>4.7</v>
      </c>
      <c r="T37" s="36">
        <v>12.600000000000001</v>
      </c>
      <c r="U37" s="36">
        <v>2.8</v>
      </c>
      <c r="V37" s="36">
        <v>12.600000000000001</v>
      </c>
      <c r="W37" s="36">
        <v>3</v>
      </c>
      <c r="X37" s="36">
        <v>12.600000000000001</v>
      </c>
      <c r="Y37" s="36">
        <v>4</v>
      </c>
      <c r="Z37" s="36">
        <v>12.600000000000001</v>
      </c>
      <c r="AA37" s="36">
        <v>1</v>
      </c>
      <c r="AB37" s="36">
        <v>12.600000000000001</v>
      </c>
    </row>
    <row r="38" spans="1:28" ht="13.2" x14ac:dyDescent="0.25">
      <c r="A38" s="21">
        <v>7</v>
      </c>
      <c r="B38" s="36">
        <v>12.600000000000001</v>
      </c>
      <c r="C38" s="36">
        <v>1</v>
      </c>
      <c r="D38" s="36">
        <v>12.600000000000001</v>
      </c>
      <c r="E38" s="36">
        <v>0</v>
      </c>
      <c r="F38" s="36">
        <v>12.600000000000001</v>
      </c>
      <c r="G38" s="36">
        <v>0</v>
      </c>
      <c r="H38" s="36">
        <v>12.600000000000001</v>
      </c>
      <c r="I38" s="36">
        <v>9.4</v>
      </c>
      <c r="J38" s="36">
        <v>12.600000000000001</v>
      </c>
      <c r="K38" s="36">
        <v>5.6</v>
      </c>
      <c r="L38" s="36">
        <v>12.600000000000001</v>
      </c>
      <c r="M38" s="36">
        <v>4.8</v>
      </c>
      <c r="N38" s="36">
        <v>12.600000000000001</v>
      </c>
      <c r="O38" s="36">
        <v>4.7</v>
      </c>
      <c r="P38" s="36">
        <v>12.600000000000001</v>
      </c>
      <c r="Q38" s="36">
        <v>7.6</v>
      </c>
      <c r="R38" s="36">
        <v>12.600000000000001</v>
      </c>
      <c r="S38" s="36">
        <v>4.7</v>
      </c>
      <c r="T38" s="36">
        <v>12.600000000000001</v>
      </c>
      <c r="U38" s="36">
        <v>3.7</v>
      </c>
      <c r="V38" s="36">
        <v>12.600000000000001</v>
      </c>
      <c r="W38" s="36">
        <v>4.4000000000000004</v>
      </c>
      <c r="X38" s="36">
        <v>12.600000000000001</v>
      </c>
      <c r="Y38" s="36">
        <v>6.4</v>
      </c>
      <c r="Z38" s="36">
        <v>12.600000000000001</v>
      </c>
      <c r="AA38" s="36">
        <v>1</v>
      </c>
      <c r="AB38" s="36">
        <v>12.600000000000001</v>
      </c>
    </row>
    <row r="39" spans="1:28" ht="13.2" x14ac:dyDescent="0.25">
      <c r="A39" s="21">
        <v>4</v>
      </c>
      <c r="B39" s="36">
        <v>10.8</v>
      </c>
      <c r="C39" s="36">
        <v>1</v>
      </c>
      <c r="D39" s="36">
        <v>10.8</v>
      </c>
      <c r="E39" s="36">
        <v>1</v>
      </c>
      <c r="F39" s="36">
        <v>10.8</v>
      </c>
      <c r="G39" s="36">
        <v>1</v>
      </c>
      <c r="H39" s="36">
        <v>10.8</v>
      </c>
      <c r="I39" s="36">
        <v>5.7</v>
      </c>
      <c r="J39" s="36">
        <v>10.8</v>
      </c>
      <c r="K39" s="36">
        <v>4</v>
      </c>
      <c r="L39" s="36">
        <v>10.8</v>
      </c>
      <c r="M39" s="36">
        <v>3.3</v>
      </c>
      <c r="N39" s="36">
        <v>10.8</v>
      </c>
      <c r="O39" s="36">
        <v>5.0999999999999996</v>
      </c>
      <c r="P39" s="36">
        <v>10.8</v>
      </c>
      <c r="Q39" s="36">
        <v>6.2</v>
      </c>
      <c r="R39" s="36">
        <v>10.8</v>
      </c>
      <c r="S39" s="36">
        <v>4.2</v>
      </c>
      <c r="T39" s="36">
        <v>10.8</v>
      </c>
      <c r="U39" s="36">
        <v>6.2</v>
      </c>
      <c r="V39" s="36">
        <v>10.8</v>
      </c>
      <c r="W39" s="36">
        <v>4.5</v>
      </c>
      <c r="X39" s="36">
        <v>10.8</v>
      </c>
      <c r="Y39" s="36">
        <v>6</v>
      </c>
      <c r="Z39" s="36">
        <v>10.8</v>
      </c>
      <c r="AA39" s="36">
        <v>1</v>
      </c>
      <c r="AB39" s="36">
        <v>10.8</v>
      </c>
    </row>
    <row r="40" spans="1:28" ht="13.2" x14ac:dyDescent="0.25">
      <c r="A40" s="21">
        <v>2</v>
      </c>
      <c r="B40" s="36">
        <v>11.850000000000001</v>
      </c>
      <c r="C40" s="36">
        <v>0</v>
      </c>
      <c r="D40" s="36">
        <v>11.850000000000001</v>
      </c>
      <c r="E40" s="36">
        <v>0</v>
      </c>
      <c r="F40" s="36">
        <v>11.850000000000001</v>
      </c>
      <c r="G40" s="36">
        <v>0</v>
      </c>
      <c r="H40" s="36">
        <v>11.850000000000001</v>
      </c>
      <c r="I40" s="36">
        <v>9.6999999999999993</v>
      </c>
      <c r="J40" s="36">
        <v>11.850000000000001</v>
      </c>
      <c r="K40" s="36">
        <v>4.3</v>
      </c>
      <c r="L40" s="36">
        <v>11.850000000000001</v>
      </c>
      <c r="M40" s="36">
        <v>3.7</v>
      </c>
      <c r="N40" s="36">
        <v>11.850000000000001</v>
      </c>
      <c r="O40" s="36">
        <v>4.7</v>
      </c>
      <c r="P40" s="36">
        <v>11.850000000000001</v>
      </c>
      <c r="Q40" s="36">
        <v>4.8</v>
      </c>
      <c r="R40" s="36">
        <v>11.850000000000001</v>
      </c>
      <c r="S40" s="36">
        <v>4</v>
      </c>
      <c r="T40" s="36">
        <v>11.850000000000001</v>
      </c>
      <c r="U40" s="36">
        <v>4.0999999999999996</v>
      </c>
      <c r="V40" s="36">
        <v>11.850000000000001</v>
      </c>
      <c r="W40" s="36">
        <v>3.6</v>
      </c>
      <c r="X40" s="36">
        <v>11.850000000000001</v>
      </c>
      <c r="Y40" s="36">
        <v>5.8</v>
      </c>
      <c r="Z40" s="36">
        <v>11.850000000000001</v>
      </c>
      <c r="AA40" s="36">
        <v>0</v>
      </c>
      <c r="AB40" s="36">
        <v>11.850000000000001</v>
      </c>
    </row>
    <row r="41" spans="1:28" ht="13.2" x14ac:dyDescent="0.25">
      <c r="A41" s="21">
        <v>13</v>
      </c>
      <c r="B41" s="36">
        <v>11.850000000000001</v>
      </c>
      <c r="C41" s="36">
        <v>1</v>
      </c>
      <c r="D41" s="36">
        <v>11.850000000000001</v>
      </c>
      <c r="E41" s="36">
        <v>0</v>
      </c>
      <c r="F41" s="36">
        <v>11.850000000000001</v>
      </c>
      <c r="G41" s="36">
        <v>1</v>
      </c>
      <c r="H41" s="36">
        <v>11.850000000000001</v>
      </c>
      <c r="I41" s="36">
        <v>9.5</v>
      </c>
      <c r="J41" s="36">
        <v>11.850000000000001</v>
      </c>
      <c r="K41" s="36">
        <v>7.1</v>
      </c>
      <c r="L41" s="36">
        <v>11.850000000000001</v>
      </c>
      <c r="M41" s="36">
        <v>5</v>
      </c>
      <c r="N41" s="36">
        <v>11.850000000000001</v>
      </c>
      <c r="O41" s="36">
        <v>6.6</v>
      </c>
      <c r="P41" s="36">
        <v>11.850000000000001</v>
      </c>
      <c r="Q41" s="36">
        <v>7.6</v>
      </c>
      <c r="R41" s="36">
        <v>11.850000000000001</v>
      </c>
      <c r="S41" s="36">
        <v>5.0999999999999996</v>
      </c>
      <c r="T41" s="36">
        <v>11.850000000000001</v>
      </c>
      <c r="U41" s="36">
        <v>4.5</v>
      </c>
      <c r="V41" s="36">
        <v>11.850000000000001</v>
      </c>
      <c r="W41" s="36">
        <v>4.4000000000000004</v>
      </c>
      <c r="X41" s="36">
        <v>11.850000000000001</v>
      </c>
      <c r="Y41" s="36">
        <v>6.9</v>
      </c>
      <c r="Z41" s="36">
        <v>11.850000000000001</v>
      </c>
      <c r="AA41" s="36">
        <v>1</v>
      </c>
      <c r="AB41" s="36">
        <v>11.850000000000001</v>
      </c>
    </row>
    <row r="42" spans="1:28" ht="13.2" x14ac:dyDescent="0.25">
      <c r="A42" s="21">
        <v>3</v>
      </c>
      <c r="B42" s="36">
        <v>12</v>
      </c>
      <c r="C42" s="36">
        <v>0</v>
      </c>
      <c r="D42" s="36">
        <v>12</v>
      </c>
      <c r="E42" s="36">
        <v>1</v>
      </c>
      <c r="F42" s="36">
        <v>12</v>
      </c>
      <c r="G42" s="36">
        <v>1</v>
      </c>
      <c r="H42" s="36">
        <v>12</v>
      </c>
      <c r="I42" s="36">
        <v>9.1999999999999993</v>
      </c>
      <c r="J42" s="36">
        <v>12</v>
      </c>
      <c r="K42" s="36">
        <v>4.9000000000000004</v>
      </c>
      <c r="L42" s="36">
        <v>12</v>
      </c>
      <c r="M42" s="36">
        <v>4.9000000000000004</v>
      </c>
      <c r="N42" s="36">
        <v>12</v>
      </c>
      <c r="O42" s="36">
        <v>5.8</v>
      </c>
      <c r="P42" s="36">
        <v>12</v>
      </c>
      <c r="Q42" s="36">
        <v>4.5</v>
      </c>
      <c r="R42" s="36">
        <v>12</v>
      </c>
      <c r="S42" s="36">
        <v>4.2</v>
      </c>
      <c r="T42" s="36">
        <v>12</v>
      </c>
      <c r="U42" s="36">
        <v>4</v>
      </c>
      <c r="V42" s="36">
        <v>12</v>
      </c>
      <c r="W42" s="36">
        <v>4.5</v>
      </c>
      <c r="X42" s="36">
        <v>12</v>
      </c>
      <c r="Y42" s="36">
        <v>6.9</v>
      </c>
      <c r="Z42" s="36">
        <v>12</v>
      </c>
      <c r="AA42" s="36">
        <v>1</v>
      </c>
      <c r="AB42" s="36">
        <v>12</v>
      </c>
    </row>
    <row r="43" spans="1:28" ht="13.2" x14ac:dyDescent="0.25">
      <c r="A43" s="21">
        <v>12</v>
      </c>
      <c r="B43" s="36">
        <v>13.5</v>
      </c>
      <c r="C43" s="36">
        <v>0</v>
      </c>
      <c r="D43" s="36">
        <v>13.5</v>
      </c>
      <c r="E43" s="36">
        <v>1</v>
      </c>
      <c r="F43" s="36">
        <v>13.5</v>
      </c>
      <c r="G43" s="36">
        <v>1</v>
      </c>
      <c r="H43" s="36">
        <v>13.5</v>
      </c>
      <c r="I43" s="36">
        <v>9.1999999999999993</v>
      </c>
      <c r="J43" s="36">
        <v>13.5</v>
      </c>
      <c r="K43" s="36">
        <v>4.9000000000000004</v>
      </c>
      <c r="L43" s="36">
        <v>13.5</v>
      </c>
      <c r="M43" s="36">
        <v>5.4</v>
      </c>
      <c r="N43" s="36">
        <v>13.5</v>
      </c>
      <c r="O43" s="36">
        <v>5.8</v>
      </c>
      <c r="P43" s="36">
        <v>13.5</v>
      </c>
      <c r="Q43" s="36">
        <v>4.5</v>
      </c>
      <c r="R43" s="36">
        <v>13.5</v>
      </c>
      <c r="S43" s="36">
        <v>5.4</v>
      </c>
      <c r="T43" s="36">
        <v>13.5</v>
      </c>
      <c r="U43" s="36">
        <v>4</v>
      </c>
      <c r="V43" s="36">
        <v>13.5</v>
      </c>
      <c r="W43" s="36">
        <v>4.5</v>
      </c>
      <c r="X43" s="36">
        <v>13.5</v>
      </c>
      <c r="Y43" s="36">
        <v>5.6</v>
      </c>
      <c r="Z43" s="36">
        <v>13.5</v>
      </c>
      <c r="AA43" s="36">
        <v>1</v>
      </c>
      <c r="AB43" s="36">
        <v>13.5</v>
      </c>
    </row>
    <row r="44" spans="1:28" ht="13.2" x14ac:dyDescent="0.25">
      <c r="A44" s="21">
        <v>6</v>
      </c>
      <c r="B44" s="36">
        <v>10.5</v>
      </c>
      <c r="C44" s="36">
        <v>1</v>
      </c>
      <c r="D44" s="36">
        <v>10.5</v>
      </c>
      <c r="E44" s="36">
        <v>1</v>
      </c>
      <c r="F44" s="36">
        <v>10.5</v>
      </c>
      <c r="G44" s="36">
        <v>0</v>
      </c>
      <c r="H44" s="36">
        <v>10.5</v>
      </c>
      <c r="I44" s="36">
        <v>7.9</v>
      </c>
      <c r="J44" s="36">
        <v>10.5</v>
      </c>
      <c r="K44" s="36">
        <v>3</v>
      </c>
      <c r="L44" s="36">
        <v>10.5</v>
      </c>
      <c r="M44" s="36">
        <v>5.9</v>
      </c>
      <c r="N44" s="36">
        <v>10.5</v>
      </c>
      <c r="O44" s="36">
        <v>4.8</v>
      </c>
      <c r="P44" s="36">
        <v>10.5</v>
      </c>
      <c r="Q44" s="36">
        <v>9.6999999999999993</v>
      </c>
      <c r="R44" s="36">
        <v>10.5</v>
      </c>
      <c r="S44" s="36">
        <v>3.4</v>
      </c>
      <c r="T44" s="36">
        <v>10.5</v>
      </c>
      <c r="U44" s="36">
        <v>5.4</v>
      </c>
      <c r="V44" s="36">
        <v>10.5</v>
      </c>
      <c r="W44" s="36">
        <v>3.5</v>
      </c>
      <c r="X44" s="36">
        <v>10.5</v>
      </c>
      <c r="Y44" s="36">
        <v>5.0999999999999996</v>
      </c>
      <c r="Z44" s="36">
        <v>10.5</v>
      </c>
      <c r="AA44" s="36">
        <v>1</v>
      </c>
      <c r="AB44" s="36">
        <v>10.5</v>
      </c>
    </row>
    <row r="45" spans="1:28" ht="13.2" x14ac:dyDescent="0.25">
      <c r="A45" s="21">
        <v>10</v>
      </c>
      <c r="B45" s="36">
        <v>10.8</v>
      </c>
      <c r="C45" s="36">
        <v>0</v>
      </c>
      <c r="D45" s="36">
        <v>10.8</v>
      </c>
      <c r="E45" s="36">
        <v>0</v>
      </c>
      <c r="F45" s="36">
        <v>10.8</v>
      </c>
      <c r="G45" s="36">
        <v>1</v>
      </c>
      <c r="H45" s="36">
        <v>10.8</v>
      </c>
      <c r="I45" s="36">
        <v>7.6</v>
      </c>
      <c r="J45" s="36">
        <v>10.8</v>
      </c>
      <c r="K45" s="36">
        <v>2.5</v>
      </c>
      <c r="L45" s="36">
        <v>10.8</v>
      </c>
      <c r="M45" s="36">
        <v>3.8</v>
      </c>
      <c r="N45" s="36">
        <v>10.8</v>
      </c>
      <c r="O45" s="36">
        <v>4.2</v>
      </c>
      <c r="P45" s="36">
        <v>10.8</v>
      </c>
      <c r="Q45" s="36">
        <v>5.8</v>
      </c>
      <c r="R45" s="36">
        <v>10.8</v>
      </c>
      <c r="S45" s="36">
        <v>4.4000000000000004</v>
      </c>
      <c r="T45" s="36">
        <v>10.8</v>
      </c>
      <c r="U45" s="36">
        <v>3.8</v>
      </c>
      <c r="V45" s="36">
        <v>10.8</v>
      </c>
      <c r="W45" s="36">
        <v>4.2</v>
      </c>
      <c r="X45" s="36">
        <v>10.8</v>
      </c>
      <c r="Y45" s="36">
        <v>6.3</v>
      </c>
      <c r="Z45" s="36">
        <v>10.8</v>
      </c>
      <c r="AA45" s="36">
        <v>1</v>
      </c>
      <c r="AB45" s="36">
        <v>10.8</v>
      </c>
    </row>
    <row r="46" spans="1:28" ht="13.2" x14ac:dyDescent="0.25">
      <c r="A46" s="21">
        <v>12</v>
      </c>
      <c r="B46" s="36">
        <v>13.5</v>
      </c>
      <c r="C46" s="36">
        <v>1</v>
      </c>
      <c r="D46" s="36">
        <v>13.5</v>
      </c>
      <c r="E46" s="36">
        <v>0</v>
      </c>
      <c r="F46" s="36">
        <v>13.5</v>
      </c>
      <c r="G46" s="36">
        <v>1</v>
      </c>
      <c r="H46" s="36">
        <v>13.5</v>
      </c>
      <c r="I46" s="36">
        <v>9.5</v>
      </c>
      <c r="J46" s="36">
        <v>13.5</v>
      </c>
      <c r="K46" s="36">
        <v>7.1</v>
      </c>
      <c r="L46" s="36">
        <v>13.5</v>
      </c>
      <c r="M46" s="36">
        <v>5.6</v>
      </c>
      <c r="N46" s="36">
        <v>13.5</v>
      </c>
      <c r="O46" s="36">
        <v>6.6</v>
      </c>
      <c r="P46" s="36">
        <v>13.5</v>
      </c>
      <c r="Q46" s="36">
        <v>7.6</v>
      </c>
      <c r="R46" s="36">
        <v>13.5</v>
      </c>
      <c r="S46" s="36">
        <v>5.6</v>
      </c>
      <c r="T46" s="36">
        <v>13.5</v>
      </c>
      <c r="U46" s="36">
        <v>4.5</v>
      </c>
      <c r="V46" s="36">
        <v>13.5</v>
      </c>
      <c r="W46" s="36">
        <v>4.4000000000000004</v>
      </c>
      <c r="X46" s="36">
        <v>13.5</v>
      </c>
      <c r="Y46" s="36">
        <v>5.5</v>
      </c>
      <c r="Z46" s="36">
        <v>13.5</v>
      </c>
      <c r="AA46" s="36">
        <v>1</v>
      </c>
      <c r="AB46" s="36">
        <v>13.5</v>
      </c>
    </row>
    <row r="47" spans="1:28" ht="13.2" x14ac:dyDescent="0.25">
      <c r="A47" s="21">
        <v>12</v>
      </c>
      <c r="B47" s="36">
        <v>11.850000000000001</v>
      </c>
      <c r="C47" s="36">
        <v>1</v>
      </c>
      <c r="D47" s="36">
        <v>11.850000000000001</v>
      </c>
      <c r="E47" s="36">
        <v>0</v>
      </c>
      <c r="F47" s="36">
        <v>11.850000000000001</v>
      </c>
      <c r="G47" s="36">
        <v>1</v>
      </c>
      <c r="H47" s="36">
        <v>11.850000000000001</v>
      </c>
      <c r="I47" s="36">
        <v>8.8000000000000007</v>
      </c>
      <c r="J47" s="36">
        <v>11.850000000000001</v>
      </c>
      <c r="K47" s="36">
        <v>5</v>
      </c>
      <c r="L47" s="36">
        <v>11.850000000000001</v>
      </c>
      <c r="M47" s="36">
        <v>3.3</v>
      </c>
      <c r="N47" s="36">
        <v>11.850000000000001</v>
      </c>
      <c r="O47" s="36">
        <v>4.5</v>
      </c>
      <c r="P47" s="36">
        <v>11.850000000000001</v>
      </c>
      <c r="Q47" s="36">
        <v>6.7</v>
      </c>
      <c r="R47" s="36">
        <v>11.850000000000001</v>
      </c>
      <c r="S47" s="36">
        <v>4</v>
      </c>
      <c r="T47" s="36">
        <v>11.850000000000001</v>
      </c>
      <c r="U47" s="36">
        <v>2.2999999999999998</v>
      </c>
      <c r="V47" s="36">
        <v>11.850000000000001</v>
      </c>
      <c r="W47" s="36">
        <v>3.9</v>
      </c>
      <c r="X47" s="36">
        <v>11.850000000000001</v>
      </c>
      <c r="Y47" s="36">
        <v>6.6</v>
      </c>
      <c r="Z47" s="36">
        <v>11.850000000000001</v>
      </c>
      <c r="AA47" s="36">
        <v>0</v>
      </c>
      <c r="AB47" s="36">
        <v>11.850000000000001</v>
      </c>
    </row>
    <row r="48" spans="1:28" ht="13.2" x14ac:dyDescent="0.25">
      <c r="A48" s="21">
        <v>7</v>
      </c>
      <c r="B48" s="36">
        <v>9.75</v>
      </c>
      <c r="C48" s="36">
        <v>1</v>
      </c>
      <c r="D48" s="36">
        <v>9.75</v>
      </c>
      <c r="E48" s="36">
        <v>1</v>
      </c>
      <c r="F48" s="36">
        <v>9.75</v>
      </c>
      <c r="G48" s="36">
        <v>0</v>
      </c>
      <c r="H48" s="36">
        <v>9.75</v>
      </c>
      <c r="I48" s="36">
        <v>7.2</v>
      </c>
      <c r="J48" s="36">
        <v>9.75</v>
      </c>
      <c r="K48" s="36">
        <v>4.3</v>
      </c>
      <c r="L48" s="36">
        <v>9.75</v>
      </c>
      <c r="M48" s="36">
        <v>3.9</v>
      </c>
      <c r="N48" s="36">
        <v>9.75</v>
      </c>
      <c r="O48" s="36">
        <v>4.7</v>
      </c>
      <c r="P48" s="36">
        <v>9.75</v>
      </c>
      <c r="Q48" s="36">
        <v>10</v>
      </c>
      <c r="R48" s="36">
        <v>9.75</v>
      </c>
      <c r="S48" s="36">
        <v>3.2</v>
      </c>
      <c r="T48" s="36">
        <v>9.75</v>
      </c>
      <c r="U48" s="36">
        <v>4.0999999999999996</v>
      </c>
      <c r="V48" s="36">
        <v>9.75</v>
      </c>
      <c r="W48" s="36">
        <v>2.5</v>
      </c>
      <c r="X48" s="36">
        <v>9.75</v>
      </c>
      <c r="Y48" s="36">
        <v>4.2</v>
      </c>
      <c r="Z48" s="36">
        <v>9.75</v>
      </c>
      <c r="AA48" s="36">
        <v>0</v>
      </c>
      <c r="AB48" s="36">
        <v>9.75</v>
      </c>
    </row>
    <row r="49" spans="1:28" ht="13.2" x14ac:dyDescent="0.25">
      <c r="A49" s="21">
        <v>1</v>
      </c>
      <c r="B49" s="36">
        <v>11.399999999999999</v>
      </c>
      <c r="C49" s="36">
        <v>0</v>
      </c>
      <c r="D49" s="36">
        <v>11.399999999999999</v>
      </c>
      <c r="E49" s="36">
        <v>1</v>
      </c>
      <c r="F49" s="36">
        <v>11.399999999999999</v>
      </c>
      <c r="G49" s="36">
        <v>0</v>
      </c>
      <c r="H49" s="36">
        <v>11.399999999999999</v>
      </c>
      <c r="I49" s="36">
        <v>5</v>
      </c>
      <c r="J49" s="36">
        <v>11.399999999999999</v>
      </c>
      <c r="K49" s="36">
        <v>3.6</v>
      </c>
      <c r="L49" s="36">
        <v>11.399999999999999</v>
      </c>
      <c r="M49" s="36">
        <v>4.0999999999999996</v>
      </c>
      <c r="N49" s="36">
        <v>11.399999999999999</v>
      </c>
      <c r="O49" s="36">
        <v>4.9000000000000004</v>
      </c>
      <c r="P49" s="36">
        <v>11.399999999999999</v>
      </c>
      <c r="Q49" s="36">
        <v>8.1999999999999993</v>
      </c>
      <c r="R49" s="36">
        <v>11.399999999999999</v>
      </c>
      <c r="S49" s="36">
        <v>3.7</v>
      </c>
      <c r="T49" s="36">
        <v>11.399999999999999</v>
      </c>
      <c r="U49" s="36">
        <v>4.8</v>
      </c>
      <c r="V49" s="36">
        <v>11.399999999999999</v>
      </c>
      <c r="W49" s="36">
        <v>3.1</v>
      </c>
      <c r="X49" s="36">
        <v>11.399999999999999</v>
      </c>
      <c r="Y49" s="36">
        <v>4.4000000000000004</v>
      </c>
      <c r="Z49" s="36">
        <v>11.399999999999999</v>
      </c>
      <c r="AA49" s="36">
        <v>0</v>
      </c>
      <c r="AB49" s="36">
        <v>11.399999999999999</v>
      </c>
    </row>
    <row r="50" spans="1:28" ht="13.2" x14ac:dyDescent="0.25">
      <c r="A50" s="21">
        <v>7</v>
      </c>
      <c r="B50" s="36">
        <v>10.649999999999999</v>
      </c>
      <c r="C50" s="36">
        <v>0</v>
      </c>
      <c r="D50" s="36">
        <v>10.649999999999999</v>
      </c>
      <c r="E50" s="36">
        <v>1</v>
      </c>
      <c r="F50" s="36">
        <v>10.649999999999999</v>
      </c>
      <c r="G50" s="36">
        <v>0</v>
      </c>
      <c r="H50" s="36">
        <v>10.649999999999999</v>
      </c>
      <c r="I50" s="36">
        <v>6.6</v>
      </c>
      <c r="J50" s="36">
        <v>10.649999999999999</v>
      </c>
      <c r="K50" s="36">
        <v>3.6</v>
      </c>
      <c r="L50" s="36">
        <v>10.649999999999999</v>
      </c>
      <c r="M50" s="36">
        <v>4.9000000000000004</v>
      </c>
      <c r="N50" s="36">
        <v>10.649999999999999</v>
      </c>
      <c r="O50" s="36">
        <v>4.8</v>
      </c>
      <c r="P50" s="36">
        <v>10.649999999999999</v>
      </c>
      <c r="Q50" s="36">
        <v>7.2</v>
      </c>
      <c r="R50" s="36">
        <v>10.649999999999999</v>
      </c>
      <c r="S50" s="36">
        <v>3.5</v>
      </c>
      <c r="T50" s="36">
        <v>10.649999999999999</v>
      </c>
      <c r="U50" s="36">
        <v>3.6</v>
      </c>
      <c r="V50" s="36">
        <v>10.649999999999999</v>
      </c>
      <c r="W50" s="36">
        <v>2.8</v>
      </c>
      <c r="X50" s="36">
        <v>10.649999999999999</v>
      </c>
      <c r="Y50" s="36">
        <v>4.0999999999999996</v>
      </c>
      <c r="Z50" s="36">
        <v>10.649999999999999</v>
      </c>
      <c r="AA50" s="36">
        <v>0</v>
      </c>
      <c r="AB50" s="36">
        <v>10.649999999999999</v>
      </c>
    </row>
    <row r="51" spans="1:28" ht="13.2" x14ac:dyDescent="0.25">
      <c r="A51" s="21">
        <v>8</v>
      </c>
      <c r="B51" s="36">
        <v>9.1499999999999986</v>
      </c>
      <c r="C51" s="36">
        <v>1</v>
      </c>
      <c r="D51" s="36">
        <v>9.1499999999999986</v>
      </c>
      <c r="E51" s="36">
        <v>1</v>
      </c>
      <c r="F51" s="36">
        <v>9.1499999999999986</v>
      </c>
      <c r="G51" s="36">
        <v>0</v>
      </c>
      <c r="H51" s="36">
        <v>9.1499999999999986</v>
      </c>
      <c r="I51" s="36">
        <v>7.6</v>
      </c>
      <c r="J51" s="36">
        <v>9.1499999999999986</v>
      </c>
      <c r="K51" s="36">
        <v>3.6</v>
      </c>
      <c r="L51" s="36">
        <v>9.1499999999999986</v>
      </c>
      <c r="M51" s="36">
        <v>3.4</v>
      </c>
      <c r="N51" s="36">
        <v>9.1499999999999986</v>
      </c>
      <c r="O51" s="36">
        <v>4.5999999999999996</v>
      </c>
      <c r="P51" s="36">
        <v>9.1499999999999986</v>
      </c>
      <c r="Q51" s="36">
        <v>7.7</v>
      </c>
      <c r="R51" s="36">
        <v>9.1499999999999986</v>
      </c>
      <c r="S51" s="36">
        <v>3.1</v>
      </c>
      <c r="T51" s="36">
        <v>9.1499999999999986</v>
      </c>
      <c r="U51" s="36">
        <v>5.5</v>
      </c>
      <c r="V51" s="36">
        <v>9.1499999999999986</v>
      </c>
      <c r="W51" s="36">
        <v>3.5</v>
      </c>
      <c r="X51" s="36">
        <v>9.1499999999999986</v>
      </c>
      <c r="Y51" s="36">
        <v>4.9000000000000004</v>
      </c>
      <c r="Z51" s="36">
        <v>9.1499999999999986</v>
      </c>
      <c r="AA51" s="36">
        <v>0</v>
      </c>
      <c r="AB51" s="36">
        <v>9.1499999999999986</v>
      </c>
    </row>
    <row r="52" spans="1:28" ht="13.2" x14ac:dyDescent="0.25">
      <c r="A52" s="21">
        <v>5</v>
      </c>
      <c r="B52" s="36">
        <v>11.399999999999999</v>
      </c>
      <c r="C52" s="36">
        <v>1</v>
      </c>
      <c r="D52" s="36">
        <v>11.399999999999999</v>
      </c>
      <c r="E52" s="36">
        <v>1</v>
      </c>
      <c r="F52" s="36">
        <v>11.399999999999999</v>
      </c>
      <c r="G52" s="36">
        <v>1</v>
      </c>
      <c r="H52" s="36">
        <v>11.399999999999999</v>
      </c>
      <c r="I52" s="36">
        <v>5.5</v>
      </c>
      <c r="J52" s="36">
        <v>11.399999999999999</v>
      </c>
      <c r="K52" s="36">
        <v>3.7</v>
      </c>
      <c r="L52" s="36">
        <v>11.399999999999999</v>
      </c>
      <c r="M52" s="36">
        <v>4.5</v>
      </c>
      <c r="N52" s="36">
        <v>11.399999999999999</v>
      </c>
      <c r="O52" s="36">
        <v>4.9000000000000004</v>
      </c>
      <c r="P52" s="36">
        <v>11.399999999999999</v>
      </c>
      <c r="Q52" s="36">
        <v>6</v>
      </c>
      <c r="R52" s="36">
        <v>11.399999999999999</v>
      </c>
      <c r="S52" s="36">
        <v>4.3</v>
      </c>
      <c r="T52" s="36">
        <v>11.399999999999999</v>
      </c>
      <c r="U52" s="36">
        <v>5.9</v>
      </c>
      <c r="V52" s="36">
        <v>11.399999999999999</v>
      </c>
      <c r="W52" s="36">
        <v>4.3</v>
      </c>
      <c r="X52" s="36">
        <v>11.399999999999999</v>
      </c>
      <c r="Y52" s="36">
        <v>5.7</v>
      </c>
      <c r="Z52" s="36">
        <v>11.399999999999999</v>
      </c>
      <c r="AA52" s="36">
        <v>0</v>
      </c>
      <c r="AB52" s="36">
        <v>11.399999999999999</v>
      </c>
    </row>
    <row r="53" spans="1:28" ht="13.2" x14ac:dyDescent="0.25">
      <c r="A53" s="21">
        <v>3</v>
      </c>
      <c r="B53" s="36">
        <v>12.600000000000001</v>
      </c>
      <c r="C53" s="36">
        <v>0</v>
      </c>
      <c r="D53" s="36">
        <v>12.600000000000001</v>
      </c>
      <c r="E53" s="36">
        <v>1</v>
      </c>
      <c r="F53" s="36">
        <v>12.600000000000001</v>
      </c>
      <c r="G53" s="36">
        <v>1</v>
      </c>
      <c r="H53" s="36">
        <v>12.600000000000001</v>
      </c>
      <c r="I53" s="36">
        <v>8.5</v>
      </c>
      <c r="J53" s="36">
        <v>12.600000000000001</v>
      </c>
      <c r="K53" s="36">
        <v>5.4</v>
      </c>
      <c r="L53" s="36">
        <v>12.600000000000001</v>
      </c>
      <c r="M53" s="36">
        <v>4.8</v>
      </c>
      <c r="N53" s="36">
        <v>12.600000000000001</v>
      </c>
      <c r="O53" s="36">
        <v>6</v>
      </c>
      <c r="P53" s="36">
        <v>12.600000000000001</v>
      </c>
      <c r="Q53" s="36">
        <v>6.8</v>
      </c>
      <c r="R53" s="36">
        <v>12.600000000000001</v>
      </c>
      <c r="S53" s="36">
        <v>5</v>
      </c>
      <c r="T53" s="36">
        <v>12.600000000000001</v>
      </c>
      <c r="U53" s="36">
        <v>5.0999999999999996</v>
      </c>
      <c r="V53" s="36">
        <v>12.600000000000001</v>
      </c>
      <c r="W53" s="36">
        <v>3.7</v>
      </c>
      <c r="X53" s="36">
        <v>12.600000000000001</v>
      </c>
      <c r="Y53" s="36">
        <v>5.9</v>
      </c>
      <c r="Z53" s="36">
        <v>12.600000000000001</v>
      </c>
      <c r="AA53" s="36">
        <v>1</v>
      </c>
      <c r="AB53" s="36">
        <v>12.600000000000001</v>
      </c>
    </row>
    <row r="54" spans="1:28" ht="13.2" x14ac:dyDescent="0.25">
      <c r="A54" s="21">
        <v>6</v>
      </c>
      <c r="B54" s="36">
        <v>11.25</v>
      </c>
      <c r="C54" s="36">
        <v>1</v>
      </c>
      <c r="D54" s="36">
        <v>11.25</v>
      </c>
      <c r="E54" s="36">
        <v>0</v>
      </c>
      <c r="F54" s="36">
        <v>11.25</v>
      </c>
      <c r="G54" s="36">
        <v>1</v>
      </c>
      <c r="H54" s="36">
        <v>11.25</v>
      </c>
      <c r="I54" s="36">
        <v>8.8000000000000007</v>
      </c>
      <c r="J54" s="36">
        <v>11.25</v>
      </c>
      <c r="K54" s="36">
        <v>3.5</v>
      </c>
      <c r="L54" s="36">
        <v>11.25</v>
      </c>
      <c r="M54" s="36">
        <v>2.8</v>
      </c>
      <c r="N54" s="36">
        <v>11.25</v>
      </c>
      <c r="O54" s="36">
        <v>4.5</v>
      </c>
      <c r="P54" s="36">
        <v>11.25</v>
      </c>
      <c r="Q54" s="36">
        <v>6.7</v>
      </c>
      <c r="R54" s="36">
        <v>11.25</v>
      </c>
      <c r="S54" s="36">
        <v>4.0999999999999996</v>
      </c>
      <c r="T54" s="36">
        <v>11.25</v>
      </c>
      <c r="U54" s="36">
        <v>2.2999999999999998</v>
      </c>
      <c r="V54" s="36">
        <v>11.25</v>
      </c>
      <c r="W54" s="36">
        <v>3.9</v>
      </c>
      <c r="X54" s="36">
        <v>11.25</v>
      </c>
      <c r="Y54" s="36">
        <v>5.4</v>
      </c>
      <c r="Z54" s="36">
        <v>11.25</v>
      </c>
      <c r="AA54" s="36">
        <v>0</v>
      </c>
      <c r="AB54" s="36">
        <v>11.25</v>
      </c>
    </row>
    <row r="55" spans="1:28" ht="13.2" x14ac:dyDescent="0.25">
      <c r="A55" s="21">
        <v>1</v>
      </c>
      <c r="B55" s="36">
        <v>12</v>
      </c>
      <c r="C55" s="36">
        <v>1</v>
      </c>
      <c r="D55" s="36">
        <v>12</v>
      </c>
      <c r="E55" s="36">
        <v>1</v>
      </c>
      <c r="F55" s="36">
        <v>12</v>
      </c>
      <c r="G55" s="36">
        <v>0</v>
      </c>
      <c r="H55" s="36">
        <v>12</v>
      </c>
      <c r="I55" s="36">
        <v>5.9</v>
      </c>
      <c r="J55" s="36">
        <v>12</v>
      </c>
      <c r="K55" s="36">
        <v>5.5</v>
      </c>
      <c r="L55" s="36">
        <v>12</v>
      </c>
      <c r="M55" s="36">
        <v>6</v>
      </c>
      <c r="N55" s="36">
        <v>12</v>
      </c>
      <c r="O55" s="36">
        <v>6.2</v>
      </c>
      <c r="P55" s="36">
        <v>12</v>
      </c>
      <c r="Q55" s="36">
        <v>8.4</v>
      </c>
      <c r="R55" s="36">
        <v>12</v>
      </c>
      <c r="S55" s="36">
        <v>5.8</v>
      </c>
      <c r="T55" s="36">
        <v>12</v>
      </c>
      <c r="U55" s="36">
        <v>7.5</v>
      </c>
      <c r="V55" s="36">
        <v>12</v>
      </c>
      <c r="W55" s="36">
        <v>5.4</v>
      </c>
      <c r="X55" s="36">
        <v>12</v>
      </c>
      <c r="Y55" s="36">
        <v>8.6999999999999993</v>
      </c>
      <c r="Z55" s="36">
        <v>12</v>
      </c>
      <c r="AA55" s="36">
        <v>1</v>
      </c>
      <c r="AB55" s="36">
        <v>12</v>
      </c>
    </row>
    <row r="56" spans="1:28" ht="13.2" x14ac:dyDescent="0.25">
      <c r="A56" s="21">
        <v>11</v>
      </c>
      <c r="B56" s="36">
        <v>11.100000000000001</v>
      </c>
      <c r="C56" s="36">
        <v>0</v>
      </c>
      <c r="D56" s="36">
        <v>11.100000000000001</v>
      </c>
      <c r="E56" s="36">
        <v>0</v>
      </c>
      <c r="F56" s="36">
        <v>11.100000000000001</v>
      </c>
      <c r="G56" s="36">
        <v>1</v>
      </c>
      <c r="H56" s="36">
        <v>11.100000000000001</v>
      </c>
      <c r="I56" s="36">
        <v>8.1999999999999993</v>
      </c>
      <c r="J56" s="36">
        <v>11.100000000000001</v>
      </c>
      <c r="K56" s="36">
        <v>3.6</v>
      </c>
      <c r="L56" s="36">
        <v>11.100000000000001</v>
      </c>
      <c r="M56" s="36">
        <v>5.8</v>
      </c>
      <c r="N56" s="36">
        <v>11.100000000000001</v>
      </c>
      <c r="O56" s="36">
        <v>6</v>
      </c>
      <c r="P56" s="36">
        <v>11.100000000000001</v>
      </c>
      <c r="Q56" s="36">
        <v>5.2</v>
      </c>
      <c r="R56" s="36">
        <v>11.100000000000001</v>
      </c>
      <c r="S56" s="36">
        <v>4</v>
      </c>
      <c r="T56" s="36">
        <v>11.100000000000001</v>
      </c>
      <c r="U56" s="36">
        <v>2.8</v>
      </c>
      <c r="V56" s="36">
        <v>11.100000000000001</v>
      </c>
      <c r="W56" s="36">
        <v>3</v>
      </c>
      <c r="X56" s="36">
        <v>11.100000000000001</v>
      </c>
      <c r="Y56" s="36">
        <v>4</v>
      </c>
      <c r="Z56" s="36">
        <v>11.100000000000001</v>
      </c>
      <c r="AA56" s="36">
        <v>0</v>
      </c>
      <c r="AB56" s="36">
        <v>11.100000000000001</v>
      </c>
    </row>
    <row r="57" spans="1:28" ht="13.2" x14ac:dyDescent="0.25">
      <c r="A57" s="21">
        <v>9</v>
      </c>
      <c r="B57" s="36">
        <v>11.850000000000001</v>
      </c>
      <c r="C57" s="36">
        <v>1</v>
      </c>
      <c r="D57" s="36">
        <v>11.850000000000001</v>
      </c>
      <c r="E57" s="36">
        <v>1</v>
      </c>
      <c r="F57" s="36">
        <v>11.850000000000001</v>
      </c>
      <c r="G57" s="36">
        <v>1</v>
      </c>
      <c r="H57" s="36">
        <v>11.850000000000001</v>
      </c>
      <c r="I57" s="36">
        <v>9.6999999999999993</v>
      </c>
      <c r="J57" s="36">
        <v>11.850000000000001</v>
      </c>
      <c r="K57" s="36">
        <v>6.5</v>
      </c>
      <c r="L57" s="36">
        <v>11.850000000000001</v>
      </c>
      <c r="M57" s="36">
        <v>5.3</v>
      </c>
      <c r="N57" s="36">
        <v>11.850000000000001</v>
      </c>
      <c r="O57" s="36">
        <v>6.1</v>
      </c>
      <c r="P57" s="36">
        <v>11.850000000000001</v>
      </c>
      <c r="Q57" s="36">
        <v>6.8</v>
      </c>
      <c r="R57" s="36">
        <v>11.850000000000001</v>
      </c>
      <c r="S57" s="36">
        <v>4.4000000000000004</v>
      </c>
      <c r="T57" s="36">
        <v>11.850000000000001</v>
      </c>
      <c r="U57" s="36">
        <v>3.5</v>
      </c>
      <c r="V57" s="36">
        <v>11.850000000000001</v>
      </c>
      <c r="W57" s="36">
        <v>4.2</v>
      </c>
      <c r="X57" s="36">
        <v>11.850000000000001</v>
      </c>
      <c r="Y57" s="36">
        <v>6.3</v>
      </c>
      <c r="Z57" s="36">
        <v>11.850000000000001</v>
      </c>
      <c r="AA57" s="36">
        <v>1</v>
      </c>
      <c r="AB57" s="36">
        <v>11.850000000000001</v>
      </c>
    </row>
    <row r="58" spans="1:28" ht="13.2" x14ac:dyDescent="0.25">
      <c r="A58" s="21">
        <v>14</v>
      </c>
      <c r="B58" s="36">
        <v>13.950000000000001</v>
      </c>
      <c r="C58" s="36">
        <v>1</v>
      </c>
      <c r="D58" s="36">
        <v>13.950000000000001</v>
      </c>
      <c r="E58" s="36">
        <v>1</v>
      </c>
      <c r="F58" s="36">
        <v>13.950000000000001</v>
      </c>
      <c r="G58" s="36">
        <v>1</v>
      </c>
      <c r="H58" s="36">
        <v>13.950000000000001</v>
      </c>
      <c r="I58" s="36">
        <v>5.5</v>
      </c>
      <c r="J58" s="36">
        <v>13.950000000000001</v>
      </c>
      <c r="K58" s="36">
        <v>7</v>
      </c>
      <c r="L58" s="36">
        <v>13.950000000000001</v>
      </c>
      <c r="M58" s="36">
        <v>5.6</v>
      </c>
      <c r="N58" s="36">
        <v>13.950000000000001</v>
      </c>
      <c r="O58" s="36">
        <v>8.1999999999999993</v>
      </c>
      <c r="P58" s="36">
        <v>13.950000000000001</v>
      </c>
      <c r="Q58" s="36">
        <v>6.3</v>
      </c>
      <c r="R58" s="36">
        <v>13.950000000000001</v>
      </c>
      <c r="S58" s="36">
        <v>5.5</v>
      </c>
      <c r="T58" s="36">
        <v>13.950000000000001</v>
      </c>
      <c r="U58" s="36">
        <v>6.7</v>
      </c>
      <c r="V58" s="36">
        <v>13.950000000000001</v>
      </c>
      <c r="W58" s="36">
        <v>4.9000000000000004</v>
      </c>
      <c r="X58" s="36">
        <v>13.950000000000001</v>
      </c>
      <c r="Y58" s="36">
        <v>7</v>
      </c>
      <c r="Z58" s="36">
        <v>13.950000000000001</v>
      </c>
      <c r="AA58" s="36">
        <v>1</v>
      </c>
      <c r="AB58" s="36">
        <v>13.950000000000001</v>
      </c>
    </row>
    <row r="59" spans="1:28" ht="13.2" x14ac:dyDescent="0.25">
      <c r="A59" s="21">
        <v>11</v>
      </c>
      <c r="B59" s="36">
        <v>12.899999999999999</v>
      </c>
      <c r="C59" s="36">
        <v>0</v>
      </c>
      <c r="D59" s="36">
        <v>12.899999999999999</v>
      </c>
      <c r="E59" s="36">
        <v>1</v>
      </c>
      <c r="F59" s="36">
        <v>12.899999999999999</v>
      </c>
      <c r="G59" s="36">
        <v>1</v>
      </c>
      <c r="H59" s="36">
        <v>12.899999999999999</v>
      </c>
      <c r="I59" s="36">
        <v>9.9</v>
      </c>
      <c r="J59" s="36">
        <v>12.899999999999999</v>
      </c>
      <c r="K59" s="36">
        <v>5.2</v>
      </c>
      <c r="L59" s="36">
        <v>12.899999999999999</v>
      </c>
      <c r="M59" s="36">
        <v>6.1</v>
      </c>
      <c r="N59" s="36">
        <v>12.899999999999999</v>
      </c>
      <c r="O59" s="36">
        <v>6.7</v>
      </c>
      <c r="P59" s="36">
        <v>12.899999999999999</v>
      </c>
      <c r="Q59" s="36">
        <v>6.8</v>
      </c>
      <c r="R59" s="36">
        <v>12.899999999999999</v>
      </c>
      <c r="S59" s="36">
        <v>4.3</v>
      </c>
      <c r="T59" s="36">
        <v>12.899999999999999</v>
      </c>
      <c r="U59" s="36">
        <v>3.4</v>
      </c>
      <c r="V59" s="36">
        <v>12.899999999999999</v>
      </c>
      <c r="W59" s="36">
        <v>3.9</v>
      </c>
      <c r="X59" s="36">
        <v>12.899999999999999</v>
      </c>
      <c r="Y59" s="36">
        <v>4.2</v>
      </c>
      <c r="Z59" s="36">
        <v>12.899999999999999</v>
      </c>
      <c r="AA59" s="36">
        <v>1</v>
      </c>
      <c r="AB59" s="36">
        <v>12.899999999999999</v>
      </c>
    </row>
    <row r="60" spans="1:28" ht="13.2" x14ac:dyDescent="0.25">
      <c r="A60" s="21">
        <v>8</v>
      </c>
      <c r="B60" s="36">
        <v>10.5</v>
      </c>
      <c r="C60" s="36">
        <v>0</v>
      </c>
      <c r="D60" s="36">
        <v>10.5</v>
      </c>
      <c r="E60" s="36">
        <v>1</v>
      </c>
      <c r="F60" s="36">
        <v>10.5</v>
      </c>
      <c r="G60" s="36">
        <v>0</v>
      </c>
      <c r="H60" s="36">
        <v>10.5</v>
      </c>
      <c r="I60" s="36">
        <v>5.2</v>
      </c>
      <c r="J60" s="36">
        <v>10.5</v>
      </c>
      <c r="K60" s="36">
        <v>3.8</v>
      </c>
      <c r="L60" s="36">
        <v>10.5</v>
      </c>
      <c r="M60" s="36">
        <v>3.9</v>
      </c>
      <c r="N60" s="36">
        <v>10.5</v>
      </c>
      <c r="O60" s="36">
        <v>5</v>
      </c>
      <c r="P60" s="36">
        <v>10.5</v>
      </c>
      <c r="Q60" s="36">
        <v>8.4</v>
      </c>
      <c r="R60" s="36">
        <v>10.5</v>
      </c>
      <c r="S60" s="36">
        <v>3.3</v>
      </c>
      <c r="T60" s="36">
        <v>10.5</v>
      </c>
      <c r="U60" s="36">
        <v>4.9000000000000004</v>
      </c>
      <c r="V60" s="36">
        <v>10.5</v>
      </c>
      <c r="W60" s="36">
        <v>3.3</v>
      </c>
      <c r="X60" s="36">
        <v>10.5</v>
      </c>
      <c r="Y60" s="36">
        <v>5.2</v>
      </c>
      <c r="Z60" s="36">
        <v>10.5</v>
      </c>
      <c r="AA60" s="36">
        <v>0</v>
      </c>
      <c r="AB60" s="36">
        <v>10.5</v>
      </c>
    </row>
    <row r="61" spans="1:28" ht="13.2" x14ac:dyDescent="0.25">
      <c r="A61" s="21">
        <v>14</v>
      </c>
      <c r="B61" s="36">
        <v>12.299999999999999</v>
      </c>
      <c r="C61" s="36">
        <v>0</v>
      </c>
      <c r="D61" s="36">
        <v>12.299999999999999</v>
      </c>
      <c r="E61" s="36">
        <v>0</v>
      </c>
      <c r="F61" s="36">
        <v>12.299999999999999</v>
      </c>
      <c r="G61" s="36">
        <v>1</v>
      </c>
      <c r="H61" s="36">
        <v>12.299999999999999</v>
      </c>
      <c r="I61" s="36">
        <v>7.6</v>
      </c>
      <c r="J61" s="36">
        <v>12.299999999999999</v>
      </c>
      <c r="K61" s="36">
        <v>4</v>
      </c>
      <c r="L61" s="36">
        <v>12.299999999999999</v>
      </c>
      <c r="M61" s="36">
        <v>3.2</v>
      </c>
      <c r="N61" s="36">
        <v>12.299999999999999</v>
      </c>
      <c r="O61" s="36">
        <v>4.2</v>
      </c>
      <c r="P61" s="36">
        <v>12.299999999999999</v>
      </c>
      <c r="Q61" s="36">
        <v>5.8</v>
      </c>
      <c r="R61" s="36">
        <v>12.299999999999999</v>
      </c>
      <c r="S61" s="36">
        <v>3.6</v>
      </c>
      <c r="T61" s="36">
        <v>12.299999999999999</v>
      </c>
      <c r="U61" s="36">
        <v>3.8</v>
      </c>
      <c r="V61" s="36">
        <v>12.299999999999999</v>
      </c>
      <c r="W61" s="36">
        <v>4.2</v>
      </c>
      <c r="X61" s="36">
        <v>12.299999999999999</v>
      </c>
      <c r="Y61" s="36">
        <v>6</v>
      </c>
      <c r="Z61" s="36">
        <v>12.299999999999999</v>
      </c>
      <c r="AA61" s="36">
        <v>1</v>
      </c>
      <c r="AB61" s="36">
        <v>12.299999999999999</v>
      </c>
    </row>
    <row r="62" spans="1:28" ht="13.2" x14ac:dyDescent="0.25">
      <c r="A62" s="21">
        <v>10</v>
      </c>
      <c r="B62" s="36">
        <v>12.600000000000001</v>
      </c>
      <c r="C62" s="36">
        <v>1</v>
      </c>
      <c r="D62" s="36">
        <v>12.600000000000001</v>
      </c>
      <c r="E62" s="36">
        <v>0</v>
      </c>
      <c r="F62" s="36">
        <v>12.600000000000001</v>
      </c>
      <c r="G62" s="36">
        <v>0</v>
      </c>
      <c r="H62" s="36">
        <v>12.600000000000001</v>
      </c>
      <c r="I62" s="36">
        <v>7.6</v>
      </c>
      <c r="J62" s="36">
        <v>12.600000000000001</v>
      </c>
      <c r="K62" s="36">
        <v>5.0999999999999996</v>
      </c>
      <c r="L62" s="36">
        <v>12.600000000000001</v>
      </c>
      <c r="M62" s="36">
        <v>4.8</v>
      </c>
      <c r="N62" s="36">
        <v>12.600000000000001</v>
      </c>
      <c r="O62" s="36">
        <v>5.4</v>
      </c>
      <c r="P62" s="36">
        <v>12.600000000000001</v>
      </c>
      <c r="Q62" s="36">
        <v>4.4000000000000004</v>
      </c>
      <c r="R62" s="36">
        <v>12.600000000000001</v>
      </c>
      <c r="S62" s="36">
        <v>4.4000000000000004</v>
      </c>
      <c r="T62" s="36">
        <v>12.600000000000001</v>
      </c>
      <c r="U62" s="36">
        <v>3.9</v>
      </c>
      <c r="V62" s="36">
        <v>12.600000000000001</v>
      </c>
      <c r="W62" s="36">
        <v>4</v>
      </c>
      <c r="X62" s="36">
        <v>12.600000000000001</v>
      </c>
      <c r="Y62" s="36">
        <v>5.2</v>
      </c>
      <c r="Z62" s="36">
        <v>12.600000000000001</v>
      </c>
      <c r="AA62" s="36">
        <v>0</v>
      </c>
      <c r="AB62" s="36">
        <v>12.600000000000001</v>
      </c>
    </row>
    <row r="63" spans="1:28" ht="13.2" x14ac:dyDescent="0.25">
      <c r="A63" s="21">
        <v>15</v>
      </c>
      <c r="B63" s="36">
        <v>13.350000000000001</v>
      </c>
      <c r="C63" s="36">
        <v>0</v>
      </c>
      <c r="D63" s="36">
        <v>13.350000000000001</v>
      </c>
      <c r="E63" s="36">
        <v>1</v>
      </c>
      <c r="F63" s="36">
        <v>13.350000000000001</v>
      </c>
      <c r="G63" s="36">
        <v>0</v>
      </c>
      <c r="H63" s="36">
        <v>13.350000000000001</v>
      </c>
      <c r="I63" s="36">
        <v>6.5</v>
      </c>
      <c r="J63" s="36">
        <v>13.350000000000001</v>
      </c>
      <c r="K63" s="36">
        <v>5.8</v>
      </c>
      <c r="L63" s="36">
        <v>13.350000000000001</v>
      </c>
      <c r="M63" s="36">
        <v>4.7</v>
      </c>
      <c r="N63" s="36">
        <v>13.350000000000001</v>
      </c>
      <c r="O63" s="36">
        <v>6</v>
      </c>
      <c r="P63" s="36">
        <v>13.350000000000001</v>
      </c>
      <c r="Q63" s="36">
        <v>8.6999999999999993</v>
      </c>
      <c r="R63" s="36">
        <v>13.350000000000001</v>
      </c>
      <c r="S63" s="36">
        <v>5</v>
      </c>
      <c r="T63" s="36">
        <v>13.350000000000001</v>
      </c>
      <c r="U63" s="36">
        <v>5.6</v>
      </c>
      <c r="V63" s="36">
        <v>13.350000000000001</v>
      </c>
      <c r="W63" s="36">
        <v>4.5999999999999996</v>
      </c>
      <c r="X63" s="36">
        <v>13.350000000000001</v>
      </c>
      <c r="Y63" s="36">
        <v>6.8</v>
      </c>
      <c r="Z63" s="36">
        <v>13.350000000000001</v>
      </c>
      <c r="AA63" s="36">
        <v>1</v>
      </c>
      <c r="AB63" s="36">
        <v>13.350000000000001</v>
      </c>
    </row>
    <row r="64" spans="1:28" ht="13.2" x14ac:dyDescent="0.25">
      <c r="A64" s="21">
        <v>1</v>
      </c>
      <c r="B64" s="36">
        <v>10.649999999999999</v>
      </c>
      <c r="C64" s="36">
        <v>0</v>
      </c>
      <c r="D64" s="36">
        <v>10.649999999999999</v>
      </c>
      <c r="E64" s="36">
        <v>0</v>
      </c>
      <c r="F64" s="36">
        <v>10.649999999999999</v>
      </c>
      <c r="G64" s="36">
        <v>0</v>
      </c>
      <c r="H64" s="36">
        <v>10.649999999999999</v>
      </c>
      <c r="I64" s="36">
        <v>8.6999999999999993</v>
      </c>
      <c r="J64" s="36">
        <v>10.649999999999999</v>
      </c>
      <c r="K64" s="36">
        <v>3.2</v>
      </c>
      <c r="L64" s="36">
        <v>10.649999999999999</v>
      </c>
      <c r="M64" s="36">
        <v>3.2</v>
      </c>
      <c r="N64" s="36">
        <v>10.649999999999999</v>
      </c>
      <c r="O64" s="36">
        <v>3.8</v>
      </c>
      <c r="P64" s="36">
        <v>10.649999999999999</v>
      </c>
      <c r="Q64" s="36">
        <v>4.9000000000000004</v>
      </c>
      <c r="R64" s="36">
        <v>10.649999999999999</v>
      </c>
      <c r="S64" s="36">
        <v>4.3</v>
      </c>
      <c r="T64" s="36">
        <v>10.649999999999999</v>
      </c>
      <c r="U64" s="36">
        <v>3.9</v>
      </c>
      <c r="V64" s="36">
        <v>10.649999999999999</v>
      </c>
      <c r="W64" s="36">
        <v>4.5</v>
      </c>
      <c r="X64" s="36">
        <v>10.649999999999999</v>
      </c>
      <c r="Y64" s="36">
        <v>6.8</v>
      </c>
      <c r="Z64" s="36">
        <v>10.649999999999999</v>
      </c>
      <c r="AA64" s="36">
        <v>0</v>
      </c>
      <c r="AB64" s="36">
        <v>10.649999999999999</v>
      </c>
    </row>
    <row r="65" spans="1:28" ht="13.2" x14ac:dyDescent="0.25">
      <c r="A65" s="21">
        <v>5</v>
      </c>
      <c r="B65" s="36">
        <v>11.25</v>
      </c>
      <c r="C65" s="36">
        <v>1</v>
      </c>
      <c r="D65" s="36">
        <v>11.25</v>
      </c>
      <c r="E65" s="36">
        <v>1</v>
      </c>
      <c r="F65" s="36">
        <v>11.25</v>
      </c>
      <c r="G65" s="36">
        <v>0</v>
      </c>
      <c r="H65" s="36">
        <v>11.25</v>
      </c>
      <c r="I65" s="36">
        <v>7.3</v>
      </c>
      <c r="J65" s="36">
        <v>11.25</v>
      </c>
      <c r="K65" s="36">
        <v>3.6</v>
      </c>
      <c r="L65" s="36">
        <v>11.25</v>
      </c>
      <c r="M65" s="36">
        <v>5.4</v>
      </c>
      <c r="N65" s="36">
        <v>11.25</v>
      </c>
      <c r="O65" s="36">
        <v>6.1</v>
      </c>
      <c r="P65" s="36">
        <v>11.25</v>
      </c>
      <c r="Q65" s="36">
        <v>8</v>
      </c>
      <c r="R65" s="36">
        <v>11.25</v>
      </c>
      <c r="S65" s="36">
        <v>2.8</v>
      </c>
      <c r="T65" s="36">
        <v>11.25</v>
      </c>
      <c r="U65" s="36">
        <v>3.3</v>
      </c>
      <c r="V65" s="36">
        <v>11.25</v>
      </c>
      <c r="W65" s="36">
        <v>2.9</v>
      </c>
      <c r="X65" s="36">
        <v>11.25</v>
      </c>
      <c r="Y65" s="36">
        <v>4.0999999999999996</v>
      </c>
      <c r="Z65" s="36">
        <v>11.25</v>
      </c>
      <c r="AA65" s="36">
        <v>0</v>
      </c>
      <c r="AB65" s="36">
        <v>11.25</v>
      </c>
    </row>
    <row r="66" spans="1:28" ht="13.2" x14ac:dyDescent="0.25">
      <c r="A66" s="21">
        <v>7</v>
      </c>
      <c r="B66" s="36">
        <v>12.149999999999999</v>
      </c>
      <c r="C66" s="36">
        <v>1</v>
      </c>
      <c r="D66" s="36">
        <v>12.149999999999999</v>
      </c>
      <c r="E66" s="36">
        <v>0</v>
      </c>
      <c r="F66" s="36">
        <v>12.149999999999999</v>
      </c>
      <c r="G66" s="36">
        <v>1</v>
      </c>
      <c r="H66" s="36">
        <v>12.149999999999999</v>
      </c>
      <c r="I66" s="36">
        <v>9.6999999999999993</v>
      </c>
      <c r="J66" s="36">
        <v>12.149999999999999</v>
      </c>
      <c r="K66" s="36">
        <v>6.5</v>
      </c>
      <c r="L66" s="36">
        <v>12.149999999999999</v>
      </c>
      <c r="M66" s="36">
        <v>3.4</v>
      </c>
      <c r="N66" s="36">
        <v>12.149999999999999</v>
      </c>
      <c r="O66" s="36">
        <v>6.1</v>
      </c>
      <c r="P66" s="36">
        <v>12.149999999999999</v>
      </c>
      <c r="Q66" s="36">
        <v>6.7</v>
      </c>
      <c r="R66" s="36">
        <v>12.149999999999999</v>
      </c>
      <c r="S66" s="36">
        <v>3.7</v>
      </c>
      <c r="T66" s="36">
        <v>12.149999999999999</v>
      </c>
      <c r="U66" s="36">
        <v>3.4</v>
      </c>
      <c r="V66" s="36">
        <v>12.149999999999999</v>
      </c>
      <c r="W66" s="36">
        <v>4.0999999999999996</v>
      </c>
      <c r="X66" s="36">
        <v>12.149999999999999</v>
      </c>
      <c r="Y66" s="36">
        <v>7.1</v>
      </c>
      <c r="Z66" s="36">
        <v>12.149999999999999</v>
      </c>
      <c r="AA66" s="36">
        <v>1</v>
      </c>
      <c r="AB66" s="36">
        <v>12.149999999999999</v>
      </c>
    </row>
    <row r="67" spans="1:28" ht="13.2" x14ac:dyDescent="0.25">
      <c r="A67" s="21">
        <v>9</v>
      </c>
      <c r="B67" s="36">
        <v>10.8</v>
      </c>
      <c r="C67" s="36">
        <v>0</v>
      </c>
      <c r="D67" s="36">
        <v>10.8</v>
      </c>
      <c r="E67" s="36">
        <v>0</v>
      </c>
      <c r="F67" s="36">
        <v>10.8</v>
      </c>
      <c r="G67" s="36">
        <v>1</v>
      </c>
      <c r="H67" s="36">
        <v>10.8</v>
      </c>
      <c r="I67" s="36">
        <v>9</v>
      </c>
      <c r="J67" s="36">
        <v>10.8</v>
      </c>
      <c r="K67" s="36">
        <v>3.4</v>
      </c>
      <c r="L67" s="36">
        <v>10.8</v>
      </c>
      <c r="M67" s="36">
        <v>3.9</v>
      </c>
      <c r="N67" s="36">
        <v>10.8</v>
      </c>
      <c r="O67" s="36">
        <v>4.5</v>
      </c>
      <c r="P67" s="36">
        <v>10.8</v>
      </c>
      <c r="Q67" s="36">
        <v>6.8</v>
      </c>
      <c r="R67" s="36">
        <v>10.8</v>
      </c>
      <c r="S67" s="36">
        <v>3.9</v>
      </c>
      <c r="T67" s="36">
        <v>10.8</v>
      </c>
      <c r="U67" s="36">
        <v>3.5</v>
      </c>
      <c r="V67" s="36">
        <v>10.8</v>
      </c>
      <c r="W67" s="36">
        <v>3.5</v>
      </c>
      <c r="X67" s="36">
        <v>10.8</v>
      </c>
      <c r="Y67" s="36">
        <v>4.5999999999999996</v>
      </c>
      <c r="Z67" s="36">
        <v>10.8</v>
      </c>
      <c r="AA67" s="36">
        <v>1</v>
      </c>
      <c r="AB67" s="36">
        <v>10.8</v>
      </c>
    </row>
    <row r="68" spans="1:28" ht="13.2" x14ac:dyDescent="0.25">
      <c r="A68" s="21">
        <v>1</v>
      </c>
      <c r="B68" s="36">
        <v>11.25</v>
      </c>
      <c r="C68" s="36">
        <v>1</v>
      </c>
      <c r="D68" s="36">
        <v>11.25</v>
      </c>
      <c r="E68" s="36">
        <v>0</v>
      </c>
      <c r="F68" s="36">
        <v>11.25</v>
      </c>
      <c r="G68" s="36">
        <v>0</v>
      </c>
      <c r="H68" s="36">
        <v>11.25</v>
      </c>
      <c r="I68" s="36">
        <v>7.6</v>
      </c>
      <c r="J68" s="36">
        <v>11.25</v>
      </c>
      <c r="K68" s="36">
        <v>3.6</v>
      </c>
      <c r="L68" s="36">
        <v>11.25</v>
      </c>
      <c r="M68" s="36">
        <v>5.6</v>
      </c>
      <c r="N68" s="36">
        <v>11.25</v>
      </c>
      <c r="O68" s="36">
        <v>5.4</v>
      </c>
      <c r="P68" s="36">
        <v>11.25</v>
      </c>
      <c r="Q68" s="36">
        <v>4.4000000000000004</v>
      </c>
      <c r="R68" s="36">
        <v>11.25</v>
      </c>
      <c r="S68" s="36">
        <v>4.5999999999999996</v>
      </c>
      <c r="T68" s="36">
        <v>11.25</v>
      </c>
      <c r="U68" s="36">
        <v>3.9</v>
      </c>
      <c r="V68" s="36">
        <v>11.25</v>
      </c>
      <c r="W68" s="36">
        <v>4</v>
      </c>
      <c r="X68" s="36">
        <v>11.25</v>
      </c>
      <c r="Y68" s="36">
        <v>5.8</v>
      </c>
      <c r="Z68" s="36">
        <v>11.25</v>
      </c>
      <c r="AA68" s="36">
        <v>1</v>
      </c>
      <c r="AB68" s="36">
        <v>11.25</v>
      </c>
    </row>
    <row r="69" spans="1:28" ht="13.2" x14ac:dyDescent="0.25">
      <c r="A69" s="21">
        <v>11</v>
      </c>
      <c r="B69" s="36">
        <v>13.950000000000001</v>
      </c>
      <c r="C69" s="36">
        <v>1</v>
      </c>
      <c r="D69" s="36">
        <v>13.950000000000001</v>
      </c>
      <c r="E69" s="36">
        <v>1</v>
      </c>
      <c r="F69" s="36">
        <v>13.950000000000001</v>
      </c>
      <c r="G69" s="36">
        <v>1</v>
      </c>
      <c r="H69" s="36">
        <v>13.950000000000001</v>
      </c>
      <c r="I69" s="36">
        <v>9.6</v>
      </c>
      <c r="J69" s="36">
        <v>13.950000000000001</v>
      </c>
      <c r="K69" s="36">
        <v>7.2</v>
      </c>
      <c r="L69" s="36">
        <v>13.950000000000001</v>
      </c>
      <c r="M69" s="36">
        <v>5.6</v>
      </c>
      <c r="N69" s="36">
        <v>13.950000000000001</v>
      </c>
      <c r="O69" s="36">
        <v>7.8</v>
      </c>
      <c r="P69" s="36">
        <v>13.950000000000001</v>
      </c>
      <c r="Q69" s="36">
        <v>4.5</v>
      </c>
      <c r="R69" s="36">
        <v>13.950000000000001</v>
      </c>
      <c r="S69" s="36">
        <v>4.4000000000000004</v>
      </c>
      <c r="T69" s="36">
        <v>13.950000000000001</v>
      </c>
      <c r="U69" s="36">
        <v>3</v>
      </c>
      <c r="V69" s="36">
        <v>13.950000000000001</v>
      </c>
      <c r="W69" s="36">
        <v>4.3</v>
      </c>
      <c r="X69" s="36">
        <v>13.950000000000001</v>
      </c>
      <c r="Y69" s="36">
        <v>6.2</v>
      </c>
      <c r="Z69" s="36">
        <v>13.950000000000001</v>
      </c>
      <c r="AA69" s="36">
        <v>1</v>
      </c>
      <c r="AB69" s="36">
        <v>13.950000000000001</v>
      </c>
    </row>
    <row r="70" spans="1:28" ht="13.2" x14ac:dyDescent="0.25">
      <c r="A70" s="21">
        <v>7</v>
      </c>
      <c r="B70" s="36">
        <v>12.600000000000001</v>
      </c>
      <c r="C70" s="36">
        <v>1</v>
      </c>
      <c r="D70" s="36">
        <v>12.600000000000001</v>
      </c>
      <c r="E70" s="36">
        <v>1</v>
      </c>
      <c r="F70" s="36">
        <v>12.600000000000001</v>
      </c>
      <c r="G70" s="36">
        <v>1</v>
      </c>
      <c r="H70" s="36">
        <v>12.600000000000001</v>
      </c>
      <c r="I70" s="36">
        <v>5.0999999999999996</v>
      </c>
      <c r="J70" s="36">
        <v>12.600000000000001</v>
      </c>
      <c r="K70" s="36">
        <v>6.6</v>
      </c>
      <c r="L70" s="36">
        <v>12.600000000000001</v>
      </c>
      <c r="M70" s="36">
        <v>5.8</v>
      </c>
      <c r="N70" s="36">
        <v>12.600000000000001</v>
      </c>
      <c r="O70" s="36">
        <v>7.8</v>
      </c>
      <c r="P70" s="36">
        <v>12.600000000000001</v>
      </c>
      <c r="Q70" s="36">
        <v>5.9</v>
      </c>
      <c r="R70" s="36">
        <v>12.600000000000001</v>
      </c>
      <c r="S70" s="36">
        <v>5.0999999999999996</v>
      </c>
      <c r="T70" s="36">
        <v>12.600000000000001</v>
      </c>
      <c r="U70" s="36">
        <v>6.3</v>
      </c>
      <c r="V70" s="36">
        <v>12.600000000000001</v>
      </c>
      <c r="W70" s="36">
        <v>4.5</v>
      </c>
      <c r="X70" s="36">
        <v>12.600000000000001</v>
      </c>
      <c r="Y70" s="36">
        <v>6.2</v>
      </c>
      <c r="Z70" s="36">
        <v>12.600000000000001</v>
      </c>
      <c r="AA70" s="36">
        <v>1</v>
      </c>
      <c r="AB70" s="36">
        <v>12.600000000000001</v>
      </c>
    </row>
    <row r="71" spans="1:28" ht="13.2" x14ac:dyDescent="0.25">
      <c r="A71" s="21">
        <v>8</v>
      </c>
      <c r="B71" s="36">
        <v>12.299999999999999</v>
      </c>
      <c r="C71" s="36">
        <v>0</v>
      </c>
      <c r="D71" s="36">
        <v>12.299999999999999</v>
      </c>
      <c r="E71" s="36">
        <v>1</v>
      </c>
      <c r="F71" s="36">
        <v>12.299999999999999</v>
      </c>
      <c r="G71" s="36">
        <v>0</v>
      </c>
      <c r="H71" s="36">
        <v>12.299999999999999</v>
      </c>
      <c r="I71" s="36">
        <v>5.9</v>
      </c>
      <c r="J71" s="36">
        <v>12.299999999999999</v>
      </c>
      <c r="K71" s="36">
        <v>5.6</v>
      </c>
      <c r="L71" s="36">
        <v>12.299999999999999</v>
      </c>
      <c r="M71" s="36">
        <v>3.5</v>
      </c>
      <c r="N71" s="36">
        <v>12.299999999999999</v>
      </c>
      <c r="O71" s="36">
        <v>5.5</v>
      </c>
      <c r="P71" s="36">
        <v>12.299999999999999</v>
      </c>
      <c r="Q71" s="36">
        <v>8.4</v>
      </c>
      <c r="R71" s="36">
        <v>12.299999999999999</v>
      </c>
      <c r="S71" s="36">
        <v>5.7</v>
      </c>
      <c r="T71" s="36">
        <v>12.299999999999999</v>
      </c>
      <c r="U71" s="36">
        <v>5.8</v>
      </c>
      <c r="V71" s="36">
        <v>12.299999999999999</v>
      </c>
      <c r="W71" s="36">
        <v>4.8</v>
      </c>
      <c r="X71" s="36">
        <v>12.299999999999999</v>
      </c>
      <c r="Y71" s="36">
        <v>7.2</v>
      </c>
      <c r="Z71" s="36">
        <v>12.299999999999999</v>
      </c>
      <c r="AA71" s="36">
        <v>0</v>
      </c>
      <c r="AB71" s="36">
        <v>12.299999999999999</v>
      </c>
    </row>
    <row r="72" spans="1:28" ht="13.2" x14ac:dyDescent="0.25">
      <c r="A72" s="21">
        <v>4</v>
      </c>
      <c r="B72" s="36">
        <v>9.3000000000000007</v>
      </c>
      <c r="C72" s="36">
        <v>1</v>
      </c>
      <c r="D72" s="36">
        <v>9.3000000000000007</v>
      </c>
      <c r="E72" s="36">
        <v>1</v>
      </c>
      <c r="F72" s="36">
        <v>9.3000000000000007</v>
      </c>
      <c r="G72" s="36">
        <v>0</v>
      </c>
      <c r="H72" s="36">
        <v>9.3000000000000007</v>
      </c>
      <c r="I72" s="36">
        <v>7.6</v>
      </c>
      <c r="J72" s="36">
        <v>9.3000000000000007</v>
      </c>
      <c r="K72" s="36">
        <v>3.6</v>
      </c>
      <c r="L72" s="36">
        <v>9.3000000000000007</v>
      </c>
      <c r="M72" s="36">
        <v>5.0999999999999996</v>
      </c>
      <c r="N72" s="36">
        <v>9.3000000000000007</v>
      </c>
      <c r="O72" s="36">
        <v>4.5999999999999996</v>
      </c>
      <c r="P72" s="36">
        <v>9.3000000000000007</v>
      </c>
      <c r="Q72" s="36">
        <v>7.7</v>
      </c>
      <c r="R72" s="36">
        <v>9.3000000000000007</v>
      </c>
      <c r="S72" s="36">
        <v>4.7</v>
      </c>
      <c r="T72" s="36">
        <v>9.3000000000000007</v>
      </c>
      <c r="U72" s="36">
        <v>5.5</v>
      </c>
      <c r="V72" s="36">
        <v>9.3000000000000007</v>
      </c>
      <c r="W72" s="36">
        <v>3.5</v>
      </c>
      <c r="X72" s="36">
        <v>9.3000000000000007</v>
      </c>
      <c r="Y72" s="36">
        <v>4</v>
      </c>
      <c r="Z72" s="36">
        <v>9.3000000000000007</v>
      </c>
      <c r="AA72" s="36">
        <v>0</v>
      </c>
      <c r="AB72" s="36">
        <v>9.3000000000000007</v>
      </c>
    </row>
    <row r="73" spans="1:28" ht="13.2" x14ac:dyDescent="0.25">
      <c r="A73" s="21">
        <v>4</v>
      </c>
      <c r="B73" s="36">
        <v>11.100000000000001</v>
      </c>
      <c r="C73" s="36">
        <v>0</v>
      </c>
      <c r="D73" s="36">
        <v>11.100000000000001</v>
      </c>
      <c r="E73" s="36">
        <v>0</v>
      </c>
      <c r="F73" s="36">
        <v>11.100000000000001</v>
      </c>
      <c r="G73" s="36">
        <v>1</v>
      </c>
      <c r="H73" s="36">
        <v>11.100000000000001</v>
      </c>
      <c r="I73" s="36">
        <v>9.9</v>
      </c>
      <c r="J73" s="36">
        <v>11.100000000000001</v>
      </c>
      <c r="K73" s="36">
        <v>3.7</v>
      </c>
      <c r="L73" s="36">
        <v>11.100000000000001</v>
      </c>
      <c r="M73" s="36">
        <v>4.5999999999999996</v>
      </c>
      <c r="N73" s="36">
        <v>11.100000000000001</v>
      </c>
      <c r="O73" s="36">
        <v>6.7</v>
      </c>
      <c r="P73" s="36">
        <v>11.100000000000001</v>
      </c>
      <c r="Q73" s="36">
        <v>6.8</v>
      </c>
      <c r="R73" s="36">
        <v>11.100000000000001</v>
      </c>
      <c r="S73" s="36">
        <v>5</v>
      </c>
      <c r="T73" s="36">
        <v>11.100000000000001</v>
      </c>
      <c r="U73" s="36">
        <v>3.4</v>
      </c>
      <c r="V73" s="36">
        <v>11.100000000000001</v>
      </c>
      <c r="W73" s="36">
        <v>3.9</v>
      </c>
      <c r="X73" s="36">
        <v>11.100000000000001</v>
      </c>
      <c r="Y73" s="36">
        <v>5.3</v>
      </c>
      <c r="Z73" s="36">
        <v>11.100000000000001</v>
      </c>
      <c r="AA73" s="36">
        <v>1</v>
      </c>
      <c r="AB73" s="36">
        <v>11.100000000000001</v>
      </c>
    </row>
    <row r="74" spans="1:28" ht="13.2" x14ac:dyDescent="0.25">
      <c r="A74" s="21">
        <v>7</v>
      </c>
      <c r="B74" s="36">
        <v>12.299999999999999</v>
      </c>
      <c r="C74" s="36">
        <v>1</v>
      </c>
      <c r="D74" s="36">
        <v>12.299999999999999</v>
      </c>
      <c r="E74" s="36">
        <v>0</v>
      </c>
      <c r="F74" s="36">
        <v>12.299999999999999</v>
      </c>
      <c r="G74" s="36">
        <v>0</v>
      </c>
      <c r="H74" s="36">
        <v>12.299999999999999</v>
      </c>
      <c r="I74" s="36">
        <v>8.1999999999999993</v>
      </c>
      <c r="J74" s="36">
        <v>12.299999999999999</v>
      </c>
      <c r="K74" s="36">
        <v>4.2</v>
      </c>
      <c r="L74" s="36">
        <v>12.299999999999999</v>
      </c>
      <c r="M74" s="36">
        <v>2.7</v>
      </c>
      <c r="N74" s="36">
        <v>12.299999999999999</v>
      </c>
      <c r="O74" s="36">
        <v>3.1</v>
      </c>
      <c r="P74" s="36">
        <v>12.299999999999999</v>
      </c>
      <c r="Q74" s="36">
        <v>5.3</v>
      </c>
      <c r="R74" s="36">
        <v>12.299999999999999</v>
      </c>
      <c r="S74" s="36">
        <v>4.5</v>
      </c>
      <c r="T74" s="36">
        <v>12.299999999999999</v>
      </c>
      <c r="U74" s="36">
        <v>4.3</v>
      </c>
      <c r="V74" s="36">
        <v>12.299999999999999</v>
      </c>
      <c r="W74" s="36">
        <v>4.9000000000000004</v>
      </c>
      <c r="X74" s="36">
        <v>12.299999999999999</v>
      </c>
      <c r="Y74" s="36">
        <v>7.4</v>
      </c>
      <c r="Z74" s="36">
        <v>12.299999999999999</v>
      </c>
      <c r="AA74" s="36">
        <v>1</v>
      </c>
      <c r="AB74" s="36">
        <v>12.299999999999999</v>
      </c>
    </row>
    <row r="75" spans="1:28" ht="13.2" x14ac:dyDescent="0.25">
      <c r="A75" s="21">
        <v>14</v>
      </c>
      <c r="B75" s="36">
        <v>11.55</v>
      </c>
      <c r="C75" s="36">
        <v>0</v>
      </c>
      <c r="D75" s="36">
        <v>11.55</v>
      </c>
      <c r="E75" s="36">
        <v>1</v>
      </c>
      <c r="F75" s="36">
        <v>11.55</v>
      </c>
      <c r="G75" s="36">
        <v>1</v>
      </c>
      <c r="H75" s="36">
        <v>11.55</v>
      </c>
      <c r="I75" s="36">
        <v>8.9</v>
      </c>
      <c r="J75" s="36">
        <v>11.55</v>
      </c>
      <c r="K75" s="36">
        <v>5.8</v>
      </c>
      <c r="L75" s="36">
        <v>11.55</v>
      </c>
      <c r="M75" s="36">
        <v>6.3</v>
      </c>
      <c r="N75" s="36">
        <v>11.55</v>
      </c>
      <c r="O75" s="36">
        <v>6.9</v>
      </c>
      <c r="P75" s="36">
        <v>11.55</v>
      </c>
      <c r="Q75" s="36">
        <v>8.1999999999999993</v>
      </c>
      <c r="R75" s="36">
        <v>11.55</v>
      </c>
      <c r="S75" s="36">
        <v>4.2</v>
      </c>
      <c r="T75" s="36">
        <v>11.55</v>
      </c>
      <c r="U75" s="36">
        <v>5.9</v>
      </c>
      <c r="V75" s="36">
        <v>11.55</v>
      </c>
      <c r="W75" s="36">
        <v>4.2</v>
      </c>
      <c r="X75" s="36">
        <v>11.55</v>
      </c>
      <c r="Y75" s="36">
        <v>5.6</v>
      </c>
      <c r="Z75" s="36">
        <v>11.55</v>
      </c>
      <c r="AA75" s="36">
        <v>1</v>
      </c>
      <c r="AB75" s="36">
        <v>11.55</v>
      </c>
    </row>
    <row r="76" spans="1:28" ht="13.2" x14ac:dyDescent="0.25">
      <c r="A76" s="21">
        <v>13</v>
      </c>
      <c r="B76" s="36">
        <v>11.100000000000001</v>
      </c>
      <c r="C76" s="36">
        <v>1</v>
      </c>
      <c r="D76" s="36">
        <v>11.100000000000001</v>
      </c>
      <c r="E76" s="36">
        <v>1</v>
      </c>
      <c r="F76" s="36">
        <v>11.100000000000001</v>
      </c>
      <c r="G76" s="36">
        <v>0</v>
      </c>
      <c r="H76" s="36">
        <v>11.100000000000001</v>
      </c>
      <c r="I76" s="36">
        <v>7.1</v>
      </c>
      <c r="J76" s="36">
        <v>11.100000000000001</v>
      </c>
      <c r="K76" s="36">
        <v>4.2</v>
      </c>
      <c r="L76" s="36">
        <v>11.100000000000001</v>
      </c>
      <c r="M76" s="36">
        <v>2.8</v>
      </c>
      <c r="N76" s="36">
        <v>11.100000000000001</v>
      </c>
      <c r="O76" s="36">
        <v>4.5</v>
      </c>
      <c r="P76" s="36">
        <v>11.100000000000001</v>
      </c>
      <c r="Q76" s="36">
        <v>9.9</v>
      </c>
      <c r="R76" s="36">
        <v>11.100000000000001</v>
      </c>
      <c r="S76" s="36">
        <v>2.8</v>
      </c>
      <c r="T76" s="36">
        <v>11.100000000000001</v>
      </c>
      <c r="U76" s="36">
        <v>4</v>
      </c>
      <c r="V76" s="36">
        <v>11.100000000000001</v>
      </c>
      <c r="W76" s="36">
        <v>2.4</v>
      </c>
      <c r="X76" s="36">
        <v>11.100000000000001</v>
      </c>
      <c r="Y76" s="36">
        <v>3.3</v>
      </c>
      <c r="Z76" s="36">
        <v>11.100000000000001</v>
      </c>
      <c r="AA76" s="36">
        <v>0</v>
      </c>
      <c r="AB76" s="36">
        <v>11.100000000000001</v>
      </c>
    </row>
    <row r="77" spans="1:28" ht="13.2" x14ac:dyDescent="0.25">
      <c r="A77" s="21">
        <v>4</v>
      </c>
      <c r="B77" s="36">
        <v>12</v>
      </c>
      <c r="C77" s="36">
        <v>1</v>
      </c>
      <c r="D77" s="36">
        <v>12</v>
      </c>
      <c r="E77" s="36">
        <v>0</v>
      </c>
      <c r="F77" s="36">
        <v>12</v>
      </c>
      <c r="G77" s="36">
        <v>1</v>
      </c>
      <c r="H77" s="36">
        <v>12</v>
      </c>
      <c r="I77" s="36">
        <v>10</v>
      </c>
      <c r="J77" s="36">
        <v>12</v>
      </c>
      <c r="K77" s="36">
        <v>5.8</v>
      </c>
      <c r="L77" s="36">
        <v>12</v>
      </c>
      <c r="M77" s="36">
        <v>2.9</v>
      </c>
      <c r="N77" s="36">
        <v>12</v>
      </c>
      <c r="O77" s="36">
        <v>4.5</v>
      </c>
      <c r="P77" s="36">
        <v>12</v>
      </c>
      <c r="Q77" s="36">
        <v>3.8</v>
      </c>
      <c r="R77" s="36">
        <v>12</v>
      </c>
      <c r="S77" s="36">
        <v>5</v>
      </c>
      <c r="T77" s="36">
        <v>12</v>
      </c>
      <c r="U77" s="36">
        <v>4</v>
      </c>
      <c r="V77" s="36">
        <v>12</v>
      </c>
      <c r="W77" s="36">
        <v>3.5</v>
      </c>
      <c r="X77" s="36">
        <v>12</v>
      </c>
      <c r="Y77" s="36">
        <v>6.3</v>
      </c>
      <c r="Z77" s="36">
        <v>12</v>
      </c>
      <c r="AA77" s="36">
        <v>1</v>
      </c>
      <c r="AB77" s="36">
        <v>12</v>
      </c>
    </row>
    <row r="78" spans="1:28" ht="13.2" x14ac:dyDescent="0.25">
      <c r="A78" s="21">
        <v>4</v>
      </c>
      <c r="B78" s="36">
        <v>11.25</v>
      </c>
      <c r="C78" s="36">
        <v>0</v>
      </c>
      <c r="D78" s="36">
        <v>11.25</v>
      </c>
      <c r="E78" s="36">
        <v>0</v>
      </c>
      <c r="F78" s="36">
        <v>11.25</v>
      </c>
      <c r="G78" s="36">
        <v>0</v>
      </c>
      <c r="H78" s="36">
        <v>11.25</v>
      </c>
      <c r="I78" s="36">
        <v>9.6999999999999993</v>
      </c>
      <c r="J78" s="36">
        <v>11.25</v>
      </c>
      <c r="K78" s="36">
        <v>2.8</v>
      </c>
      <c r="L78" s="36">
        <v>11.25</v>
      </c>
      <c r="M78" s="36">
        <v>3.8</v>
      </c>
      <c r="N78" s="36">
        <v>11.25</v>
      </c>
      <c r="O78" s="36">
        <v>4.7</v>
      </c>
      <c r="P78" s="36">
        <v>11.25</v>
      </c>
      <c r="Q78" s="36">
        <v>4.8</v>
      </c>
      <c r="R78" s="36">
        <v>11.25</v>
      </c>
      <c r="S78" s="36">
        <v>4.7</v>
      </c>
      <c r="T78" s="36">
        <v>11.25</v>
      </c>
      <c r="U78" s="36">
        <v>4.0999999999999996</v>
      </c>
      <c r="V78" s="36">
        <v>11.25</v>
      </c>
      <c r="W78" s="36">
        <v>3.6</v>
      </c>
      <c r="X78" s="36">
        <v>11.25</v>
      </c>
      <c r="Y78" s="36">
        <v>5.0999999999999996</v>
      </c>
      <c r="Z78" s="36">
        <v>11.25</v>
      </c>
      <c r="AA78" s="36">
        <v>0</v>
      </c>
      <c r="AB78" s="36">
        <v>11.25</v>
      </c>
    </row>
    <row r="79" spans="1:28" ht="13.2" x14ac:dyDescent="0.25">
      <c r="A79" s="21">
        <v>7</v>
      </c>
      <c r="B79" s="36">
        <v>12.600000000000001</v>
      </c>
      <c r="C79" s="36">
        <v>1</v>
      </c>
      <c r="D79" s="36">
        <v>12.600000000000001</v>
      </c>
      <c r="E79" s="36">
        <v>0</v>
      </c>
      <c r="F79" s="36">
        <v>12.600000000000001</v>
      </c>
      <c r="G79" s="36">
        <v>0</v>
      </c>
      <c r="H79" s="36">
        <v>12.600000000000001</v>
      </c>
      <c r="I79" s="36">
        <v>9.1</v>
      </c>
      <c r="J79" s="36">
        <v>12.600000000000001</v>
      </c>
      <c r="K79" s="36">
        <v>5.3</v>
      </c>
      <c r="L79" s="36">
        <v>12.600000000000001</v>
      </c>
      <c r="M79" s="36">
        <v>3.1</v>
      </c>
      <c r="N79" s="36">
        <v>12.600000000000001</v>
      </c>
      <c r="O79" s="36">
        <v>4.5</v>
      </c>
      <c r="P79" s="36">
        <v>12.600000000000001</v>
      </c>
      <c r="Q79" s="36">
        <v>7.3</v>
      </c>
      <c r="R79" s="36">
        <v>12.600000000000001</v>
      </c>
      <c r="S79" s="36">
        <v>4.5</v>
      </c>
      <c r="T79" s="36">
        <v>12.600000000000001</v>
      </c>
      <c r="U79" s="36">
        <v>3.4</v>
      </c>
      <c r="V79" s="36">
        <v>12.600000000000001</v>
      </c>
      <c r="W79" s="36">
        <v>4.2</v>
      </c>
      <c r="X79" s="36">
        <v>12.600000000000001</v>
      </c>
      <c r="Y79" s="36">
        <v>5.0999999999999996</v>
      </c>
      <c r="Z79" s="36">
        <v>12.600000000000001</v>
      </c>
      <c r="AA79" s="36">
        <v>0</v>
      </c>
      <c r="AB79" s="36">
        <v>12.600000000000001</v>
      </c>
    </row>
    <row r="80" spans="1:28" ht="13.2" x14ac:dyDescent="0.25">
      <c r="A80" s="21">
        <v>15</v>
      </c>
      <c r="B80" s="36">
        <v>11.399999999999999</v>
      </c>
      <c r="C80" s="36">
        <v>1</v>
      </c>
      <c r="D80" s="36">
        <v>11.399999999999999</v>
      </c>
      <c r="E80" s="36">
        <v>1</v>
      </c>
      <c r="F80" s="36">
        <v>11.399999999999999</v>
      </c>
      <c r="G80" s="36">
        <v>0</v>
      </c>
      <c r="H80" s="36">
        <v>11.399999999999999</v>
      </c>
      <c r="I80" s="36">
        <v>6.7</v>
      </c>
      <c r="J80" s="36">
        <v>11.399999999999999</v>
      </c>
      <c r="K80" s="36">
        <v>3.7</v>
      </c>
      <c r="L80" s="36">
        <v>11.399999999999999</v>
      </c>
      <c r="M80" s="36">
        <v>5.3</v>
      </c>
      <c r="N80" s="36">
        <v>11.399999999999999</v>
      </c>
      <c r="O80" s="36">
        <v>4.9000000000000004</v>
      </c>
      <c r="P80" s="36">
        <v>11.399999999999999</v>
      </c>
      <c r="Q80" s="36">
        <v>9.1999999999999993</v>
      </c>
      <c r="R80" s="36">
        <v>11.399999999999999</v>
      </c>
      <c r="S80" s="36">
        <v>3.5</v>
      </c>
      <c r="T80" s="36">
        <v>11.399999999999999</v>
      </c>
      <c r="U80" s="36">
        <v>4.5</v>
      </c>
      <c r="V80" s="36">
        <v>11.399999999999999</v>
      </c>
      <c r="W80" s="36">
        <v>3.4</v>
      </c>
      <c r="X80" s="36">
        <v>11.399999999999999</v>
      </c>
      <c r="Y80" s="36">
        <v>5.3</v>
      </c>
      <c r="Z80" s="36">
        <v>11.399999999999999</v>
      </c>
      <c r="AA80" s="36">
        <v>0</v>
      </c>
      <c r="AB80" s="36">
        <v>11.399999999999999</v>
      </c>
    </row>
    <row r="81" spans="1:28" ht="13.2" x14ac:dyDescent="0.25">
      <c r="A81" s="21">
        <v>7</v>
      </c>
      <c r="B81" s="36">
        <v>12.299999999999999</v>
      </c>
      <c r="C81" s="36">
        <v>1</v>
      </c>
      <c r="D81" s="36">
        <v>12.299999999999999</v>
      </c>
      <c r="E81" s="36">
        <v>1</v>
      </c>
      <c r="F81" s="36">
        <v>12.299999999999999</v>
      </c>
      <c r="G81" s="36">
        <v>1</v>
      </c>
      <c r="H81" s="36">
        <v>12.299999999999999</v>
      </c>
      <c r="I81" s="36">
        <v>5.5</v>
      </c>
      <c r="J81" s="36">
        <v>12.299999999999999</v>
      </c>
      <c r="K81" s="36">
        <v>5.2</v>
      </c>
      <c r="L81" s="36">
        <v>12.299999999999999</v>
      </c>
      <c r="M81" s="36">
        <v>4.3</v>
      </c>
      <c r="N81" s="36">
        <v>12.299999999999999</v>
      </c>
      <c r="O81" s="36">
        <v>4.9000000000000004</v>
      </c>
      <c r="P81" s="36">
        <v>12.299999999999999</v>
      </c>
      <c r="Q81" s="36">
        <v>6</v>
      </c>
      <c r="R81" s="36">
        <v>12.299999999999999</v>
      </c>
      <c r="S81" s="36">
        <v>4.5</v>
      </c>
      <c r="T81" s="36">
        <v>12.299999999999999</v>
      </c>
      <c r="U81" s="36">
        <v>5.9</v>
      </c>
      <c r="V81" s="36">
        <v>12.299999999999999</v>
      </c>
      <c r="W81" s="36">
        <v>4.3</v>
      </c>
      <c r="X81" s="36">
        <v>12.299999999999999</v>
      </c>
      <c r="Y81" s="36">
        <v>5.4</v>
      </c>
      <c r="Z81" s="36">
        <v>12.299999999999999</v>
      </c>
      <c r="AA81" s="36">
        <v>0</v>
      </c>
      <c r="AB81" s="36">
        <v>12.299999999999999</v>
      </c>
    </row>
    <row r="82" spans="1:28" ht="13.2" x14ac:dyDescent="0.25">
      <c r="A82" s="21">
        <v>10</v>
      </c>
      <c r="B82" s="36">
        <v>12.149999999999999</v>
      </c>
      <c r="C82" s="36">
        <v>0</v>
      </c>
      <c r="D82" s="36">
        <v>12.149999999999999</v>
      </c>
      <c r="E82" s="36">
        <v>0</v>
      </c>
      <c r="F82" s="36">
        <v>12.149999999999999</v>
      </c>
      <c r="G82" s="36">
        <v>1</v>
      </c>
      <c r="H82" s="36">
        <v>12.149999999999999</v>
      </c>
      <c r="I82" s="36">
        <v>9.3000000000000007</v>
      </c>
      <c r="J82" s="36">
        <v>12.149999999999999</v>
      </c>
      <c r="K82" s="36">
        <v>5</v>
      </c>
      <c r="L82" s="36">
        <v>12.149999999999999</v>
      </c>
      <c r="M82" s="36">
        <v>5.5</v>
      </c>
      <c r="N82" s="36">
        <v>12.149999999999999</v>
      </c>
      <c r="O82" s="36">
        <v>5.9</v>
      </c>
      <c r="P82" s="36">
        <v>12.149999999999999</v>
      </c>
      <c r="Q82" s="36">
        <v>4.5999999999999996</v>
      </c>
      <c r="R82" s="36">
        <v>12.149999999999999</v>
      </c>
      <c r="S82" s="36">
        <v>5.2</v>
      </c>
      <c r="T82" s="36">
        <v>12.149999999999999</v>
      </c>
      <c r="U82" s="36">
        <v>4.0999999999999996</v>
      </c>
      <c r="V82" s="36">
        <v>12.149999999999999</v>
      </c>
      <c r="W82" s="36">
        <v>4.5999999999999996</v>
      </c>
      <c r="X82" s="36">
        <v>12.149999999999999</v>
      </c>
      <c r="Y82" s="36">
        <v>7.6</v>
      </c>
      <c r="Z82" s="36">
        <v>12.149999999999999</v>
      </c>
      <c r="AA82" s="36">
        <v>1</v>
      </c>
      <c r="AB82" s="36">
        <v>12.149999999999999</v>
      </c>
    </row>
    <row r="83" spans="1:28" ht="13.2" x14ac:dyDescent="0.25">
      <c r="A83" s="21">
        <v>1</v>
      </c>
      <c r="B83" s="36">
        <v>10.5</v>
      </c>
      <c r="C83" s="36">
        <v>1</v>
      </c>
      <c r="D83" s="36">
        <v>10.5</v>
      </c>
      <c r="E83" s="36">
        <v>0</v>
      </c>
      <c r="F83" s="36">
        <v>10.5</v>
      </c>
      <c r="G83" s="36">
        <v>0</v>
      </c>
      <c r="H83" s="36">
        <v>10.5</v>
      </c>
      <c r="I83" s="36">
        <v>10</v>
      </c>
      <c r="J83" s="36">
        <v>10.5</v>
      </c>
      <c r="K83" s="36">
        <v>4.3</v>
      </c>
      <c r="L83" s="36">
        <v>10.5</v>
      </c>
      <c r="M83" s="36">
        <v>4.2</v>
      </c>
      <c r="N83" s="36">
        <v>10.5</v>
      </c>
      <c r="O83" s="36">
        <v>4.5</v>
      </c>
      <c r="P83" s="36">
        <v>10.5</v>
      </c>
      <c r="Q83" s="36">
        <v>3.8</v>
      </c>
      <c r="R83" s="36">
        <v>10.5</v>
      </c>
      <c r="S83" s="36">
        <v>3.7</v>
      </c>
      <c r="T83" s="36">
        <v>10.5</v>
      </c>
      <c r="U83" s="36">
        <v>4</v>
      </c>
      <c r="V83" s="36">
        <v>10.5</v>
      </c>
      <c r="W83" s="36">
        <v>3.5</v>
      </c>
      <c r="X83" s="36">
        <v>10.5</v>
      </c>
      <c r="Y83" s="36">
        <v>3.7</v>
      </c>
      <c r="Z83" s="36">
        <v>10.5</v>
      </c>
      <c r="AA83" s="36">
        <v>0</v>
      </c>
      <c r="AB83" s="36">
        <v>10.5</v>
      </c>
    </row>
    <row r="84" spans="1:28" ht="13.2" x14ac:dyDescent="0.25">
      <c r="A84" s="21">
        <v>1</v>
      </c>
      <c r="B84" s="36">
        <v>9.8999999999999986</v>
      </c>
      <c r="C84" s="36">
        <v>1</v>
      </c>
      <c r="D84" s="36">
        <v>9.8999999999999986</v>
      </c>
      <c r="E84" s="36">
        <v>0</v>
      </c>
      <c r="F84" s="36">
        <v>9.8999999999999986</v>
      </c>
      <c r="G84" s="36">
        <v>1</v>
      </c>
      <c r="H84" s="36">
        <v>9.8999999999999986</v>
      </c>
      <c r="I84" s="36">
        <v>9.1</v>
      </c>
      <c r="J84" s="36">
        <v>9.8999999999999986</v>
      </c>
      <c r="K84" s="36">
        <v>3.8</v>
      </c>
      <c r="L84" s="36">
        <v>9.8999999999999986</v>
      </c>
      <c r="M84" s="36">
        <v>3</v>
      </c>
      <c r="N84" s="36">
        <v>9.8999999999999986</v>
      </c>
      <c r="O84" s="36">
        <v>4.5</v>
      </c>
      <c r="P84" s="36">
        <v>9.8999999999999986</v>
      </c>
      <c r="Q84" s="36">
        <v>7.3</v>
      </c>
      <c r="R84" s="36">
        <v>9.8999999999999986</v>
      </c>
      <c r="S84" s="36">
        <v>6</v>
      </c>
      <c r="T84" s="36">
        <v>9.8999999999999986</v>
      </c>
      <c r="U84" s="36">
        <v>3.4</v>
      </c>
      <c r="V84" s="36">
        <v>9.8999999999999986</v>
      </c>
      <c r="W84" s="36">
        <v>4.2</v>
      </c>
      <c r="X84" s="36">
        <v>9.8999999999999986</v>
      </c>
      <c r="Y84" s="36">
        <v>6.3</v>
      </c>
      <c r="Z84" s="36">
        <v>9.8999999999999986</v>
      </c>
      <c r="AA84" s="36">
        <v>0</v>
      </c>
      <c r="AB84" s="36">
        <v>9.8999999999999986</v>
      </c>
    </row>
    <row r="85" spans="1:28" ht="13.2" x14ac:dyDescent="0.25">
      <c r="A85" s="21">
        <v>10</v>
      </c>
      <c r="B85" s="36">
        <v>10.649999999999999</v>
      </c>
      <c r="C85" s="36">
        <v>0</v>
      </c>
      <c r="D85" s="36">
        <v>10.649999999999999</v>
      </c>
      <c r="E85" s="36">
        <v>1</v>
      </c>
      <c r="F85" s="36">
        <v>10.649999999999999</v>
      </c>
      <c r="G85" s="36">
        <v>1</v>
      </c>
      <c r="H85" s="36">
        <v>10.649999999999999</v>
      </c>
      <c r="I85" s="36">
        <v>7.4</v>
      </c>
      <c r="J85" s="36">
        <v>10.649999999999999</v>
      </c>
      <c r="K85" s="36">
        <v>3.4</v>
      </c>
      <c r="L85" s="36">
        <v>10.649999999999999</v>
      </c>
      <c r="M85" s="36">
        <v>5.8</v>
      </c>
      <c r="N85" s="36">
        <v>10.649999999999999</v>
      </c>
      <c r="O85" s="36">
        <v>4.8</v>
      </c>
      <c r="P85" s="36">
        <v>10.649999999999999</v>
      </c>
      <c r="Q85" s="36">
        <v>7.2</v>
      </c>
      <c r="R85" s="36">
        <v>10.649999999999999</v>
      </c>
      <c r="S85" s="36">
        <v>4</v>
      </c>
      <c r="T85" s="36">
        <v>10.649999999999999</v>
      </c>
      <c r="U85" s="36">
        <v>5.6</v>
      </c>
      <c r="V85" s="36">
        <v>10.649999999999999</v>
      </c>
      <c r="W85" s="36">
        <v>3.7</v>
      </c>
      <c r="X85" s="36">
        <v>10.649999999999999</v>
      </c>
      <c r="Y85" s="36">
        <v>4.3</v>
      </c>
      <c r="Z85" s="36">
        <v>10.649999999999999</v>
      </c>
      <c r="AA85" s="36">
        <v>0</v>
      </c>
      <c r="AB85" s="36">
        <v>10.649999999999999</v>
      </c>
    </row>
    <row r="86" spans="1:28" ht="13.2" x14ac:dyDescent="0.25">
      <c r="A86" s="21">
        <v>6</v>
      </c>
      <c r="B86" s="36">
        <v>12.75</v>
      </c>
      <c r="C86" s="36">
        <v>0</v>
      </c>
      <c r="D86" s="36">
        <v>12.75</v>
      </c>
      <c r="E86" s="36">
        <v>0</v>
      </c>
      <c r="F86" s="36">
        <v>12.75</v>
      </c>
      <c r="G86" s="36">
        <v>1</v>
      </c>
      <c r="H86" s="36">
        <v>12.75</v>
      </c>
      <c r="I86" s="36">
        <v>8.6</v>
      </c>
      <c r="J86" s="36">
        <v>12.75</v>
      </c>
      <c r="K86" s="36">
        <v>4.4000000000000004</v>
      </c>
      <c r="L86" s="36">
        <v>12.75</v>
      </c>
      <c r="M86" s="36">
        <v>2.9</v>
      </c>
      <c r="N86" s="36">
        <v>12.75</v>
      </c>
      <c r="O86" s="36">
        <v>4</v>
      </c>
      <c r="P86" s="36">
        <v>12.75</v>
      </c>
      <c r="Q86" s="36">
        <v>6.3</v>
      </c>
      <c r="R86" s="36">
        <v>12.75</v>
      </c>
      <c r="S86" s="36">
        <v>2.7</v>
      </c>
      <c r="T86" s="36">
        <v>12.75</v>
      </c>
      <c r="U86" s="36">
        <v>3</v>
      </c>
      <c r="V86" s="36">
        <v>12.75</v>
      </c>
      <c r="W86" s="36">
        <v>3</v>
      </c>
      <c r="X86" s="36">
        <v>12.75</v>
      </c>
      <c r="Y86" s="36">
        <v>3.9</v>
      </c>
      <c r="Z86" s="36">
        <v>12.75</v>
      </c>
      <c r="AA86" s="36">
        <v>0</v>
      </c>
      <c r="AB86" s="36">
        <v>12.75</v>
      </c>
    </row>
    <row r="87" spans="1:28" ht="13.2" x14ac:dyDescent="0.25">
      <c r="A87" s="21">
        <v>5</v>
      </c>
      <c r="B87" s="36">
        <v>9</v>
      </c>
      <c r="C87" s="36">
        <v>0</v>
      </c>
      <c r="D87" s="36">
        <v>9</v>
      </c>
      <c r="E87" s="36">
        <v>1</v>
      </c>
      <c r="F87" s="36">
        <v>9</v>
      </c>
      <c r="G87" s="36">
        <v>0</v>
      </c>
      <c r="H87" s="36">
        <v>9</v>
      </c>
      <c r="I87" s="36">
        <v>6.6</v>
      </c>
      <c r="J87" s="36">
        <v>9</v>
      </c>
      <c r="K87" s="36">
        <v>3.8</v>
      </c>
      <c r="L87" s="36">
        <v>9</v>
      </c>
      <c r="M87" s="36">
        <v>4.5</v>
      </c>
      <c r="N87" s="36">
        <v>9</v>
      </c>
      <c r="O87" s="36">
        <v>6.6</v>
      </c>
      <c r="P87" s="36">
        <v>9</v>
      </c>
      <c r="Q87" s="36">
        <v>8.1999999999999993</v>
      </c>
      <c r="R87" s="36">
        <v>9</v>
      </c>
      <c r="S87" s="36">
        <v>4.5999999999999996</v>
      </c>
      <c r="T87" s="36">
        <v>9</v>
      </c>
      <c r="U87" s="36">
        <v>4.0999999999999996</v>
      </c>
      <c r="V87" s="36">
        <v>9</v>
      </c>
      <c r="W87" s="36">
        <v>3.3</v>
      </c>
      <c r="X87" s="36">
        <v>9</v>
      </c>
      <c r="Y87" s="36">
        <v>4.7</v>
      </c>
      <c r="Z87" s="36">
        <v>9</v>
      </c>
      <c r="AA87" s="36">
        <v>0</v>
      </c>
      <c r="AB87" s="36">
        <v>9</v>
      </c>
    </row>
    <row r="88" spans="1:28" ht="13.2" x14ac:dyDescent="0.25">
      <c r="A88" s="21">
        <v>2</v>
      </c>
      <c r="B88" s="36">
        <v>9.75</v>
      </c>
      <c r="C88" s="36">
        <v>1</v>
      </c>
      <c r="D88" s="36">
        <v>9.75</v>
      </c>
      <c r="E88" s="36">
        <v>1</v>
      </c>
      <c r="F88" s="36">
        <v>9.75</v>
      </c>
      <c r="G88" s="36">
        <v>0</v>
      </c>
      <c r="H88" s="36">
        <v>9.75</v>
      </c>
      <c r="I88" s="36">
        <v>6.4</v>
      </c>
      <c r="J88" s="36">
        <v>9.75</v>
      </c>
      <c r="K88" s="36">
        <v>3.2</v>
      </c>
      <c r="L88" s="36">
        <v>9.75</v>
      </c>
      <c r="M88" s="36">
        <v>2.2000000000000002</v>
      </c>
      <c r="N88" s="36">
        <v>9.75</v>
      </c>
      <c r="O88" s="36">
        <v>5</v>
      </c>
      <c r="P88" s="36">
        <v>9.75</v>
      </c>
      <c r="Q88" s="36">
        <v>8.4</v>
      </c>
      <c r="R88" s="36">
        <v>9.75</v>
      </c>
      <c r="S88" s="36">
        <v>2.4</v>
      </c>
      <c r="T88" s="36">
        <v>9.75</v>
      </c>
      <c r="U88" s="36">
        <v>3.7</v>
      </c>
      <c r="V88" s="36">
        <v>9.75</v>
      </c>
      <c r="W88" s="36">
        <v>1.6</v>
      </c>
      <c r="X88" s="36">
        <v>9.75</v>
      </c>
      <c r="Y88" s="36">
        <v>3.6</v>
      </c>
      <c r="Z88" s="36">
        <v>9.75</v>
      </c>
      <c r="AA88" s="36">
        <v>0</v>
      </c>
      <c r="AB88" s="36">
        <v>9.75</v>
      </c>
    </row>
    <row r="89" spans="1:28" ht="13.2" x14ac:dyDescent="0.25">
      <c r="A89" s="21">
        <v>2</v>
      </c>
      <c r="B89" s="36">
        <v>10.050000000000001</v>
      </c>
      <c r="C89" s="36">
        <v>0</v>
      </c>
      <c r="D89" s="36">
        <v>10.050000000000001</v>
      </c>
      <c r="E89" s="36">
        <v>0</v>
      </c>
      <c r="F89" s="36">
        <v>10.050000000000001</v>
      </c>
      <c r="G89" s="36">
        <v>1</v>
      </c>
      <c r="H89" s="36">
        <v>10.050000000000001</v>
      </c>
      <c r="I89" s="36">
        <v>8.8000000000000007</v>
      </c>
      <c r="J89" s="36">
        <v>10.050000000000001</v>
      </c>
      <c r="K89" s="36">
        <v>3.9</v>
      </c>
      <c r="L89" s="36">
        <v>10.050000000000001</v>
      </c>
      <c r="M89" s="36">
        <v>3.4</v>
      </c>
      <c r="N89" s="36">
        <v>10.050000000000001</v>
      </c>
      <c r="O89" s="36">
        <v>4.8</v>
      </c>
      <c r="P89" s="36">
        <v>10.050000000000001</v>
      </c>
      <c r="Q89" s="36">
        <v>5.8</v>
      </c>
      <c r="R89" s="36">
        <v>10.050000000000001</v>
      </c>
      <c r="S89" s="36">
        <v>3.8</v>
      </c>
      <c r="T89" s="36">
        <v>10.050000000000001</v>
      </c>
      <c r="U89" s="36">
        <v>3.7</v>
      </c>
      <c r="V89" s="36">
        <v>10.050000000000001</v>
      </c>
      <c r="W89" s="36">
        <v>2.9</v>
      </c>
      <c r="X89" s="36">
        <v>10.050000000000001</v>
      </c>
      <c r="Y89" s="36">
        <v>4.2</v>
      </c>
      <c r="Z89" s="36">
        <v>10.050000000000001</v>
      </c>
      <c r="AA89" s="36">
        <v>1</v>
      </c>
      <c r="AB89" s="36">
        <v>10.050000000000001</v>
      </c>
    </row>
    <row r="90" spans="1:28" ht="13.2" x14ac:dyDescent="0.25">
      <c r="A90" s="21">
        <v>15</v>
      </c>
      <c r="B90" s="36">
        <v>12.299999999999999</v>
      </c>
      <c r="C90" s="36">
        <v>1</v>
      </c>
      <c r="D90" s="36">
        <v>12.299999999999999</v>
      </c>
      <c r="E90" s="36">
        <v>0</v>
      </c>
      <c r="F90" s="36">
        <v>12.299999999999999</v>
      </c>
      <c r="G90" s="36">
        <v>0</v>
      </c>
      <c r="H90" s="36">
        <v>12.299999999999999</v>
      </c>
      <c r="I90" s="36">
        <v>9.1</v>
      </c>
      <c r="J90" s="36">
        <v>12.299999999999999</v>
      </c>
      <c r="K90" s="36">
        <v>5.2</v>
      </c>
      <c r="L90" s="36">
        <v>12.299999999999999</v>
      </c>
      <c r="M90" s="36">
        <v>4.0999999999999996</v>
      </c>
      <c r="N90" s="36">
        <v>12.299999999999999</v>
      </c>
      <c r="O90" s="36">
        <v>5.4</v>
      </c>
      <c r="P90" s="36">
        <v>12.299999999999999</v>
      </c>
      <c r="Q90" s="36">
        <v>7.3</v>
      </c>
      <c r="R90" s="36">
        <v>12.299999999999999</v>
      </c>
      <c r="S90" s="36">
        <v>3.7</v>
      </c>
      <c r="T90" s="36">
        <v>12.299999999999999</v>
      </c>
      <c r="U90" s="36">
        <v>3</v>
      </c>
      <c r="V90" s="36">
        <v>12.299999999999999</v>
      </c>
      <c r="W90" s="36">
        <v>3.3</v>
      </c>
      <c r="X90" s="36">
        <v>12.299999999999999</v>
      </c>
      <c r="Y90" s="36">
        <v>4.7</v>
      </c>
      <c r="Z90" s="36">
        <v>12.299999999999999</v>
      </c>
      <c r="AA90" s="36">
        <v>0</v>
      </c>
      <c r="AB90" s="36">
        <v>12.299999999999999</v>
      </c>
    </row>
    <row r="91" spans="1:28" ht="13.2" x14ac:dyDescent="0.25">
      <c r="A91" s="21">
        <v>2</v>
      </c>
      <c r="B91" s="36">
        <v>12</v>
      </c>
      <c r="C91" s="36">
        <v>0</v>
      </c>
      <c r="D91" s="36">
        <v>12</v>
      </c>
      <c r="E91" s="36">
        <v>0</v>
      </c>
      <c r="F91" s="36">
        <v>12</v>
      </c>
      <c r="G91" s="36">
        <v>0</v>
      </c>
      <c r="H91" s="36">
        <v>12</v>
      </c>
      <c r="I91" s="36">
        <v>8.6999999999999993</v>
      </c>
      <c r="J91" s="36">
        <v>12</v>
      </c>
      <c r="K91" s="36">
        <v>4.7</v>
      </c>
      <c r="L91" s="36">
        <v>12</v>
      </c>
      <c r="M91" s="36">
        <v>2.4</v>
      </c>
      <c r="N91" s="36">
        <v>12</v>
      </c>
      <c r="O91" s="36">
        <v>4.5999999999999996</v>
      </c>
      <c r="P91" s="36">
        <v>12</v>
      </c>
      <c r="Q91" s="36">
        <v>6.8</v>
      </c>
      <c r="R91" s="36">
        <v>12</v>
      </c>
      <c r="S91" s="36">
        <v>4.3</v>
      </c>
      <c r="T91" s="36">
        <v>12</v>
      </c>
      <c r="U91" s="36">
        <v>3.7</v>
      </c>
      <c r="V91" s="36">
        <v>12</v>
      </c>
      <c r="W91" s="36">
        <v>4</v>
      </c>
      <c r="X91" s="36">
        <v>12</v>
      </c>
      <c r="Y91" s="36">
        <v>4.9000000000000004</v>
      </c>
      <c r="Z91" s="36">
        <v>12</v>
      </c>
      <c r="AA91" s="36">
        <v>1</v>
      </c>
      <c r="AB91" s="36">
        <v>12</v>
      </c>
    </row>
    <row r="92" spans="1:28" ht="13.2" x14ac:dyDescent="0.25">
      <c r="A92" s="21">
        <v>14</v>
      </c>
      <c r="B92" s="36">
        <v>12.149999999999999</v>
      </c>
      <c r="C92" s="36">
        <v>1</v>
      </c>
      <c r="D92" s="36">
        <v>12.149999999999999</v>
      </c>
      <c r="E92" s="36">
        <v>0</v>
      </c>
      <c r="F92" s="36">
        <v>12.149999999999999</v>
      </c>
      <c r="G92" s="36">
        <v>0</v>
      </c>
      <c r="H92" s="36">
        <v>12.149999999999999</v>
      </c>
      <c r="I92" s="36">
        <v>9.6999999999999993</v>
      </c>
      <c r="J92" s="36">
        <v>12.149999999999999</v>
      </c>
      <c r="K92" s="36">
        <v>4.0999999999999996</v>
      </c>
      <c r="L92" s="36">
        <v>12.149999999999999</v>
      </c>
      <c r="M92" s="36">
        <v>2.4</v>
      </c>
      <c r="N92" s="36">
        <v>12.149999999999999</v>
      </c>
      <c r="O92" s="36">
        <v>3.3</v>
      </c>
      <c r="P92" s="36">
        <v>12.149999999999999</v>
      </c>
      <c r="Q92" s="36">
        <v>5.2</v>
      </c>
      <c r="R92" s="36">
        <v>12.149999999999999</v>
      </c>
      <c r="S92" s="36">
        <v>4.5999999999999996</v>
      </c>
      <c r="T92" s="36">
        <v>12.149999999999999</v>
      </c>
      <c r="U92" s="36">
        <v>4.7</v>
      </c>
      <c r="V92" s="36">
        <v>12.149999999999999</v>
      </c>
      <c r="W92" s="36">
        <v>3.8</v>
      </c>
      <c r="X92" s="36">
        <v>12.149999999999999</v>
      </c>
      <c r="Y92" s="36">
        <v>5.3</v>
      </c>
      <c r="Z92" s="36">
        <v>12.149999999999999</v>
      </c>
      <c r="AA92" s="36">
        <v>0</v>
      </c>
      <c r="AB92" s="36">
        <v>12.149999999999999</v>
      </c>
    </row>
    <row r="93" spans="1:28" ht="13.2" x14ac:dyDescent="0.25">
      <c r="A93" s="21">
        <v>13</v>
      </c>
      <c r="B93" s="36">
        <v>11.55</v>
      </c>
      <c r="C93" s="36">
        <v>0</v>
      </c>
      <c r="D93" s="36">
        <v>11.55</v>
      </c>
      <c r="E93" s="36">
        <v>1</v>
      </c>
      <c r="F93" s="36">
        <v>11.55</v>
      </c>
      <c r="G93" s="36">
        <v>0</v>
      </c>
      <c r="H93" s="36">
        <v>11.55</v>
      </c>
      <c r="I93" s="36">
        <v>9.1</v>
      </c>
      <c r="J93" s="36">
        <v>11.55</v>
      </c>
      <c r="K93" s="36">
        <v>6</v>
      </c>
      <c r="L93" s="36">
        <v>11.55</v>
      </c>
      <c r="M93" s="36">
        <v>6.3</v>
      </c>
      <c r="N93" s="36">
        <v>11.55</v>
      </c>
      <c r="O93" s="36">
        <v>7.1</v>
      </c>
      <c r="P93" s="36">
        <v>11.55</v>
      </c>
      <c r="Q93" s="36">
        <v>8.4</v>
      </c>
      <c r="R93" s="36">
        <v>11.55</v>
      </c>
      <c r="S93" s="36">
        <v>5.4</v>
      </c>
      <c r="T93" s="36">
        <v>11.55</v>
      </c>
      <c r="U93" s="36">
        <v>6.1</v>
      </c>
      <c r="V93" s="36">
        <v>11.55</v>
      </c>
      <c r="W93" s="36">
        <v>4.4000000000000004</v>
      </c>
      <c r="X93" s="36">
        <v>11.55</v>
      </c>
      <c r="Y93" s="36">
        <v>5.9</v>
      </c>
      <c r="Z93" s="36">
        <v>11.55</v>
      </c>
      <c r="AA93" s="36">
        <v>1</v>
      </c>
      <c r="AB93" s="36">
        <v>11.55</v>
      </c>
    </row>
    <row r="94" spans="1:28" ht="13.2" x14ac:dyDescent="0.25">
      <c r="A94" s="21">
        <v>7</v>
      </c>
      <c r="B94" s="36">
        <v>12.299999999999999</v>
      </c>
      <c r="C94" s="36">
        <v>1</v>
      </c>
      <c r="D94" s="36">
        <v>12.299999999999999</v>
      </c>
      <c r="E94" s="36">
        <v>0</v>
      </c>
      <c r="F94" s="36">
        <v>12.299999999999999</v>
      </c>
      <c r="G94" s="36">
        <v>1</v>
      </c>
      <c r="H94" s="36">
        <v>12.299999999999999</v>
      </c>
      <c r="I94" s="36">
        <v>9.1999999999999993</v>
      </c>
      <c r="J94" s="36">
        <v>12.299999999999999</v>
      </c>
      <c r="K94" s="36">
        <v>5.4</v>
      </c>
      <c r="L94" s="36">
        <v>12.299999999999999</v>
      </c>
      <c r="M94" s="36">
        <v>2.4</v>
      </c>
      <c r="N94" s="36">
        <v>12.299999999999999</v>
      </c>
      <c r="O94" s="36">
        <v>4.8</v>
      </c>
      <c r="P94" s="36">
        <v>12.299999999999999</v>
      </c>
      <c r="Q94" s="36">
        <v>7.1</v>
      </c>
      <c r="R94" s="36">
        <v>12.299999999999999</v>
      </c>
      <c r="S94" s="36">
        <v>4.5</v>
      </c>
      <c r="T94" s="36">
        <v>12.299999999999999</v>
      </c>
      <c r="U94" s="36">
        <v>2.6</v>
      </c>
      <c r="V94" s="36">
        <v>12.299999999999999</v>
      </c>
      <c r="W94" s="36">
        <v>4.2</v>
      </c>
      <c r="X94" s="36">
        <v>12.299999999999999</v>
      </c>
      <c r="Y94" s="36">
        <v>5.5</v>
      </c>
      <c r="Z94" s="36">
        <v>12.299999999999999</v>
      </c>
      <c r="AA94" s="36">
        <v>0</v>
      </c>
      <c r="AB94" s="36">
        <v>12.299999999999999</v>
      </c>
    </row>
    <row r="95" spans="1:28" ht="13.2" x14ac:dyDescent="0.25">
      <c r="A95" s="21">
        <v>9</v>
      </c>
      <c r="B95" s="36">
        <v>10.050000000000001</v>
      </c>
      <c r="C95" s="36">
        <v>0</v>
      </c>
      <c r="D95" s="36">
        <v>10.050000000000001</v>
      </c>
      <c r="E95" s="36">
        <v>1</v>
      </c>
      <c r="F95" s="36">
        <v>10.050000000000001</v>
      </c>
      <c r="G95" s="36">
        <v>0</v>
      </c>
      <c r="H95" s="36">
        <v>10.050000000000001</v>
      </c>
      <c r="I95" s="36">
        <v>6.4</v>
      </c>
      <c r="J95" s="36">
        <v>10.050000000000001</v>
      </c>
      <c r="K95" s="36">
        <v>4.5</v>
      </c>
      <c r="L95" s="36">
        <v>10.050000000000001</v>
      </c>
      <c r="M95" s="36">
        <v>4.7</v>
      </c>
      <c r="N95" s="36">
        <v>10.050000000000001</v>
      </c>
      <c r="O95" s="36">
        <v>5.7</v>
      </c>
      <c r="P95" s="36">
        <v>10.050000000000001</v>
      </c>
      <c r="Q95" s="36">
        <v>8.4</v>
      </c>
      <c r="R95" s="36">
        <v>10.050000000000001</v>
      </c>
      <c r="S95" s="36">
        <v>4.0999999999999996</v>
      </c>
      <c r="T95" s="36">
        <v>10.050000000000001</v>
      </c>
      <c r="U95" s="36">
        <v>5.8</v>
      </c>
      <c r="V95" s="36">
        <v>10.050000000000001</v>
      </c>
      <c r="W95" s="36">
        <v>4.4000000000000004</v>
      </c>
      <c r="X95" s="36">
        <v>10.050000000000001</v>
      </c>
      <c r="Y95" s="36">
        <v>6.1</v>
      </c>
      <c r="Z95" s="36">
        <v>10.050000000000001</v>
      </c>
      <c r="AA95" s="36">
        <v>0</v>
      </c>
      <c r="AB95" s="36">
        <v>10.050000000000001</v>
      </c>
    </row>
    <row r="96" spans="1:28" ht="13.2" x14ac:dyDescent="0.25">
      <c r="A96" s="21">
        <v>7</v>
      </c>
      <c r="B96" s="36">
        <v>10.8</v>
      </c>
      <c r="C96" s="36">
        <v>1</v>
      </c>
      <c r="D96" s="36">
        <v>10.8</v>
      </c>
      <c r="E96" s="36">
        <v>1</v>
      </c>
      <c r="F96" s="36">
        <v>10.8</v>
      </c>
      <c r="G96" s="36">
        <v>0</v>
      </c>
      <c r="H96" s="36">
        <v>10.8</v>
      </c>
      <c r="I96" s="36">
        <v>8.1999999999999993</v>
      </c>
      <c r="J96" s="36">
        <v>10.8</v>
      </c>
      <c r="K96" s="36">
        <v>3.6</v>
      </c>
      <c r="L96" s="36">
        <v>10.8</v>
      </c>
      <c r="M96" s="36">
        <v>4.5</v>
      </c>
      <c r="N96" s="36">
        <v>10.8</v>
      </c>
      <c r="O96" s="36">
        <v>5</v>
      </c>
      <c r="P96" s="36">
        <v>10.8</v>
      </c>
      <c r="Q96" s="36">
        <v>9</v>
      </c>
      <c r="R96" s="36">
        <v>10.8</v>
      </c>
      <c r="S96" s="36">
        <v>4.5</v>
      </c>
      <c r="T96" s="36">
        <v>10.8</v>
      </c>
      <c r="U96" s="36">
        <v>6.9</v>
      </c>
      <c r="V96" s="36">
        <v>10.8</v>
      </c>
      <c r="W96" s="36">
        <v>4.5</v>
      </c>
      <c r="X96" s="36">
        <v>10.8</v>
      </c>
      <c r="Y96" s="36">
        <v>5.2</v>
      </c>
      <c r="Z96" s="36">
        <v>10.8</v>
      </c>
      <c r="AA96" s="36">
        <v>1</v>
      </c>
      <c r="AB96" s="36">
        <v>10.8</v>
      </c>
    </row>
    <row r="97" spans="1:28" ht="13.2" x14ac:dyDescent="0.25">
      <c r="A97" s="21">
        <v>9</v>
      </c>
      <c r="B97" s="36">
        <v>12</v>
      </c>
      <c r="C97" s="36">
        <v>0</v>
      </c>
      <c r="D97" s="36">
        <v>12</v>
      </c>
      <c r="E97" s="36">
        <v>0</v>
      </c>
      <c r="F97" s="36">
        <v>12</v>
      </c>
      <c r="G97" s="36">
        <v>1</v>
      </c>
      <c r="H97" s="36">
        <v>12</v>
      </c>
      <c r="I97" s="36">
        <v>8.6</v>
      </c>
      <c r="J97" s="36">
        <v>12</v>
      </c>
      <c r="K97" s="36">
        <v>5.0999999999999996</v>
      </c>
      <c r="L97" s="36">
        <v>12</v>
      </c>
      <c r="M97" s="36">
        <v>2.9</v>
      </c>
      <c r="N97" s="36">
        <v>12</v>
      </c>
      <c r="O97" s="36">
        <v>4.7</v>
      </c>
      <c r="P97" s="36">
        <v>12</v>
      </c>
      <c r="Q97" s="36">
        <v>3.7</v>
      </c>
      <c r="R97" s="36">
        <v>12</v>
      </c>
      <c r="S97" s="36">
        <v>5</v>
      </c>
      <c r="T97" s="36">
        <v>12</v>
      </c>
      <c r="U97" s="36">
        <v>3.4</v>
      </c>
      <c r="V97" s="36">
        <v>12</v>
      </c>
      <c r="W97" s="36">
        <v>4</v>
      </c>
      <c r="X97" s="36">
        <v>12</v>
      </c>
      <c r="Y97" s="36">
        <v>6.1</v>
      </c>
      <c r="Z97" s="36">
        <v>12</v>
      </c>
      <c r="AA97" s="36">
        <v>0</v>
      </c>
      <c r="AB97" s="36">
        <v>12</v>
      </c>
    </row>
    <row r="98" spans="1:28" ht="13.2" x14ac:dyDescent="0.25">
      <c r="A98" s="21">
        <v>10</v>
      </c>
      <c r="B98" s="36">
        <v>12</v>
      </c>
      <c r="C98" s="36">
        <v>0</v>
      </c>
      <c r="D98" s="36">
        <v>12</v>
      </c>
      <c r="E98" s="36">
        <v>1</v>
      </c>
      <c r="F98" s="36">
        <v>12</v>
      </c>
      <c r="G98" s="36">
        <v>1</v>
      </c>
      <c r="H98" s="36">
        <v>12</v>
      </c>
      <c r="I98" s="36">
        <v>9.3000000000000007</v>
      </c>
      <c r="J98" s="36">
        <v>12</v>
      </c>
      <c r="K98" s="36">
        <v>3.9</v>
      </c>
      <c r="L98" s="36">
        <v>12</v>
      </c>
      <c r="M98" s="36">
        <v>2.2000000000000002</v>
      </c>
      <c r="N98" s="36">
        <v>12</v>
      </c>
      <c r="O98" s="36">
        <v>4.5</v>
      </c>
      <c r="P98" s="36">
        <v>12</v>
      </c>
      <c r="Q98" s="36">
        <v>6.2</v>
      </c>
      <c r="R98" s="36">
        <v>12</v>
      </c>
      <c r="S98" s="36">
        <v>6.7</v>
      </c>
      <c r="T98" s="36">
        <v>12</v>
      </c>
      <c r="U98" s="36">
        <v>4.4000000000000004</v>
      </c>
      <c r="V98" s="36">
        <v>12</v>
      </c>
      <c r="W98" s="36">
        <v>4.5</v>
      </c>
      <c r="X98" s="36">
        <v>12</v>
      </c>
      <c r="Y98" s="36">
        <v>7.2</v>
      </c>
      <c r="Z98" s="36">
        <v>12</v>
      </c>
      <c r="AA98" s="36">
        <v>1</v>
      </c>
      <c r="AB98" s="36">
        <v>12</v>
      </c>
    </row>
    <row r="99" spans="1:28" ht="13.2" x14ac:dyDescent="0.25">
      <c r="A99" s="21">
        <v>5</v>
      </c>
      <c r="B99" s="36">
        <v>9.3000000000000007</v>
      </c>
      <c r="C99" s="36">
        <v>1</v>
      </c>
      <c r="D99" s="36">
        <v>9.3000000000000007</v>
      </c>
      <c r="E99" s="36">
        <v>1</v>
      </c>
      <c r="F99" s="36">
        <v>9.3000000000000007</v>
      </c>
      <c r="G99" s="36">
        <v>0</v>
      </c>
      <c r="H99" s="36">
        <v>9.3000000000000007</v>
      </c>
      <c r="I99" s="36">
        <v>5.7</v>
      </c>
      <c r="J99" s="36">
        <v>9.3000000000000007</v>
      </c>
      <c r="K99" s="36">
        <v>4</v>
      </c>
      <c r="L99" s="36">
        <v>9.3000000000000007</v>
      </c>
      <c r="M99" s="36">
        <v>2.7</v>
      </c>
      <c r="N99" s="36">
        <v>9.3000000000000007</v>
      </c>
      <c r="O99" s="36">
        <v>5.0999999999999996</v>
      </c>
      <c r="P99" s="36">
        <v>9.3000000000000007</v>
      </c>
      <c r="Q99" s="36">
        <v>6.2</v>
      </c>
      <c r="R99" s="36">
        <v>9.3000000000000007</v>
      </c>
      <c r="S99" s="36">
        <v>5</v>
      </c>
      <c r="T99" s="36">
        <v>9.3000000000000007</v>
      </c>
      <c r="U99" s="36">
        <v>6.2</v>
      </c>
      <c r="V99" s="36">
        <v>9.3000000000000007</v>
      </c>
      <c r="W99" s="36">
        <v>4.5</v>
      </c>
      <c r="X99" s="36">
        <v>9.3000000000000007</v>
      </c>
      <c r="Y99" s="36">
        <v>5.5</v>
      </c>
      <c r="Z99" s="36">
        <v>9.3000000000000007</v>
      </c>
      <c r="AA99" s="36">
        <v>0</v>
      </c>
      <c r="AB99" s="36">
        <v>9.3000000000000007</v>
      </c>
    </row>
    <row r="100" spans="1:28" ht="13.2" x14ac:dyDescent="0.25">
      <c r="A100" s="21">
        <v>13</v>
      </c>
      <c r="B100" s="36">
        <v>12.299999999999999</v>
      </c>
      <c r="C100" s="36">
        <v>1</v>
      </c>
      <c r="D100" s="36">
        <v>12.299999999999999</v>
      </c>
      <c r="E100" s="36">
        <v>0</v>
      </c>
      <c r="F100" s="36">
        <v>12.299999999999999</v>
      </c>
      <c r="G100" s="36">
        <v>1</v>
      </c>
      <c r="H100" s="36">
        <v>12.299999999999999</v>
      </c>
      <c r="I100" s="36">
        <v>9.1</v>
      </c>
      <c r="J100" s="36">
        <v>12.299999999999999</v>
      </c>
      <c r="K100" s="36">
        <v>5.0999999999999996</v>
      </c>
      <c r="L100" s="36">
        <v>12.299999999999999</v>
      </c>
      <c r="M100" s="36">
        <v>3</v>
      </c>
      <c r="N100" s="36">
        <v>12.299999999999999</v>
      </c>
      <c r="O100" s="36">
        <v>4.5999999999999996</v>
      </c>
      <c r="P100" s="36">
        <v>12.299999999999999</v>
      </c>
      <c r="Q100" s="36">
        <v>8.3000000000000007</v>
      </c>
      <c r="R100" s="36">
        <v>12.299999999999999</v>
      </c>
      <c r="S100" s="36">
        <v>4.5999999999999996</v>
      </c>
      <c r="T100" s="36">
        <v>12.299999999999999</v>
      </c>
      <c r="U100" s="36">
        <v>4.3</v>
      </c>
      <c r="V100" s="36">
        <v>12.299999999999999</v>
      </c>
      <c r="W100" s="36">
        <v>3.9</v>
      </c>
      <c r="X100" s="36">
        <v>12.299999999999999</v>
      </c>
      <c r="Y100" s="36">
        <v>4.8</v>
      </c>
      <c r="Z100" s="36">
        <v>12.299999999999999</v>
      </c>
      <c r="AA100" s="36">
        <v>1</v>
      </c>
      <c r="AB100" s="36">
        <v>12.299999999999999</v>
      </c>
    </row>
    <row r="101" spans="1:28" ht="13.2" x14ac:dyDescent="0.25">
      <c r="A101" s="21">
        <v>14</v>
      </c>
      <c r="B101" s="36">
        <v>12.899999999999999</v>
      </c>
      <c r="C101" s="36">
        <v>1</v>
      </c>
      <c r="D101" s="36">
        <v>12.899999999999999</v>
      </c>
      <c r="E101" s="36">
        <v>0</v>
      </c>
      <c r="F101" s="36">
        <v>12.899999999999999</v>
      </c>
      <c r="G101" s="36">
        <v>1</v>
      </c>
      <c r="H101" s="36">
        <v>12.899999999999999</v>
      </c>
      <c r="I101" s="36">
        <v>9.1999999999999993</v>
      </c>
      <c r="J101" s="36">
        <v>12.899999999999999</v>
      </c>
      <c r="K101" s="36">
        <v>5.4</v>
      </c>
      <c r="L101" s="36">
        <v>12.899999999999999</v>
      </c>
      <c r="M101" s="36">
        <v>4.2</v>
      </c>
      <c r="N101" s="36">
        <v>12.899999999999999</v>
      </c>
      <c r="O101" s="36">
        <v>4.8</v>
      </c>
      <c r="P101" s="36">
        <v>12.899999999999999</v>
      </c>
      <c r="Q101" s="36">
        <v>7.1</v>
      </c>
      <c r="R101" s="36">
        <v>12.899999999999999</v>
      </c>
      <c r="S101" s="36">
        <v>4.4000000000000004</v>
      </c>
      <c r="T101" s="36">
        <v>12.899999999999999</v>
      </c>
      <c r="U101" s="36">
        <v>2.6</v>
      </c>
      <c r="V101" s="36">
        <v>12.899999999999999</v>
      </c>
      <c r="W101" s="36">
        <v>4.2</v>
      </c>
      <c r="X101" s="36">
        <v>12.899999999999999</v>
      </c>
      <c r="Y101" s="36">
        <v>5.3</v>
      </c>
      <c r="Z101" s="36">
        <v>12.899999999999999</v>
      </c>
      <c r="AA101" s="36">
        <v>1</v>
      </c>
      <c r="AB101" s="36">
        <v>12.899999999999999</v>
      </c>
    </row>
    <row r="102" spans="1:28" ht="13.2" x14ac:dyDescent="0.25">
      <c r="A102" s="21">
        <v>8</v>
      </c>
      <c r="B102" s="36">
        <v>9.75</v>
      </c>
      <c r="C102" s="36">
        <v>0</v>
      </c>
      <c r="D102" s="36">
        <v>9.75</v>
      </c>
      <c r="E102" s="36">
        <v>1</v>
      </c>
      <c r="F102" s="36">
        <v>9.75</v>
      </c>
      <c r="G102" s="36">
        <v>0</v>
      </c>
      <c r="H102" s="36">
        <v>9.75</v>
      </c>
      <c r="I102" s="36">
        <v>6.3</v>
      </c>
      <c r="J102" s="36">
        <v>9.75</v>
      </c>
      <c r="K102" s="36">
        <v>5.0999999999999996</v>
      </c>
      <c r="L102" s="36">
        <v>9.75</v>
      </c>
      <c r="M102" s="36">
        <v>5.5</v>
      </c>
      <c r="N102" s="36">
        <v>9.75</v>
      </c>
      <c r="O102" s="36">
        <v>6.6</v>
      </c>
      <c r="P102" s="36">
        <v>9.75</v>
      </c>
      <c r="Q102" s="36">
        <v>8.4</v>
      </c>
      <c r="R102" s="36">
        <v>9.75</v>
      </c>
      <c r="S102" s="36">
        <v>2.8</v>
      </c>
      <c r="T102" s="36">
        <v>9.75</v>
      </c>
      <c r="U102" s="36">
        <v>5.0999999999999996</v>
      </c>
      <c r="V102" s="36">
        <v>9.75</v>
      </c>
      <c r="W102" s="36">
        <v>3.4</v>
      </c>
      <c r="X102" s="36">
        <v>9.75</v>
      </c>
      <c r="Y102" s="36">
        <v>4.7</v>
      </c>
      <c r="Z102" s="36">
        <v>9.75</v>
      </c>
      <c r="AA102" s="36">
        <v>0</v>
      </c>
      <c r="AB102" s="36">
        <v>9.75</v>
      </c>
    </row>
    <row r="103" spans="1:28" ht="13.2" x14ac:dyDescent="0.25">
      <c r="A103" s="21">
        <v>3</v>
      </c>
      <c r="B103" s="36">
        <v>12</v>
      </c>
      <c r="C103" s="36">
        <v>1</v>
      </c>
      <c r="D103" s="36">
        <v>12</v>
      </c>
      <c r="E103" s="36">
        <v>0</v>
      </c>
      <c r="F103" s="36">
        <v>12</v>
      </c>
      <c r="G103" s="36">
        <v>0</v>
      </c>
      <c r="H103" s="36">
        <v>12</v>
      </c>
      <c r="I103" s="36">
        <v>9.9</v>
      </c>
      <c r="J103" s="36">
        <v>12</v>
      </c>
      <c r="K103" s="36">
        <v>4.3</v>
      </c>
      <c r="L103" s="36">
        <v>12</v>
      </c>
      <c r="M103" s="36">
        <v>1.5</v>
      </c>
      <c r="N103" s="36">
        <v>12</v>
      </c>
      <c r="O103" s="36">
        <v>3.5</v>
      </c>
      <c r="P103" s="36">
        <v>12</v>
      </c>
      <c r="Q103" s="36">
        <v>5.4</v>
      </c>
      <c r="R103" s="36">
        <v>12</v>
      </c>
      <c r="S103" s="36">
        <v>4</v>
      </c>
      <c r="T103" s="36">
        <v>12</v>
      </c>
      <c r="U103" s="36">
        <v>4.9000000000000004</v>
      </c>
      <c r="V103" s="36">
        <v>12</v>
      </c>
      <c r="W103" s="36">
        <v>4</v>
      </c>
      <c r="X103" s="36">
        <v>12</v>
      </c>
      <c r="Y103" s="36">
        <v>5.8</v>
      </c>
      <c r="Z103" s="36">
        <v>12</v>
      </c>
      <c r="AA103" s="36">
        <v>1</v>
      </c>
      <c r="AB103" s="36">
        <v>12</v>
      </c>
    </row>
    <row r="104" spans="1:28" ht="13.2" x14ac:dyDescent="0.25">
      <c r="A104" s="21">
        <v>8</v>
      </c>
      <c r="B104" s="36">
        <v>13.5</v>
      </c>
      <c r="C104" s="36">
        <v>0</v>
      </c>
      <c r="D104" s="36">
        <v>13.5</v>
      </c>
      <c r="E104" s="36">
        <v>1</v>
      </c>
      <c r="F104" s="36">
        <v>13.5</v>
      </c>
      <c r="G104" s="36">
        <v>1</v>
      </c>
      <c r="H104" s="36">
        <v>13.5</v>
      </c>
      <c r="I104" s="36">
        <v>9.4</v>
      </c>
      <c r="J104" s="36">
        <v>13.5</v>
      </c>
      <c r="K104" s="36">
        <v>4</v>
      </c>
      <c r="L104" s="36">
        <v>13.5</v>
      </c>
      <c r="M104" s="36">
        <v>3.2</v>
      </c>
      <c r="N104" s="36">
        <v>13.5</v>
      </c>
      <c r="O104" s="36">
        <v>4.5999999999999996</v>
      </c>
      <c r="P104" s="36">
        <v>13.5</v>
      </c>
      <c r="Q104" s="36">
        <v>6.3</v>
      </c>
      <c r="R104" s="36">
        <v>13.5</v>
      </c>
      <c r="S104" s="36">
        <v>4.7</v>
      </c>
      <c r="T104" s="36">
        <v>13.5</v>
      </c>
      <c r="U104" s="36">
        <v>4.5999999999999996</v>
      </c>
      <c r="V104" s="36">
        <v>13.5</v>
      </c>
      <c r="W104" s="36">
        <v>4.5999999999999996</v>
      </c>
      <c r="X104" s="36">
        <v>13.5</v>
      </c>
      <c r="Y104" s="36">
        <v>6.1</v>
      </c>
      <c r="Z104" s="36">
        <v>13.5</v>
      </c>
      <c r="AA104" s="36">
        <v>1</v>
      </c>
      <c r="AB104" s="36">
        <v>13.5</v>
      </c>
    </row>
    <row r="105" spans="1:28" ht="13.2" x14ac:dyDescent="0.25">
      <c r="A105" s="21">
        <v>12</v>
      </c>
      <c r="B105" s="36">
        <v>11.850000000000001</v>
      </c>
      <c r="C105" s="36">
        <v>1</v>
      </c>
      <c r="D105" s="36">
        <v>11.850000000000001</v>
      </c>
      <c r="E105" s="36">
        <v>1</v>
      </c>
      <c r="F105" s="36">
        <v>11.850000000000001</v>
      </c>
      <c r="G105" s="36">
        <v>0</v>
      </c>
      <c r="H105" s="36">
        <v>11.850000000000001</v>
      </c>
      <c r="I105" s="36">
        <v>5.6</v>
      </c>
      <c r="J105" s="36">
        <v>11.850000000000001</v>
      </c>
      <c r="K105" s="36">
        <v>4.9000000000000004</v>
      </c>
      <c r="L105" s="36">
        <v>11.850000000000001</v>
      </c>
      <c r="M105" s="36">
        <v>5.2</v>
      </c>
      <c r="N105" s="36">
        <v>11.850000000000001</v>
      </c>
      <c r="O105" s="36">
        <v>5.6</v>
      </c>
      <c r="P105" s="36">
        <v>11.850000000000001</v>
      </c>
      <c r="Q105" s="36">
        <v>9.1</v>
      </c>
      <c r="R105" s="36">
        <v>11.850000000000001</v>
      </c>
      <c r="S105" s="36">
        <v>4.5</v>
      </c>
      <c r="T105" s="36">
        <v>11.850000000000001</v>
      </c>
      <c r="U105" s="36">
        <v>6</v>
      </c>
      <c r="V105" s="36">
        <v>11.850000000000001</v>
      </c>
      <c r="W105" s="36">
        <v>4.5</v>
      </c>
      <c r="X105" s="36">
        <v>11.850000000000001</v>
      </c>
      <c r="Y105" s="36">
        <v>6.3</v>
      </c>
      <c r="Z105" s="36">
        <v>11.850000000000001</v>
      </c>
      <c r="AA105" s="36">
        <v>0</v>
      </c>
      <c r="AB105" s="36">
        <v>11.850000000000001</v>
      </c>
    </row>
    <row r="106" spans="1:28" ht="13.2" x14ac:dyDescent="0.25">
      <c r="A106" s="21">
        <v>1</v>
      </c>
      <c r="B106" s="36">
        <v>10.649999999999999</v>
      </c>
      <c r="C106" s="36">
        <v>0</v>
      </c>
      <c r="D106" s="36">
        <v>10.649999999999999</v>
      </c>
      <c r="E106" s="36">
        <v>1</v>
      </c>
      <c r="F106" s="36">
        <v>10.649999999999999</v>
      </c>
      <c r="G106" s="36">
        <v>0</v>
      </c>
      <c r="H106" s="36">
        <v>10.649999999999999</v>
      </c>
      <c r="I106" s="36">
        <v>5.2</v>
      </c>
      <c r="J106" s="36">
        <v>10.649999999999999</v>
      </c>
      <c r="K106" s="36">
        <v>3.8</v>
      </c>
      <c r="L106" s="36">
        <v>10.649999999999999</v>
      </c>
      <c r="M106" s="36">
        <v>3.3</v>
      </c>
      <c r="N106" s="36">
        <v>10.649999999999999</v>
      </c>
      <c r="O106" s="36">
        <v>5</v>
      </c>
      <c r="P106" s="36">
        <v>10.649999999999999</v>
      </c>
      <c r="Q106" s="36">
        <v>8.4</v>
      </c>
      <c r="R106" s="36">
        <v>10.649999999999999</v>
      </c>
      <c r="S106" s="36">
        <v>4.3</v>
      </c>
      <c r="T106" s="36">
        <v>10.649999999999999</v>
      </c>
      <c r="U106" s="36">
        <v>4.9000000000000004</v>
      </c>
      <c r="V106" s="36">
        <v>10.649999999999999</v>
      </c>
      <c r="W106" s="36">
        <v>3.3</v>
      </c>
      <c r="X106" s="36">
        <v>10.649999999999999</v>
      </c>
      <c r="Y106" s="36">
        <v>4.7</v>
      </c>
      <c r="Z106" s="36">
        <v>10.649999999999999</v>
      </c>
      <c r="AA106" s="36">
        <v>0</v>
      </c>
      <c r="AB106" s="36">
        <v>10.649999999999999</v>
      </c>
    </row>
    <row r="107" spans="1:28" ht="13.2" x14ac:dyDescent="0.25">
      <c r="A107" s="21">
        <v>11</v>
      </c>
      <c r="B107" s="36">
        <v>13.350000000000001</v>
      </c>
      <c r="C107" s="36">
        <v>1</v>
      </c>
      <c r="D107" s="36">
        <v>13.350000000000001</v>
      </c>
      <c r="E107" s="36">
        <v>0</v>
      </c>
      <c r="F107" s="36">
        <v>13.350000000000001</v>
      </c>
      <c r="G107" s="36">
        <v>0</v>
      </c>
      <c r="H107" s="36">
        <v>13.350000000000001</v>
      </c>
      <c r="I107" s="36">
        <v>9.3000000000000007</v>
      </c>
      <c r="J107" s="36">
        <v>13.350000000000001</v>
      </c>
      <c r="K107" s="36">
        <v>5.3</v>
      </c>
      <c r="L107" s="36">
        <v>13.350000000000001</v>
      </c>
      <c r="M107" s="36">
        <v>3.7</v>
      </c>
      <c r="N107" s="36">
        <v>13.350000000000001</v>
      </c>
      <c r="O107" s="36">
        <v>5.5</v>
      </c>
      <c r="P107" s="36">
        <v>13.350000000000001</v>
      </c>
      <c r="Q107" s="36">
        <v>7.4</v>
      </c>
      <c r="R107" s="36">
        <v>13.350000000000001</v>
      </c>
      <c r="S107" s="36">
        <v>4.0999999999999996</v>
      </c>
      <c r="T107" s="36">
        <v>13.350000000000001</v>
      </c>
      <c r="U107" s="36">
        <v>3.2</v>
      </c>
      <c r="V107" s="36">
        <v>13.350000000000001</v>
      </c>
      <c r="W107" s="36">
        <v>3.4</v>
      </c>
      <c r="X107" s="36">
        <v>13.350000000000001</v>
      </c>
      <c r="Y107" s="36">
        <v>5.7</v>
      </c>
      <c r="Z107" s="36">
        <v>13.350000000000001</v>
      </c>
      <c r="AA107" s="36">
        <v>1</v>
      </c>
      <c r="AB107" s="36">
        <v>13.350000000000001</v>
      </c>
    </row>
    <row r="108" spans="1:28" ht="13.2" x14ac:dyDescent="0.25">
      <c r="A108" s="21">
        <v>2</v>
      </c>
      <c r="B108" s="36">
        <v>12</v>
      </c>
      <c r="C108" s="36">
        <v>0</v>
      </c>
      <c r="D108" s="36">
        <v>12</v>
      </c>
      <c r="E108" s="36">
        <v>0</v>
      </c>
      <c r="F108" s="36">
        <v>12</v>
      </c>
      <c r="G108" s="36">
        <v>1</v>
      </c>
      <c r="H108" s="36">
        <v>12</v>
      </c>
      <c r="I108" s="36">
        <v>8.8000000000000007</v>
      </c>
      <c r="J108" s="36">
        <v>12</v>
      </c>
      <c r="K108" s="36">
        <v>5.4</v>
      </c>
      <c r="L108" s="36">
        <v>12</v>
      </c>
      <c r="M108" s="36">
        <v>4.3</v>
      </c>
      <c r="N108" s="36">
        <v>12</v>
      </c>
      <c r="O108" s="36">
        <v>4.8</v>
      </c>
      <c r="P108" s="36">
        <v>12</v>
      </c>
      <c r="Q108" s="36">
        <v>5.8</v>
      </c>
      <c r="R108" s="36">
        <v>12</v>
      </c>
      <c r="S108" s="36">
        <v>4.4000000000000004</v>
      </c>
      <c r="T108" s="36">
        <v>12</v>
      </c>
      <c r="U108" s="36">
        <v>3.7</v>
      </c>
      <c r="V108" s="36">
        <v>12</v>
      </c>
      <c r="W108" s="36">
        <v>2.9</v>
      </c>
      <c r="X108" s="36">
        <v>12</v>
      </c>
      <c r="Y108" s="36">
        <v>5.0999999999999996</v>
      </c>
      <c r="Z108" s="36">
        <v>12</v>
      </c>
      <c r="AA108" s="36">
        <v>0</v>
      </c>
      <c r="AB108" s="36">
        <v>12</v>
      </c>
    </row>
    <row r="109" spans="1:28" ht="13.2" x14ac:dyDescent="0.25">
      <c r="A109" s="21">
        <v>5</v>
      </c>
      <c r="B109" s="36">
        <v>8.25</v>
      </c>
      <c r="C109" s="36">
        <v>0</v>
      </c>
      <c r="D109" s="36">
        <v>8.25</v>
      </c>
      <c r="E109" s="36">
        <v>1</v>
      </c>
      <c r="F109" s="36">
        <v>8.25</v>
      </c>
      <c r="G109" s="36">
        <v>0</v>
      </c>
      <c r="H109" s="36">
        <v>8.25</v>
      </c>
      <c r="I109" s="36">
        <v>6</v>
      </c>
      <c r="J109" s="36">
        <v>8.25</v>
      </c>
      <c r="K109" s="36">
        <v>4.0999999999999996</v>
      </c>
      <c r="L109" s="36">
        <v>8.25</v>
      </c>
      <c r="M109" s="36">
        <v>3.5</v>
      </c>
      <c r="N109" s="36">
        <v>8.25</v>
      </c>
      <c r="O109" s="36">
        <v>5.3</v>
      </c>
      <c r="P109" s="36">
        <v>8.25</v>
      </c>
      <c r="Q109" s="36">
        <v>8</v>
      </c>
      <c r="R109" s="36">
        <v>8.25</v>
      </c>
      <c r="S109" s="36">
        <v>4.7</v>
      </c>
      <c r="T109" s="36">
        <v>8.25</v>
      </c>
      <c r="U109" s="36">
        <v>5.3</v>
      </c>
      <c r="V109" s="36">
        <v>8.25</v>
      </c>
      <c r="W109" s="36">
        <v>4</v>
      </c>
      <c r="X109" s="36">
        <v>8.25</v>
      </c>
      <c r="Y109" s="36">
        <v>4.7</v>
      </c>
      <c r="Z109" s="36">
        <v>8.25</v>
      </c>
      <c r="AA109" s="36">
        <v>0</v>
      </c>
      <c r="AB109" s="36">
        <v>8.25</v>
      </c>
    </row>
    <row r="110" spans="1:28" ht="13.2" x14ac:dyDescent="0.25">
      <c r="A110" s="21">
        <v>3</v>
      </c>
      <c r="B110" s="36">
        <v>11.25</v>
      </c>
      <c r="C110" s="36">
        <v>0</v>
      </c>
      <c r="D110" s="36">
        <v>11.25</v>
      </c>
      <c r="E110" s="36">
        <v>1</v>
      </c>
      <c r="F110" s="36">
        <v>11.25</v>
      </c>
      <c r="G110" s="36">
        <v>1</v>
      </c>
      <c r="H110" s="36">
        <v>11.25</v>
      </c>
      <c r="I110" s="36">
        <v>7.6</v>
      </c>
      <c r="J110" s="36">
        <v>11.25</v>
      </c>
      <c r="K110" s="36">
        <v>3.6</v>
      </c>
      <c r="L110" s="36">
        <v>11.25</v>
      </c>
      <c r="M110" s="36">
        <v>4.7</v>
      </c>
      <c r="N110" s="36">
        <v>11.25</v>
      </c>
      <c r="O110" s="36">
        <v>5</v>
      </c>
      <c r="P110" s="36">
        <v>11.25</v>
      </c>
      <c r="Q110" s="36">
        <v>7.4</v>
      </c>
      <c r="R110" s="36">
        <v>11.25</v>
      </c>
      <c r="S110" s="36">
        <v>4.5</v>
      </c>
      <c r="T110" s="36">
        <v>11.25</v>
      </c>
      <c r="U110" s="36">
        <v>5.8</v>
      </c>
      <c r="V110" s="36">
        <v>11.25</v>
      </c>
      <c r="W110" s="36">
        <v>3.9</v>
      </c>
      <c r="X110" s="36">
        <v>11.25</v>
      </c>
      <c r="Y110" s="36">
        <v>4.5999999999999996</v>
      </c>
      <c r="Z110" s="36">
        <v>11.25</v>
      </c>
      <c r="AA110" s="36">
        <v>0</v>
      </c>
      <c r="AB110" s="36">
        <v>11.25</v>
      </c>
    </row>
    <row r="111" spans="1:28" ht="13.2" x14ac:dyDescent="0.25">
      <c r="A111" s="21">
        <v>5</v>
      </c>
      <c r="B111" s="36">
        <v>8.6999999999999993</v>
      </c>
      <c r="C111" s="36">
        <v>1</v>
      </c>
      <c r="D111" s="36">
        <v>8.6999999999999993</v>
      </c>
      <c r="E111" s="36">
        <v>1</v>
      </c>
      <c r="F111" s="36">
        <v>8.6999999999999993</v>
      </c>
      <c r="G111" s="36">
        <v>0</v>
      </c>
      <c r="H111" s="36">
        <v>8.6999999999999993</v>
      </c>
      <c r="I111" s="36">
        <v>7.5</v>
      </c>
      <c r="J111" s="36">
        <v>8.6999999999999993</v>
      </c>
      <c r="K111" s="36">
        <v>3.5</v>
      </c>
      <c r="L111" s="36">
        <v>8.6999999999999993</v>
      </c>
      <c r="M111" s="36">
        <v>2.9</v>
      </c>
      <c r="N111" s="36">
        <v>8.6999999999999993</v>
      </c>
      <c r="O111" s="36">
        <v>4.5</v>
      </c>
      <c r="P111" s="36">
        <v>8.6999999999999993</v>
      </c>
      <c r="Q111" s="36">
        <v>7.6</v>
      </c>
      <c r="R111" s="36">
        <v>8.6999999999999993</v>
      </c>
      <c r="S111" s="36">
        <v>4</v>
      </c>
      <c r="T111" s="36">
        <v>8.6999999999999993</v>
      </c>
      <c r="U111" s="36">
        <v>5.4</v>
      </c>
      <c r="V111" s="36">
        <v>8.6999999999999993</v>
      </c>
      <c r="W111" s="36">
        <v>3.4</v>
      </c>
      <c r="X111" s="36">
        <v>8.6999999999999993</v>
      </c>
      <c r="Y111" s="36">
        <v>3.5</v>
      </c>
      <c r="Z111" s="36">
        <v>8.6999999999999993</v>
      </c>
      <c r="AA111" s="36">
        <v>0</v>
      </c>
      <c r="AB111" s="36">
        <v>8.6999999999999993</v>
      </c>
    </row>
    <row r="112" spans="1:28" ht="13.2" x14ac:dyDescent="0.25">
      <c r="A112" s="21">
        <v>3</v>
      </c>
      <c r="B112" s="36">
        <v>11.399999999999999</v>
      </c>
      <c r="C112" s="36">
        <v>1</v>
      </c>
      <c r="D112" s="36">
        <v>11.399999999999999</v>
      </c>
      <c r="E112" s="36">
        <v>0</v>
      </c>
      <c r="F112" s="36">
        <v>11.399999999999999</v>
      </c>
      <c r="G112" s="36">
        <v>1</v>
      </c>
      <c r="H112" s="36">
        <v>11.399999999999999</v>
      </c>
      <c r="I112" s="36">
        <v>7.9</v>
      </c>
      <c r="J112" s="36">
        <v>11.399999999999999</v>
      </c>
      <c r="K112" s="36">
        <v>3.9</v>
      </c>
      <c r="L112" s="36">
        <v>11.399999999999999</v>
      </c>
      <c r="M112" s="36">
        <v>4.4000000000000004</v>
      </c>
      <c r="N112" s="36">
        <v>11.399999999999999</v>
      </c>
      <c r="O112" s="36">
        <v>5.8</v>
      </c>
      <c r="P112" s="36">
        <v>11.399999999999999</v>
      </c>
      <c r="Q112" s="36">
        <v>4.7</v>
      </c>
      <c r="R112" s="36">
        <v>11.399999999999999</v>
      </c>
      <c r="S112" s="36">
        <v>4.0999999999999996</v>
      </c>
      <c r="T112" s="36">
        <v>11.399999999999999</v>
      </c>
      <c r="U112" s="36">
        <v>4.2</v>
      </c>
      <c r="V112" s="36">
        <v>11.399999999999999</v>
      </c>
      <c r="W112" s="36">
        <v>4.3</v>
      </c>
      <c r="X112" s="36">
        <v>11.399999999999999</v>
      </c>
      <c r="Y112" s="36">
        <v>5.8</v>
      </c>
      <c r="Z112" s="36">
        <v>11.399999999999999</v>
      </c>
      <c r="AA112" s="36">
        <v>1</v>
      </c>
      <c r="AB112" s="36">
        <v>11.399999999999999</v>
      </c>
    </row>
    <row r="113" spans="1:28" ht="13.2" x14ac:dyDescent="0.25">
      <c r="A113" s="21">
        <v>15</v>
      </c>
      <c r="B113" s="36">
        <v>11.100000000000001</v>
      </c>
      <c r="C113" s="36">
        <v>0</v>
      </c>
      <c r="D113" s="36">
        <v>11.100000000000001</v>
      </c>
      <c r="E113" s="36">
        <v>1</v>
      </c>
      <c r="F113" s="36">
        <v>11.100000000000001</v>
      </c>
      <c r="G113" s="36">
        <v>1</v>
      </c>
      <c r="H113" s="36">
        <v>11.100000000000001</v>
      </c>
      <c r="I113" s="36">
        <v>7.6</v>
      </c>
      <c r="J113" s="36">
        <v>11.100000000000001</v>
      </c>
      <c r="K113" s="36">
        <v>3.6</v>
      </c>
      <c r="L113" s="36">
        <v>11.100000000000001</v>
      </c>
      <c r="M113" s="36">
        <v>2.2000000000000002</v>
      </c>
      <c r="N113" s="36">
        <v>11.100000000000001</v>
      </c>
      <c r="O113" s="36">
        <v>5</v>
      </c>
      <c r="P113" s="36">
        <v>11.100000000000001</v>
      </c>
      <c r="Q113" s="36">
        <v>7.4</v>
      </c>
      <c r="R113" s="36">
        <v>11.100000000000001</v>
      </c>
      <c r="S113" s="36">
        <v>4.4000000000000004</v>
      </c>
      <c r="T113" s="36">
        <v>11.100000000000001</v>
      </c>
      <c r="U113" s="36">
        <v>5.8</v>
      </c>
      <c r="V113" s="36">
        <v>11.100000000000001</v>
      </c>
      <c r="W113" s="36">
        <v>3.9</v>
      </c>
      <c r="X113" s="36">
        <v>11.100000000000001</v>
      </c>
      <c r="Y113" s="36">
        <v>4.8</v>
      </c>
      <c r="Z113" s="36">
        <v>11.100000000000001</v>
      </c>
      <c r="AA113" s="36">
        <v>0</v>
      </c>
      <c r="AB113" s="36">
        <v>11.100000000000001</v>
      </c>
    </row>
    <row r="114" spans="1:28" ht="13.2" x14ac:dyDescent="0.25">
      <c r="A114" s="21">
        <v>8</v>
      </c>
      <c r="B114" s="36">
        <v>12.600000000000001</v>
      </c>
      <c r="C114" s="36">
        <v>1</v>
      </c>
      <c r="D114" s="36">
        <v>12.600000000000001</v>
      </c>
      <c r="E114" s="36">
        <v>0</v>
      </c>
      <c r="F114" s="36">
        <v>12.600000000000001</v>
      </c>
      <c r="G114" s="36">
        <v>0</v>
      </c>
      <c r="H114" s="36">
        <v>12.600000000000001</v>
      </c>
      <c r="I114" s="36">
        <v>9.3000000000000007</v>
      </c>
      <c r="J114" s="36">
        <v>12.600000000000001</v>
      </c>
      <c r="K114" s="36">
        <v>5.3</v>
      </c>
      <c r="L114" s="36">
        <v>12.600000000000001</v>
      </c>
      <c r="M114" s="36">
        <v>4.7</v>
      </c>
      <c r="N114" s="36">
        <v>12.600000000000001</v>
      </c>
      <c r="O114" s="36">
        <v>5.5</v>
      </c>
      <c r="P114" s="36">
        <v>12.600000000000001</v>
      </c>
      <c r="Q114" s="36">
        <v>7.4</v>
      </c>
      <c r="R114" s="36">
        <v>12.600000000000001</v>
      </c>
      <c r="S114" s="36">
        <v>3.6</v>
      </c>
      <c r="T114" s="36">
        <v>12.600000000000001</v>
      </c>
      <c r="U114" s="36">
        <v>3.2</v>
      </c>
      <c r="V114" s="36">
        <v>12.600000000000001</v>
      </c>
      <c r="W114" s="36">
        <v>3.4</v>
      </c>
      <c r="X114" s="36">
        <v>12.600000000000001</v>
      </c>
      <c r="Y114" s="36">
        <v>4.5999999999999996</v>
      </c>
      <c r="Z114" s="36">
        <v>12.600000000000001</v>
      </c>
      <c r="AA114" s="36">
        <v>1</v>
      </c>
      <c r="AB114" s="36">
        <v>12.600000000000001</v>
      </c>
    </row>
    <row r="115" spans="1:28" ht="13.2" x14ac:dyDescent="0.25">
      <c r="A115" s="21">
        <v>10</v>
      </c>
      <c r="B115" s="36">
        <v>11.399999999999999</v>
      </c>
      <c r="C115" s="36">
        <v>1</v>
      </c>
      <c r="D115" s="36">
        <v>11.399999999999999</v>
      </c>
      <c r="E115" s="36">
        <v>1</v>
      </c>
      <c r="F115" s="36">
        <v>11.399999999999999</v>
      </c>
      <c r="G115" s="36">
        <v>0</v>
      </c>
      <c r="H115" s="36">
        <v>11.399999999999999</v>
      </c>
      <c r="I115" s="36">
        <v>6.9</v>
      </c>
      <c r="J115" s="36">
        <v>11.399999999999999</v>
      </c>
      <c r="K115" s="36">
        <v>3.7</v>
      </c>
      <c r="L115" s="36">
        <v>11.399999999999999</v>
      </c>
      <c r="M115" s="36">
        <v>3.3</v>
      </c>
      <c r="N115" s="36">
        <v>11.399999999999999</v>
      </c>
      <c r="O115" s="36">
        <v>5.4</v>
      </c>
      <c r="P115" s="36">
        <v>11.399999999999999</v>
      </c>
      <c r="Q115" s="36">
        <v>8.9</v>
      </c>
      <c r="R115" s="36">
        <v>11.399999999999999</v>
      </c>
      <c r="S115" s="36">
        <v>2.7</v>
      </c>
      <c r="T115" s="36">
        <v>11.399999999999999</v>
      </c>
      <c r="U115" s="36">
        <v>4.2</v>
      </c>
      <c r="V115" s="36">
        <v>11.399999999999999</v>
      </c>
      <c r="W115" s="36">
        <v>2</v>
      </c>
      <c r="X115" s="36">
        <v>11.399999999999999</v>
      </c>
      <c r="Y115" s="36">
        <v>3.4</v>
      </c>
      <c r="Z115" s="36">
        <v>11.399999999999999</v>
      </c>
      <c r="AA115" s="36">
        <v>0</v>
      </c>
      <c r="AB115" s="36">
        <v>11.399999999999999</v>
      </c>
    </row>
    <row r="116" spans="1:28" ht="13.2" x14ac:dyDescent="0.25">
      <c r="A116" s="21">
        <v>5</v>
      </c>
      <c r="B116" s="36">
        <v>10.8</v>
      </c>
      <c r="C116" s="36">
        <v>0</v>
      </c>
      <c r="D116" s="36">
        <v>10.8</v>
      </c>
      <c r="E116" s="36">
        <v>0</v>
      </c>
      <c r="F116" s="36">
        <v>10.8</v>
      </c>
      <c r="G116" s="36">
        <v>0</v>
      </c>
      <c r="H116" s="36">
        <v>10.8</v>
      </c>
      <c r="I116" s="36">
        <v>8.6999999999999993</v>
      </c>
      <c r="J116" s="36">
        <v>10.8</v>
      </c>
      <c r="K116" s="36">
        <v>3.2</v>
      </c>
      <c r="L116" s="36">
        <v>10.8</v>
      </c>
      <c r="M116" s="36">
        <v>2.8</v>
      </c>
      <c r="N116" s="36">
        <v>10.8</v>
      </c>
      <c r="O116" s="36">
        <v>3.8</v>
      </c>
      <c r="P116" s="36">
        <v>10.8</v>
      </c>
      <c r="Q116" s="36">
        <v>4.9000000000000004</v>
      </c>
      <c r="R116" s="36">
        <v>10.8</v>
      </c>
      <c r="S116" s="36">
        <v>5.4</v>
      </c>
      <c r="T116" s="36">
        <v>10.8</v>
      </c>
      <c r="U116" s="36">
        <v>3.9</v>
      </c>
      <c r="V116" s="36">
        <v>10.8</v>
      </c>
      <c r="W116" s="36">
        <v>4.5</v>
      </c>
      <c r="X116" s="36">
        <v>10.8</v>
      </c>
      <c r="Y116" s="36">
        <v>6.1</v>
      </c>
      <c r="Z116" s="36">
        <v>10.8</v>
      </c>
      <c r="AA116" s="36">
        <v>0</v>
      </c>
      <c r="AB116" s="36">
        <v>10.8</v>
      </c>
    </row>
    <row r="117" spans="1:28" ht="13.2" x14ac:dyDescent="0.25">
      <c r="A117" s="21">
        <v>10</v>
      </c>
      <c r="B117" s="36">
        <v>10.8</v>
      </c>
      <c r="C117" s="36">
        <v>0</v>
      </c>
      <c r="D117" s="36">
        <v>10.8</v>
      </c>
      <c r="E117" s="36">
        <v>1</v>
      </c>
      <c r="F117" s="36">
        <v>10.8</v>
      </c>
      <c r="G117" s="36">
        <v>1</v>
      </c>
      <c r="H117" s="36">
        <v>10.8</v>
      </c>
      <c r="I117" s="36">
        <v>7.4</v>
      </c>
      <c r="J117" s="36">
        <v>10.8</v>
      </c>
      <c r="K117" s="36">
        <v>3.4</v>
      </c>
      <c r="L117" s="36">
        <v>10.8</v>
      </c>
      <c r="M117" s="36">
        <v>4.0999999999999996</v>
      </c>
      <c r="N117" s="36">
        <v>10.8</v>
      </c>
      <c r="O117" s="36">
        <v>4.8</v>
      </c>
      <c r="P117" s="36">
        <v>10.8</v>
      </c>
      <c r="Q117" s="36">
        <v>7.2</v>
      </c>
      <c r="R117" s="36">
        <v>10.8</v>
      </c>
      <c r="S117" s="36">
        <v>4.2</v>
      </c>
      <c r="T117" s="36">
        <v>10.8</v>
      </c>
      <c r="U117" s="36">
        <v>5.6</v>
      </c>
      <c r="V117" s="36">
        <v>10.8</v>
      </c>
      <c r="W117" s="36">
        <v>3.7</v>
      </c>
      <c r="X117" s="36">
        <v>10.8</v>
      </c>
      <c r="Y117" s="36">
        <v>5</v>
      </c>
      <c r="Z117" s="36">
        <v>10.8</v>
      </c>
      <c r="AA117" s="36">
        <v>0</v>
      </c>
      <c r="AB117" s="36">
        <v>10.8</v>
      </c>
    </row>
    <row r="118" spans="1:28" ht="13.2" x14ac:dyDescent="0.25">
      <c r="A118" s="21">
        <v>9</v>
      </c>
      <c r="B118" s="36">
        <v>11.399999999999999</v>
      </c>
      <c r="C118" s="36">
        <v>1</v>
      </c>
      <c r="D118" s="36">
        <v>11.399999999999999</v>
      </c>
      <c r="E118" s="36">
        <v>1</v>
      </c>
      <c r="F118" s="36">
        <v>11.399999999999999</v>
      </c>
      <c r="G118" s="36">
        <v>0</v>
      </c>
      <c r="H118" s="36">
        <v>11.399999999999999</v>
      </c>
      <c r="I118" s="36">
        <v>7.2</v>
      </c>
      <c r="J118" s="36">
        <v>11.399999999999999</v>
      </c>
      <c r="K118" s="36">
        <v>4.3</v>
      </c>
      <c r="L118" s="36">
        <v>11.399999999999999</v>
      </c>
      <c r="M118" s="36">
        <v>3.6</v>
      </c>
      <c r="N118" s="36">
        <v>11.399999999999999</v>
      </c>
      <c r="O118" s="36">
        <v>4.7</v>
      </c>
      <c r="P118" s="36">
        <v>11.399999999999999</v>
      </c>
      <c r="Q118" s="36">
        <v>10</v>
      </c>
      <c r="R118" s="36">
        <v>11.399999999999999</v>
      </c>
      <c r="S118" s="36">
        <v>3</v>
      </c>
      <c r="T118" s="36">
        <v>11.399999999999999</v>
      </c>
      <c r="U118" s="36">
        <v>4.0999999999999996</v>
      </c>
      <c r="V118" s="36">
        <v>11.399999999999999</v>
      </c>
      <c r="W118" s="36">
        <v>2.5</v>
      </c>
      <c r="X118" s="36">
        <v>11.399999999999999</v>
      </c>
      <c r="Y118" s="36">
        <v>3.8</v>
      </c>
      <c r="Z118" s="36">
        <v>11.399999999999999</v>
      </c>
      <c r="AA118" s="36">
        <v>0</v>
      </c>
      <c r="AB118" s="36">
        <v>11.399999999999999</v>
      </c>
    </row>
    <row r="119" spans="1:28" ht="13.2" x14ac:dyDescent="0.25">
      <c r="A119" s="21">
        <v>15</v>
      </c>
      <c r="B119" s="36">
        <v>14.100000000000001</v>
      </c>
      <c r="C119" s="36">
        <v>1</v>
      </c>
      <c r="D119" s="36">
        <v>14.100000000000001</v>
      </c>
      <c r="E119" s="36">
        <v>1</v>
      </c>
      <c r="F119" s="36">
        <v>14.100000000000001</v>
      </c>
      <c r="G119" s="36">
        <v>1</v>
      </c>
      <c r="H119" s="36">
        <v>14.100000000000001</v>
      </c>
      <c r="I119" s="36">
        <v>9.6</v>
      </c>
      <c r="J119" s="36">
        <v>14.100000000000001</v>
      </c>
      <c r="K119" s="36">
        <v>7.2</v>
      </c>
      <c r="L119" s="36">
        <v>14.100000000000001</v>
      </c>
      <c r="M119" s="36">
        <v>5.0999999999999996</v>
      </c>
      <c r="N119" s="36">
        <v>14.100000000000001</v>
      </c>
      <c r="O119" s="36">
        <v>7.8</v>
      </c>
      <c r="P119" s="36">
        <v>14.100000000000001</v>
      </c>
      <c r="Q119" s="36">
        <v>4.5</v>
      </c>
      <c r="R119" s="36">
        <v>14.100000000000001</v>
      </c>
      <c r="S119" s="36">
        <v>4.5999999999999996</v>
      </c>
      <c r="T119" s="36">
        <v>14.100000000000001</v>
      </c>
      <c r="U119" s="36">
        <v>3</v>
      </c>
      <c r="V119" s="36">
        <v>14.100000000000001</v>
      </c>
      <c r="W119" s="36">
        <v>4.3</v>
      </c>
      <c r="X119" s="36">
        <v>14.100000000000001</v>
      </c>
      <c r="Y119" s="36">
        <v>6.7</v>
      </c>
      <c r="Z119" s="36">
        <v>14.100000000000001</v>
      </c>
      <c r="AA119" s="36">
        <v>1</v>
      </c>
      <c r="AB119" s="36">
        <v>14.100000000000001</v>
      </c>
    </row>
    <row r="120" spans="1:28" ht="13.2" x14ac:dyDescent="0.25">
      <c r="A120" s="21">
        <v>7</v>
      </c>
      <c r="B120" s="36">
        <v>12.299999999999999</v>
      </c>
      <c r="C120" s="36">
        <v>1</v>
      </c>
      <c r="D120" s="36">
        <v>12.299999999999999</v>
      </c>
      <c r="E120" s="36">
        <v>1</v>
      </c>
      <c r="F120" s="36">
        <v>12.299999999999999</v>
      </c>
      <c r="G120" s="36">
        <v>0</v>
      </c>
      <c r="H120" s="36">
        <v>12.299999999999999</v>
      </c>
      <c r="I120" s="36">
        <v>5.8</v>
      </c>
      <c r="J120" s="36">
        <v>12.299999999999999</v>
      </c>
      <c r="K120" s="36">
        <v>5.0999999999999996</v>
      </c>
      <c r="L120" s="36">
        <v>12.299999999999999</v>
      </c>
      <c r="M120" s="36">
        <v>3.7</v>
      </c>
      <c r="N120" s="36">
        <v>12.299999999999999</v>
      </c>
      <c r="O120" s="36">
        <v>5.8</v>
      </c>
      <c r="P120" s="36">
        <v>12.299999999999999</v>
      </c>
      <c r="Q120" s="36">
        <v>9.3000000000000007</v>
      </c>
      <c r="R120" s="36">
        <v>12.299999999999999</v>
      </c>
      <c r="S120" s="36">
        <v>4.4000000000000004</v>
      </c>
      <c r="T120" s="36">
        <v>12.299999999999999</v>
      </c>
      <c r="U120" s="36">
        <v>6.1</v>
      </c>
      <c r="V120" s="36">
        <v>12.299999999999999</v>
      </c>
      <c r="W120" s="36">
        <v>4.5999999999999996</v>
      </c>
      <c r="X120" s="36">
        <v>12.299999999999999</v>
      </c>
      <c r="Y120" s="36">
        <v>6.7</v>
      </c>
      <c r="Z120" s="36">
        <v>12.299999999999999</v>
      </c>
      <c r="AA120" s="36">
        <v>1</v>
      </c>
      <c r="AB120" s="36">
        <v>12.299999999999999</v>
      </c>
    </row>
    <row r="121" spans="1:28" ht="13.2" x14ac:dyDescent="0.25">
      <c r="A121" s="21">
        <v>11</v>
      </c>
      <c r="B121" s="36">
        <v>12.149999999999999</v>
      </c>
      <c r="C121" s="36">
        <v>0</v>
      </c>
      <c r="D121" s="36">
        <v>12.149999999999999</v>
      </c>
      <c r="E121" s="36">
        <v>1</v>
      </c>
      <c r="F121" s="36">
        <v>12.149999999999999</v>
      </c>
      <c r="G121" s="36">
        <v>1</v>
      </c>
      <c r="H121" s="36">
        <v>12.149999999999999</v>
      </c>
      <c r="I121" s="36">
        <v>6.3</v>
      </c>
      <c r="J121" s="36">
        <v>12.149999999999999</v>
      </c>
      <c r="K121" s="36">
        <v>6</v>
      </c>
      <c r="L121" s="36">
        <v>12.149999999999999</v>
      </c>
      <c r="M121" s="36">
        <v>4.9000000000000004</v>
      </c>
      <c r="N121" s="36">
        <v>12.149999999999999</v>
      </c>
      <c r="O121" s="36">
        <v>5.9</v>
      </c>
      <c r="P121" s="36">
        <v>12.149999999999999</v>
      </c>
      <c r="Q121" s="36">
        <v>8.8000000000000007</v>
      </c>
      <c r="R121" s="36">
        <v>12.149999999999999</v>
      </c>
      <c r="S121" s="36">
        <v>6.4</v>
      </c>
      <c r="T121" s="36">
        <v>12.149999999999999</v>
      </c>
      <c r="U121" s="36">
        <v>6.2</v>
      </c>
      <c r="V121" s="36">
        <v>12.149999999999999</v>
      </c>
      <c r="W121" s="36">
        <v>5.2</v>
      </c>
      <c r="X121" s="36">
        <v>12.149999999999999</v>
      </c>
      <c r="Y121" s="36">
        <v>6.4</v>
      </c>
      <c r="Z121" s="36">
        <v>12.149999999999999</v>
      </c>
      <c r="AA121" s="36">
        <v>1</v>
      </c>
      <c r="AB121" s="36">
        <v>12.149999999999999</v>
      </c>
    </row>
    <row r="122" spans="1:28" ht="13.2" x14ac:dyDescent="0.25">
      <c r="A122" s="21">
        <v>1</v>
      </c>
      <c r="B122" s="36">
        <v>10.5</v>
      </c>
      <c r="C122" s="36">
        <v>1</v>
      </c>
      <c r="D122" s="36">
        <v>10.5</v>
      </c>
      <c r="E122" s="36">
        <v>0</v>
      </c>
      <c r="F122" s="36">
        <v>10.5</v>
      </c>
      <c r="G122" s="36">
        <v>1</v>
      </c>
      <c r="H122" s="36">
        <v>10.5</v>
      </c>
      <c r="I122" s="36">
        <v>9.4</v>
      </c>
      <c r="J122" s="36">
        <v>10.5</v>
      </c>
      <c r="K122" s="36">
        <v>4.0999999999999996</v>
      </c>
      <c r="L122" s="36">
        <v>10.5</v>
      </c>
      <c r="M122" s="36">
        <v>3.4</v>
      </c>
      <c r="N122" s="36">
        <v>10.5</v>
      </c>
      <c r="O122" s="36">
        <v>4.7</v>
      </c>
      <c r="P122" s="36">
        <v>10.5</v>
      </c>
      <c r="Q122" s="36">
        <v>7.6</v>
      </c>
      <c r="R122" s="36">
        <v>10.5</v>
      </c>
      <c r="S122" s="36">
        <v>5.0999999999999996</v>
      </c>
      <c r="T122" s="36">
        <v>10.5</v>
      </c>
      <c r="U122" s="36">
        <v>3.7</v>
      </c>
      <c r="V122" s="36">
        <v>10.5</v>
      </c>
      <c r="W122" s="36">
        <v>4.4000000000000004</v>
      </c>
      <c r="X122" s="36">
        <v>10.5</v>
      </c>
      <c r="Y122" s="36">
        <v>5.6</v>
      </c>
      <c r="Z122" s="36">
        <v>10.5</v>
      </c>
      <c r="AA122" s="36">
        <v>1</v>
      </c>
      <c r="AB122" s="36">
        <v>10.5</v>
      </c>
    </row>
    <row r="123" spans="1:28" ht="13.2" x14ac:dyDescent="0.25">
      <c r="A123" s="21">
        <v>11</v>
      </c>
      <c r="B123" s="36">
        <v>13.350000000000001</v>
      </c>
      <c r="C123" s="36">
        <v>0</v>
      </c>
      <c r="D123" s="36">
        <v>13.350000000000001</v>
      </c>
      <c r="E123" s="36">
        <v>1</v>
      </c>
      <c r="F123" s="36">
        <v>13.350000000000001</v>
      </c>
      <c r="G123" s="36">
        <v>1</v>
      </c>
      <c r="H123" s="36">
        <v>13.350000000000001</v>
      </c>
      <c r="I123" s="36">
        <v>9.3000000000000007</v>
      </c>
      <c r="J123" s="36">
        <v>13.350000000000001</v>
      </c>
      <c r="K123" s="36">
        <v>5</v>
      </c>
      <c r="L123" s="36">
        <v>13.350000000000001</v>
      </c>
      <c r="M123" s="36">
        <v>4.5999999999999996</v>
      </c>
      <c r="N123" s="36">
        <v>13.350000000000001</v>
      </c>
      <c r="O123" s="36">
        <v>5.9</v>
      </c>
      <c r="P123" s="36">
        <v>13.350000000000001</v>
      </c>
      <c r="Q123" s="36">
        <v>4.5999999999999996</v>
      </c>
      <c r="R123" s="36">
        <v>13.350000000000001</v>
      </c>
      <c r="S123" s="36">
        <v>4.8</v>
      </c>
      <c r="T123" s="36">
        <v>13.350000000000001</v>
      </c>
      <c r="U123" s="36">
        <v>4.0999999999999996</v>
      </c>
      <c r="V123" s="36">
        <v>13.350000000000001</v>
      </c>
      <c r="W123" s="36">
        <v>4.5999999999999996</v>
      </c>
      <c r="X123" s="36">
        <v>13.350000000000001</v>
      </c>
      <c r="Y123" s="36">
        <v>7</v>
      </c>
      <c r="Z123" s="36">
        <v>13.350000000000001</v>
      </c>
      <c r="AA123" s="36">
        <v>1</v>
      </c>
      <c r="AB123" s="36">
        <v>13.350000000000001</v>
      </c>
    </row>
    <row r="124" spans="1:28" ht="13.2" x14ac:dyDescent="0.25">
      <c r="A124" s="21">
        <v>2</v>
      </c>
      <c r="B124" s="36">
        <v>10.8</v>
      </c>
      <c r="C124" s="36">
        <v>1</v>
      </c>
      <c r="D124" s="36">
        <v>10.8</v>
      </c>
      <c r="E124" s="36">
        <v>1</v>
      </c>
      <c r="F124" s="36">
        <v>10.8</v>
      </c>
      <c r="G124" s="36">
        <v>0</v>
      </c>
      <c r="H124" s="36">
        <v>10.8</v>
      </c>
      <c r="I124" s="36">
        <v>6.9</v>
      </c>
      <c r="J124" s="36">
        <v>10.8</v>
      </c>
      <c r="K124" s="36">
        <v>3.7</v>
      </c>
      <c r="L124" s="36">
        <v>10.8</v>
      </c>
      <c r="M124" s="36">
        <v>2.1</v>
      </c>
      <c r="N124" s="36">
        <v>10.8</v>
      </c>
      <c r="O124" s="36">
        <v>5.4</v>
      </c>
      <c r="P124" s="36">
        <v>10.8</v>
      </c>
      <c r="Q124" s="36">
        <v>8.9</v>
      </c>
      <c r="R124" s="36">
        <v>10.8</v>
      </c>
      <c r="S124" s="36">
        <v>2.1</v>
      </c>
      <c r="T124" s="36">
        <v>10.8</v>
      </c>
      <c r="U124" s="36">
        <v>4.2</v>
      </c>
      <c r="V124" s="36">
        <v>10.8</v>
      </c>
      <c r="W124" s="36">
        <v>2</v>
      </c>
      <c r="X124" s="36">
        <v>10.8</v>
      </c>
      <c r="Y124" s="36">
        <v>2.6</v>
      </c>
      <c r="Z124" s="36">
        <v>10.8</v>
      </c>
      <c r="AA124" s="36">
        <v>1</v>
      </c>
      <c r="AB124" s="36">
        <v>10.8</v>
      </c>
    </row>
    <row r="125" spans="1:28" ht="13.2" x14ac:dyDescent="0.25">
      <c r="A125" s="21">
        <v>12</v>
      </c>
      <c r="B125" s="36">
        <v>14.850000000000001</v>
      </c>
      <c r="C125" s="36">
        <v>1</v>
      </c>
      <c r="D125" s="36">
        <v>14.850000000000001</v>
      </c>
      <c r="E125" s="36">
        <v>1</v>
      </c>
      <c r="F125" s="36">
        <v>14.850000000000001</v>
      </c>
      <c r="G125" s="36">
        <v>1</v>
      </c>
      <c r="H125" s="36">
        <v>14.850000000000001</v>
      </c>
      <c r="I125" s="36">
        <v>9.6</v>
      </c>
      <c r="J125" s="36">
        <v>14.850000000000001</v>
      </c>
      <c r="K125" s="36">
        <v>7.2</v>
      </c>
      <c r="L125" s="36">
        <v>14.850000000000001</v>
      </c>
      <c r="M125" s="36">
        <v>5.4</v>
      </c>
      <c r="N125" s="36">
        <v>14.850000000000001</v>
      </c>
      <c r="O125" s="36">
        <v>7.8</v>
      </c>
      <c r="P125" s="36">
        <v>14.850000000000001</v>
      </c>
      <c r="Q125" s="36">
        <v>4.5</v>
      </c>
      <c r="R125" s="36">
        <v>14.850000000000001</v>
      </c>
      <c r="S125" s="36">
        <v>4.3</v>
      </c>
      <c r="T125" s="36">
        <v>14.850000000000001</v>
      </c>
      <c r="U125" s="36">
        <v>3</v>
      </c>
      <c r="V125" s="36">
        <v>14.850000000000001</v>
      </c>
      <c r="W125" s="36">
        <v>4.3</v>
      </c>
      <c r="X125" s="36">
        <v>14.850000000000001</v>
      </c>
      <c r="Y125" s="36">
        <v>7.7</v>
      </c>
      <c r="Z125" s="36">
        <v>14.850000000000001</v>
      </c>
      <c r="AA125" s="36">
        <v>1</v>
      </c>
      <c r="AB125" s="36">
        <v>14.850000000000001</v>
      </c>
    </row>
    <row r="126" spans="1:28" ht="13.2" x14ac:dyDescent="0.25">
      <c r="A126" s="21">
        <v>10</v>
      </c>
      <c r="B126" s="36">
        <v>11.399999999999999</v>
      </c>
      <c r="C126" s="36">
        <v>1</v>
      </c>
      <c r="D126" s="36">
        <v>11.399999999999999</v>
      </c>
      <c r="E126" s="36">
        <v>1</v>
      </c>
      <c r="F126" s="36">
        <v>11.399999999999999</v>
      </c>
      <c r="G126" s="36">
        <v>0</v>
      </c>
      <c r="H126" s="36">
        <v>11.399999999999999</v>
      </c>
      <c r="I126" s="36">
        <v>7.1</v>
      </c>
      <c r="J126" s="36">
        <v>11.399999999999999</v>
      </c>
      <c r="K126" s="36">
        <v>3.4</v>
      </c>
      <c r="L126" s="36">
        <v>11.399999999999999</v>
      </c>
      <c r="M126" s="36">
        <v>4</v>
      </c>
      <c r="N126" s="36">
        <v>11.399999999999999</v>
      </c>
      <c r="O126" s="36">
        <v>5.9</v>
      </c>
      <c r="P126" s="36">
        <v>11.399999999999999</v>
      </c>
      <c r="Q126" s="36">
        <v>7.8</v>
      </c>
      <c r="R126" s="36">
        <v>11.399999999999999</v>
      </c>
      <c r="S126" s="36">
        <v>2.6</v>
      </c>
      <c r="T126" s="36">
        <v>11.399999999999999</v>
      </c>
      <c r="U126" s="36">
        <v>3.1</v>
      </c>
      <c r="V126" s="36">
        <v>11.399999999999999</v>
      </c>
      <c r="W126" s="36">
        <v>2.7</v>
      </c>
      <c r="X126" s="36">
        <v>11.399999999999999</v>
      </c>
      <c r="Y126" s="36">
        <v>4.0999999999999996</v>
      </c>
      <c r="Z126" s="36">
        <v>11.399999999999999</v>
      </c>
      <c r="AA126" s="36">
        <v>0</v>
      </c>
      <c r="AB126" s="36">
        <v>11.399999999999999</v>
      </c>
    </row>
    <row r="127" spans="1:28" ht="13.2" x14ac:dyDescent="0.25">
      <c r="A127" s="21">
        <v>1</v>
      </c>
      <c r="B127" s="36">
        <v>11.25</v>
      </c>
      <c r="C127" s="36">
        <v>1</v>
      </c>
      <c r="D127" s="36">
        <v>11.25</v>
      </c>
      <c r="E127" s="36">
        <v>0</v>
      </c>
      <c r="F127" s="36">
        <v>11.25</v>
      </c>
      <c r="G127" s="36">
        <v>0</v>
      </c>
      <c r="H127" s="36">
        <v>11.25</v>
      </c>
      <c r="I127" s="36">
        <v>9.6999999999999993</v>
      </c>
      <c r="J127" s="36">
        <v>11.25</v>
      </c>
      <c r="K127" s="36">
        <v>2.6</v>
      </c>
      <c r="L127" s="36">
        <v>11.25</v>
      </c>
      <c r="M127" s="36">
        <v>2.1</v>
      </c>
      <c r="N127" s="36">
        <v>11.25</v>
      </c>
      <c r="O127" s="36">
        <v>3.3</v>
      </c>
      <c r="P127" s="36">
        <v>11.25</v>
      </c>
      <c r="Q127" s="36">
        <v>5.2</v>
      </c>
      <c r="R127" s="36">
        <v>11.25</v>
      </c>
      <c r="S127" s="36">
        <v>4.5</v>
      </c>
      <c r="T127" s="36">
        <v>11.25</v>
      </c>
      <c r="U127" s="36">
        <v>4.7</v>
      </c>
      <c r="V127" s="36">
        <v>11.25</v>
      </c>
      <c r="W127" s="36">
        <v>3.8</v>
      </c>
      <c r="X127" s="36">
        <v>11.25</v>
      </c>
      <c r="Y127" s="36">
        <v>5.8</v>
      </c>
      <c r="Z127" s="36">
        <v>11.25</v>
      </c>
      <c r="AA127" s="36">
        <v>1</v>
      </c>
      <c r="AB127" s="36">
        <v>11.25</v>
      </c>
    </row>
    <row r="128" spans="1:28" ht="13.2" x14ac:dyDescent="0.25">
      <c r="A128" s="21">
        <v>14</v>
      </c>
      <c r="B128" s="36">
        <v>14.100000000000001</v>
      </c>
      <c r="C128" s="36">
        <v>0</v>
      </c>
      <c r="D128" s="36">
        <v>14.100000000000001</v>
      </c>
      <c r="E128" s="36">
        <v>1</v>
      </c>
      <c r="F128" s="36">
        <v>14.100000000000001</v>
      </c>
      <c r="G128" s="36">
        <v>1</v>
      </c>
      <c r="H128" s="36">
        <v>14.100000000000001</v>
      </c>
      <c r="I128" s="36">
        <v>9.3000000000000007</v>
      </c>
      <c r="J128" s="36">
        <v>14.100000000000001</v>
      </c>
      <c r="K128" s="36">
        <v>6.6</v>
      </c>
      <c r="L128" s="36">
        <v>14.100000000000001</v>
      </c>
      <c r="M128" s="36">
        <v>5.6</v>
      </c>
      <c r="N128" s="36">
        <v>14.100000000000001</v>
      </c>
      <c r="O128" s="36">
        <v>6.3</v>
      </c>
      <c r="P128" s="36">
        <v>14.100000000000001</v>
      </c>
      <c r="Q128" s="36">
        <v>7.4</v>
      </c>
      <c r="R128" s="36">
        <v>14.100000000000001</v>
      </c>
      <c r="S128" s="36">
        <v>4.4000000000000004</v>
      </c>
      <c r="T128" s="36">
        <v>14.100000000000001</v>
      </c>
      <c r="U128" s="36">
        <v>4.5999999999999996</v>
      </c>
      <c r="V128" s="36">
        <v>14.100000000000001</v>
      </c>
      <c r="W128" s="36">
        <v>4.3</v>
      </c>
      <c r="X128" s="36">
        <v>14.100000000000001</v>
      </c>
      <c r="Y128" s="36">
        <v>5.8</v>
      </c>
      <c r="Z128" s="36">
        <v>14.100000000000001</v>
      </c>
      <c r="AA128" s="36">
        <v>1</v>
      </c>
      <c r="AB128" s="36">
        <v>14.100000000000001</v>
      </c>
    </row>
    <row r="129" spans="1:28" ht="13.2" x14ac:dyDescent="0.25">
      <c r="A129" s="21">
        <v>14</v>
      </c>
      <c r="B129" s="36">
        <v>10.8</v>
      </c>
      <c r="C129" s="36">
        <v>1</v>
      </c>
      <c r="D129" s="36">
        <v>10.8</v>
      </c>
      <c r="E129" s="36">
        <v>1</v>
      </c>
      <c r="F129" s="36">
        <v>10.8</v>
      </c>
      <c r="G129" s="36">
        <v>0</v>
      </c>
      <c r="H129" s="36">
        <v>10.8</v>
      </c>
      <c r="I129" s="36">
        <v>6.4</v>
      </c>
      <c r="J129" s="36">
        <v>10.8</v>
      </c>
      <c r="K129" s="36">
        <v>3.3</v>
      </c>
      <c r="L129" s="36">
        <v>10.8</v>
      </c>
      <c r="M129" s="36">
        <v>4.7</v>
      </c>
      <c r="N129" s="36">
        <v>10.8</v>
      </c>
      <c r="O129" s="36">
        <v>4.5</v>
      </c>
      <c r="P129" s="36">
        <v>10.8</v>
      </c>
      <c r="Q129" s="36">
        <v>8.8000000000000007</v>
      </c>
      <c r="R129" s="36">
        <v>10.8</v>
      </c>
      <c r="S129" s="36">
        <v>4.3</v>
      </c>
      <c r="T129" s="36">
        <v>10.8</v>
      </c>
      <c r="U129" s="36">
        <v>4.0999999999999996</v>
      </c>
      <c r="V129" s="36">
        <v>10.8</v>
      </c>
      <c r="W129" s="36">
        <v>3</v>
      </c>
      <c r="X129" s="36">
        <v>10.8</v>
      </c>
      <c r="Y129" s="36">
        <v>3.7</v>
      </c>
      <c r="Z129" s="36">
        <v>10.8</v>
      </c>
      <c r="AA129" s="36">
        <v>0</v>
      </c>
      <c r="AB129" s="36">
        <v>10.8</v>
      </c>
    </row>
    <row r="130" spans="1:28" ht="13.2" x14ac:dyDescent="0.25">
      <c r="A130" s="21">
        <v>5</v>
      </c>
      <c r="B130" s="36">
        <v>9.8999999999999986</v>
      </c>
      <c r="C130" s="36">
        <v>0</v>
      </c>
      <c r="D130" s="36">
        <v>9.8999999999999986</v>
      </c>
      <c r="E130" s="36">
        <v>1</v>
      </c>
      <c r="F130" s="36">
        <v>9.8999999999999986</v>
      </c>
      <c r="G130" s="36">
        <v>0</v>
      </c>
      <c r="H130" s="36">
        <v>9.8999999999999986</v>
      </c>
      <c r="I130" s="36">
        <v>6.2</v>
      </c>
      <c r="J130" s="36">
        <v>9.8999999999999986</v>
      </c>
      <c r="K130" s="36">
        <v>3.3</v>
      </c>
      <c r="L130" s="36">
        <v>9.8999999999999986</v>
      </c>
      <c r="M130" s="36">
        <v>4</v>
      </c>
      <c r="N130" s="36">
        <v>9.8999999999999986</v>
      </c>
      <c r="O130" s="36">
        <v>5.0999999999999996</v>
      </c>
      <c r="P130" s="36">
        <v>9.8999999999999986</v>
      </c>
      <c r="Q130" s="36">
        <v>6.9</v>
      </c>
      <c r="R130" s="36">
        <v>9.8999999999999986</v>
      </c>
      <c r="S130" s="36">
        <v>4</v>
      </c>
      <c r="T130" s="36">
        <v>9.8999999999999986</v>
      </c>
      <c r="U130" s="36">
        <v>6.3</v>
      </c>
      <c r="V130" s="36">
        <v>9.8999999999999986</v>
      </c>
      <c r="W130" s="36">
        <v>3.7</v>
      </c>
      <c r="X130" s="36">
        <v>9.8999999999999986</v>
      </c>
      <c r="Y130" s="36">
        <v>5.4</v>
      </c>
      <c r="Z130" s="36">
        <v>9.8999999999999986</v>
      </c>
      <c r="AA130" s="36">
        <v>0</v>
      </c>
      <c r="AB130" s="36">
        <v>9.8999999999999986</v>
      </c>
    </row>
    <row r="131" spans="1:28" ht="13.2" x14ac:dyDescent="0.25">
      <c r="A131" s="21">
        <v>6</v>
      </c>
      <c r="B131" s="36">
        <v>11.399999999999999</v>
      </c>
      <c r="C131" s="36">
        <v>1</v>
      </c>
      <c r="D131" s="36">
        <v>11.399999999999999</v>
      </c>
      <c r="E131" s="36">
        <v>1</v>
      </c>
      <c r="F131" s="36">
        <v>11.399999999999999</v>
      </c>
      <c r="G131" s="36">
        <v>1</v>
      </c>
      <c r="H131" s="36">
        <v>11.399999999999999</v>
      </c>
      <c r="I131" s="36">
        <v>5.5</v>
      </c>
      <c r="J131" s="36">
        <v>11.399999999999999</v>
      </c>
      <c r="K131" s="36">
        <v>5.5</v>
      </c>
      <c r="L131" s="36">
        <v>11.399999999999999</v>
      </c>
      <c r="M131" s="36">
        <v>6.5</v>
      </c>
      <c r="N131" s="36">
        <v>11.399999999999999</v>
      </c>
      <c r="O131" s="36">
        <v>8.1999999999999993</v>
      </c>
      <c r="P131" s="36">
        <v>11.399999999999999</v>
      </c>
      <c r="Q131" s="36">
        <v>6.3</v>
      </c>
      <c r="R131" s="36">
        <v>11.399999999999999</v>
      </c>
      <c r="S131" s="36">
        <v>5.9</v>
      </c>
      <c r="T131" s="36">
        <v>11.399999999999999</v>
      </c>
      <c r="U131" s="36">
        <v>6.7</v>
      </c>
      <c r="V131" s="36">
        <v>11.399999999999999</v>
      </c>
      <c r="W131" s="36">
        <v>4.9000000000000004</v>
      </c>
      <c r="X131" s="36">
        <v>11.399999999999999</v>
      </c>
      <c r="Y131" s="36">
        <v>6.6</v>
      </c>
      <c r="Z131" s="36">
        <v>11.399999999999999</v>
      </c>
      <c r="AA131" s="36">
        <v>1</v>
      </c>
      <c r="AB131" s="36">
        <v>11.399999999999999</v>
      </c>
    </row>
    <row r="132" spans="1:28" ht="13.2" x14ac:dyDescent="0.25">
      <c r="A132" s="21">
        <v>3</v>
      </c>
      <c r="B132" s="36">
        <v>10.649999999999999</v>
      </c>
      <c r="C132" s="36">
        <v>0</v>
      </c>
      <c r="D132" s="36">
        <v>10.649999999999999</v>
      </c>
      <c r="E132" s="36">
        <v>1</v>
      </c>
      <c r="F132" s="36">
        <v>10.649999999999999</v>
      </c>
      <c r="G132" s="36">
        <v>0</v>
      </c>
      <c r="H132" s="36">
        <v>10.649999999999999</v>
      </c>
      <c r="I132" s="36">
        <v>6.3</v>
      </c>
      <c r="J132" s="36">
        <v>10.649999999999999</v>
      </c>
      <c r="K132" s="36">
        <v>5.0999999999999996</v>
      </c>
      <c r="L132" s="36">
        <v>10.649999999999999</v>
      </c>
      <c r="M132" s="36">
        <v>3.7</v>
      </c>
      <c r="N132" s="36">
        <v>10.649999999999999</v>
      </c>
      <c r="O132" s="36">
        <v>6.6</v>
      </c>
      <c r="P132" s="36">
        <v>10.649999999999999</v>
      </c>
      <c r="Q132" s="36">
        <v>8.4</v>
      </c>
      <c r="R132" s="36">
        <v>10.649999999999999</v>
      </c>
      <c r="S132" s="36">
        <v>4.4000000000000004</v>
      </c>
      <c r="T132" s="36">
        <v>10.649999999999999</v>
      </c>
      <c r="U132" s="36">
        <v>5.0999999999999996</v>
      </c>
      <c r="V132" s="36">
        <v>10.649999999999999</v>
      </c>
      <c r="W132" s="36">
        <v>3.4</v>
      </c>
      <c r="X132" s="36">
        <v>10.649999999999999</v>
      </c>
      <c r="Y132" s="36">
        <v>5.3</v>
      </c>
      <c r="Z132" s="36">
        <v>10.649999999999999</v>
      </c>
      <c r="AA132" s="36">
        <v>0</v>
      </c>
      <c r="AB132" s="36">
        <v>10.649999999999999</v>
      </c>
    </row>
    <row r="133" spans="1:28" ht="13.2" x14ac:dyDescent="0.25">
      <c r="A133" s="21">
        <v>13</v>
      </c>
      <c r="B133" s="36">
        <v>11.25</v>
      </c>
      <c r="C133" s="36">
        <v>1</v>
      </c>
      <c r="D133" s="36">
        <v>11.25</v>
      </c>
      <c r="E133" s="36">
        <v>1</v>
      </c>
      <c r="F133" s="36">
        <v>11.25</v>
      </c>
      <c r="G133" s="36">
        <v>0</v>
      </c>
      <c r="H133" s="36">
        <v>11.25</v>
      </c>
      <c r="I133" s="36">
        <v>8.3000000000000007</v>
      </c>
      <c r="J133" s="36">
        <v>11.25</v>
      </c>
      <c r="K133" s="36">
        <v>3.4</v>
      </c>
      <c r="L133" s="36">
        <v>11.25</v>
      </c>
      <c r="M133" s="36">
        <v>3.4</v>
      </c>
      <c r="N133" s="36">
        <v>11.25</v>
      </c>
      <c r="O133" s="36">
        <v>5.2</v>
      </c>
      <c r="P133" s="36">
        <v>11.25</v>
      </c>
      <c r="Q133" s="36">
        <v>9.1</v>
      </c>
      <c r="R133" s="36">
        <v>11.25</v>
      </c>
      <c r="S133" s="36">
        <v>4.2</v>
      </c>
      <c r="T133" s="36">
        <v>11.25</v>
      </c>
      <c r="U133" s="36">
        <v>5.8</v>
      </c>
      <c r="V133" s="36">
        <v>11.25</v>
      </c>
      <c r="W133" s="36">
        <v>3.9</v>
      </c>
      <c r="X133" s="36">
        <v>11.25</v>
      </c>
      <c r="Y133" s="36">
        <v>5.9</v>
      </c>
      <c r="Z133" s="36">
        <v>11.25</v>
      </c>
      <c r="AA133" s="36">
        <v>1</v>
      </c>
      <c r="AB133" s="36">
        <v>11.25</v>
      </c>
    </row>
    <row r="134" spans="1:28" ht="13.2" x14ac:dyDescent="0.25">
      <c r="A134" s="21">
        <v>13</v>
      </c>
      <c r="B134" s="36">
        <v>10.649999999999999</v>
      </c>
      <c r="C134" s="36">
        <v>1</v>
      </c>
      <c r="D134" s="36">
        <v>10.649999999999999</v>
      </c>
      <c r="E134" s="36">
        <v>0</v>
      </c>
      <c r="F134" s="36">
        <v>10.649999999999999</v>
      </c>
      <c r="G134" s="36">
        <v>1</v>
      </c>
      <c r="H134" s="36">
        <v>10.649999999999999</v>
      </c>
      <c r="I134" s="36">
        <v>6.9</v>
      </c>
      <c r="J134" s="36">
        <v>10.649999999999999</v>
      </c>
      <c r="K134" s="36">
        <v>3.4</v>
      </c>
      <c r="L134" s="36">
        <v>10.649999999999999</v>
      </c>
      <c r="M134" s="36">
        <v>4.5</v>
      </c>
      <c r="N134" s="36">
        <v>10.649999999999999</v>
      </c>
      <c r="O134" s="36">
        <v>4.7</v>
      </c>
      <c r="P134" s="36">
        <v>10.649999999999999</v>
      </c>
      <c r="Q134" s="36">
        <v>5.2</v>
      </c>
      <c r="R134" s="36">
        <v>10.649999999999999</v>
      </c>
      <c r="S134" s="36">
        <v>3.7</v>
      </c>
      <c r="T134" s="36">
        <v>10.649999999999999</v>
      </c>
      <c r="U134" s="36">
        <v>2.7</v>
      </c>
      <c r="V134" s="36">
        <v>10.649999999999999</v>
      </c>
      <c r="W134" s="36">
        <v>3.3</v>
      </c>
      <c r="X134" s="36">
        <v>10.649999999999999</v>
      </c>
      <c r="Y134" s="36">
        <v>4.3</v>
      </c>
      <c r="Z134" s="36">
        <v>10.649999999999999</v>
      </c>
      <c r="AA134" s="36">
        <v>0</v>
      </c>
      <c r="AB134" s="36">
        <v>10.649999999999999</v>
      </c>
    </row>
    <row r="135" spans="1:28" ht="13.2" x14ac:dyDescent="0.25">
      <c r="A135" s="21">
        <v>4</v>
      </c>
      <c r="B135" s="36">
        <v>9.3000000000000007</v>
      </c>
      <c r="C135" s="36">
        <v>0</v>
      </c>
      <c r="D135" s="36">
        <v>9.3000000000000007</v>
      </c>
      <c r="E135" s="36">
        <v>0</v>
      </c>
      <c r="F135" s="36">
        <v>9.3000000000000007</v>
      </c>
      <c r="G135" s="36">
        <v>0</v>
      </c>
      <c r="H135" s="36">
        <v>9.3000000000000007</v>
      </c>
      <c r="I135" s="36">
        <v>8.3000000000000007</v>
      </c>
      <c r="J135" s="36">
        <v>9.3000000000000007</v>
      </c>
      <c r="K135" s="36">
        <v>2.8</v>
      </c>
      <c r="L135" s="36">
        <v>9.3000000000000007</v>
      </c>
      <c r="M135" s="36">
        <v>3</v>
      </c>
      <c r="N135" s="36">
        <v>9.3000000000000007</v>
      </c>
      <c r="O135" s="36">
        <v>2.5</v>
      </c>
      <c r="P135" s="36">
        <v>9.3000000000000007</v>
      </c>
      <c r="Q135" s="36">
        <v>5.2</v>
      </c>
      <c r="R135" s="36">
        <v>9.3000000000000007</v>
      </c>
      <c r="S135" s="36">
        <v>1.2</v>
      </c>
      <c r="T135" s="36">
        <v>9.3000000000000007</v>
      </c>
      <c r="U135" s="36">
        <v>2.5</v>
      </c>
      <c r="V135" s="36">
        <v>9.3000000000000007</v>
      </c>
      <c r="W135" s="36">
        <v>2.1</v>
      </c>
      <c r="X135" s="36">
        <v>9.3000000000000007</v>
      </c>
      <c r="Y135" s="36">
        <v>2.6</v>
      </c>
      <c r="Z135" s="36">
        <v>9.3000000000000007</v>
      </c>
      <c r="AA135" s="36">
        <v>0</v>
      </c>
      <c r="AB135" s="36">
        <v>9.3000000000000007</v>
      </c>
    </row>
    <row r="136" spans="1:28" ht="13.2" x14ac:dyDescent="0.25">
      <c r="A136" s="21">
        <v>10</v>
      </c>
      <c r="B136" s="36">
        <v>11.850000000000001</v>
      </c>
      <c r="C136" s="36">
        <v>0</v>
      </c>
      <c r="D136" s="36">
        <v>11.850000000000001</v>
      </c>
      <c r="E136" s="36">
        <v>0</v>
      </c>
      <c r="F136" s="36">
        <v>11.850000000000001</v>
      </c>
      <c r="G136" s="36">
        <v>1</v>
      </c>
      <c r="H136" s="36">
        <v>11.850000000000001</v>
      </c>
      <c r="I136" s="36">
        <v>9</v>
      </c>
      <c r="J136" s="36">
        <v>11.850000000000001</v>
      </c>
      <c r="K136" s="36">
        <v>5.6</v>
      </c>
      <c r="L136" s="36">
        <v>11.850000000000001</v>
      </c>
      <c r="M136" s="36">
        <v>3.3</v>
      </c>
      <c r="N136" s="36">
        <v>11.850000000000001</v>
      </c>
      <c r="O136" s="36">
        <v>5</v>
      </c>
      <c r="P136" s="36">
        <v>11.850000000000001</v>
      </c>
      <c r="Q136" s="36">
        <v>6</v>
      </c>
      <c r="R136" s="36">
        <v>11.850000000000001</v>
      </c>
      <c r="S136" s="36">
        <v>4.3</v>
      </c>
      <c r="T136" s="36">
        <v>11.850000000000001</v>
      </c>
      <c r="U136" s="36">
        <v>3.9</v>
      </c>
      <c r="V136" s="36">
        <v>11.850000000000001</v>
      </c>
      <c r="W136" s="36">
        <v>3.1</v>
      </c>
      <c r="X136" s="36">
        <v>11.850000000000001</v>
      </c>
      <c r="Y136" s="36">
        <v>4.4000000000000004</v>
      </c>
      <c r="Z136" s="36">
        <v>11.850000000000001</v>
      </c>
      <c r="AA136" s="36">
        <v>0</v>
      </c>
      <c r="AB136" s="36">
        <v>11.850000000000001</v>
      </c>
    </row>
    <row r="137" spans="1:28" ht="13.2" x14ac:dyDescent="0.25">
      <c r="A137" s="21">
        <v>9</v>
      </c>
      <c r="B137" s="36">
        <v>12</v>
      </c>
      <c r="C137" s="36">
        <v>1</v>
      </c>
      <c r="D137" s="36">
        <v>12</v>
      </c>
      <c r="E137" s="36">
        <v>1</v>
      </c>
      <c r="F137" s="36">
        <v>12</v>
      </c>
      <c r="G137" s="36">
        <v>0</v>
      </c>
      <c r="H137" s="36">
        <v>12</v>
      </c>
      <c r="I137" s="36">
        <v>7.9</v>
      </c>
      <c r="J137" s="36">
        <v>12</v>
      </c>
      <c r="K137" s="36">
        <v>4.5</v>
      </c>
      <c r="L137" s="36">
        <v>12</v>
      </c>
      <c r="M137" s="36">
        <v>4.3</v>
      </c>
      <c r="N137" s="36">
        <v>12</v>
      </c>
      <c r="O137" s="36">
        <v>4.8</v>
      </c>
      <c r="P137" s="36">
        <v>12</v>
      </c>
      <c r="Q137" s="36">
        <v>9.6999999999999993</v>
      </c>
      <c r="R137" s="36">
        <v>12</v>
      </c>
      <c r="S137" s="36">
        <v>4.8</v>
      </c>
      <c r="T137" s="36">
        <v>12</v>
      </c>
      <c r="U137" s="36">
        <v>5.4</v>
      </c>
      <c r="V137" s="36">
        <v>12</v>
      </c>
      <c r="W137" s="36">
        <v>3.5</v>
      </c>
      <c r="X137" s="36">
        <v>12</v>
      </c>
      <c r="Y137" s="36">
        <v>6.2</v>
      </c>
      <c r="Z137" s="36">
        <v>12</v>
      </c>
      <c r="AA137" s="36">
        <v>0</v>
      </c>
      <c r="AB137" s="36">
        <v>12</v>
      </c>
    </row>
    <row r="138" spans="1:28" ht="13.2" x14ac:dyDescent="0.25">
      <c r="A138" s="21">
        <v>1</v>
      </c>
      <c r="B138" s="36">
        <v>10.8</v>
      </c>
      <c r="C138" s="36">
        <v>1</v>
      </c>
      <c r="D138" s="36">
        <v>10.8</v>
      </c>
      <c r="E138" s="36">
        <v>1</v>
      </c>
      <c r="F138" s="36">
        <v>10.8</v>
      </c>
      <c r="G138" s="36">
        <v>0</v>
      </c>
      <c r="H138" s="36">
        <v>10.8</v>
      </c>
      <c r="I138" s="36">
        <v>7.1</v>
      </c>
      <c r="J138" s="36">
        <v>10.8</v>
      </c>
      <c r="K138" s="36">
        <v>3.4</v>
      </c>
      <c r="L138" s="36">
        <v>10.8</v>
      </c>
      <c r="M138" s="36">
        <v>3.8</v>
      </c>
      <c r="N138" s="36">
        <v>10.8</v>
      </c>
      <c r="O138" s="36">
        <v>5.9</v>
      </c>
      <c r="P138" s="36">
        <v>10.8</v>
      </c>
      <c r="Q138" s="36">
        <v>7.8</v>
      </c>
      <c r="R138" s="36">
        <v>10.8</v>
      </c>
      <c r="S138" s="36">
        <v>3.6</v>
      </c>
      <c r="T138" s="36">
        <v>10.8</v>
      </c>
      <c r="U138" s="36">
        <v>3.1</v>
      </c>
      <c r="V138" s="36">
        <v>10.8</v>
      </c>
      <c r="W138" s="36">
        <v>2.7</v>
      </c>
      <c r="X138" s="36">
        <v>10.8</v>
      </c>
      <c r="Y138" s="36">
        <v>3.7</v>
      </c>
      <c r="Z138" s="36">
        <v>10.8</v>
      </c>
      <c r="AA138" s="36">
        <v>0</v>
      </c>
      <c r="AB138" s="36">
        <v>10.8</v>
      </c>
    </row>
    <row r="139" spans="1:28" ht="13.2" x14ac:dyDescent="0.25">
      <c r="A139" s="21">
        <v>1</v>
      </c>
      <c r="B139" s="36">
        <v>11.100000000000001</v>
      </c>
      <c r="C139" s="36">
        <v>1</v>
      </c>
      <c r="D139" s="36">
        <v>11.100000000000001</v>
      </c>
      <c r="E139" s="36">
        <v>1</v>
      </c>
      <c r="F139" s="36">
        <v>11.100000000000001</v>
      </c>
      <c r="G139" s="36">
        <v>1</v>
      </c>
      <c r="H139" s="36">
        <v>11.100000000000001</v>
      </c>
      <c r="I139" s="36">
        <v>7.8</v>
      </c>
      <c r="J139" s="36">
        <v>11.100000000000001</v>
      </c>
      <c r="K139" s="36">
        <v>4.9000000000000004</v>
      </c>
      <c r="L139" s="36">
        <v>11.100000000000001</v>
      </c>
      <c r="M139" s="36">
        <v>5.2</v>
      </c>
      <c r="N139" s="36">
        <v>11.100000000000001</v>
      </c>
      <c r="O139" s="36">
        <v>7.1</v>
      </c>
      <c r="P139" s="36">
        <v>11.100000000000001</v>
      </c>
      <c r="Q139" s="36">
        <v>7.9</v>
      </c>
      <c r="R139" s="36">
        <v>11.100000000000001</v>
      </c>
      <c r="S139" s="36">
        <v>4.3</v>
      </c>
      <c r="T139" s="36">
        <v>11.100000000000001</v>
      </c>
      <c r="U139" s="36">
        <v>4.9000000000000004</v>
      </c>
      <c r="V139" s="36">
        <v>11.100000000000001</v>
      </c>
      <c r="W139" s="36">
        <v>3.9</v>
      </c>
      <c r="X139" s="36">
        <v>11.100000000000001</v>
      </c>
      <c r="Y139" s="36">
        <v>5.3</v>
      </c>
      <c r="Z139" s="36">
        <v>11.100000000000001</v>
      </c>
      <c r="AA139" s="36">
        <v>1</v>
      </c>
      <c r="AB139" s="36">
        <v>11.100000000000001</v>
      </c>
    </row>
    <row r="140" spans="1:28" ht="13.2" x14ac:dyDescent="0.25">
      <c r="A140" s="21">
        <v>3</v>
      </c>
      <c r="B140" s="36">
        <v>12.149999999999999</v>
      </c>
      <c r="C140" s="36">
        <v>0</v>
      </c>
      <c r="D140" s="36">
        <v>12.149999999999999</v>
      </c>
      <c r="E140" s="36">
        <v>0</v>
      </c>
      <c r="F140" s="36">
        <v>12.149999999999999</v>
      </c>
      <c r="G140" s="36">
        <v>1</v>
      </c>
      <c r="H140" s="36">
        <v>12.149999999999999</v>
      </c>
      <c r="I140" s="36">
        <v>8.6</v>
      </c>
      <c r="J140" s="36">
        <v>12.149999999999999</v>
      </c>
      <c r="K140" s="36">
        <v>5.0999999999999996</v>
      </c>
      <c r="L140" s="36">
        <v>12.149999999999999</v>
      </c>
      <c r="M140" s="36">
        <v>3.5</v>
      </c>
      <c r="N140" s="36">
        <v>12.149999999999999</v>
      </c>
      <c r="O140" s="36">
        <v>4.7</v>
      </c>
      <c r="P140" s="36">
        <v>12.149999999999999</v>
      </c>
      <c r="Q140" s="36">
        <v>3.7</v>
      </c>
      <c r="R140" s="36">
        <v>12.149999999999999</v>
      </c>
      <c r="S140" s="36">
        <v>4.8</v>
      </c>
      <c r="T140" s="36">
        <v>12.149999999999999</v>
      </c>
      <c r="U140" s="36">
        <v>3.4</v>
      </c>
      <c r="V140" s="36">
        <v>12.149999999999999</v>
      </c>
      <c r="W140" s="36">
        <v>4</v>
      </c>
      <c r="X140" s="36">
        <v>12.149999999999999</v>
      </c>
      <c r="Y140" s="36">
        <v>5.0999999999999996</v>
      </c>
      <c r="Z140" s="36">
        <v>12.149999999999999</v>
      </c>
      <c r="AA140" s="36">
        <v>1</v>
      </c>
      <c r="AB140" s="36">
        <v>12.149999999999999</v>
      </c>
    </row>
    <row r="141" spans="1:28" ht="13.2" x14ac:dyDescent="0.25">
      <c r="A141" s="21">
        <v>4</v>
      </c>
      <c r="B141" s="36">
        <v>11.55</v>
      </c>
      <c r="C141" s="36">
        <v>0</v>
      </c>
      <c r="D141" s="36">
        <v>11.55</v>
      </c>
      <c r="E141" s="36">
        <v>0</v>
      </c>
      <c r="F141" s="36">
        <v>11.55</v>
      </c>
      <c r="G141" s="36">
        <v>1</v>
      </c>
      <c r="H141" s="36">
        <v>11.55</v>
      </c>
      <c r="I141" s="36">
        <v>7.7</v>
      </c>
      <c r="J141" s="36">
        <v>11.55</v>
      </c>
      <c r="K141" s="36">
        <v>4.0999999999999996</v>
      </c>
      <c r="L141" s="36">
        <v>11.55</v>
      </c>
      <c r="M141" s="36">
        <v>1.9</v>
      </c>
      <c r="N141" s="36">
        <v>11.55</v>
      </c>
      <c r="O141" s="36">
        <v>4.3</v>
      </c>
      <c r="P141" s="36">
        <v>11.55</v>
      </c>
      <c r="Q141" s="36">
        <v>5.9</v>
      </c>
      <c r="R141" s="36">
        <v>11.55</v>
      </c>
      <c r="S141" s="36">
        <v>4.7</v>
      </c>
      <c r="T141" s="36">
        <v>11.55</v>
      </c>
      <c r="U141" s="36">
        <v>3.9</v>
      </c>
      <c r="V141" s="36">
        <v>11.55</v>
      </c>
      <c r="W141" s="36">
        <v>4.3</v>
      </c>
      <c r="X141" s="36">
        <v>11.55</v>
      </c>
      <c r="Y141" s="36">
        <v>6.6</v>
      </c>
      <c r="Z141" s="36">
        <v>11.55</v>
      </c>
      <c r="AA141" s="36">
        <v>1</v>
      </c>
      <c r="AB141" s="36">
        <v>11.55</v>
      </c>
    </row>
    <row r="142" spans="1:28" ht="13.2" x14ac:dyDescent="0.25">
      <c r="A142" s="21">
        <v>13</v>
      </c>
      <c r="B142" s="36">
        <v>11.399999999999999</v>
      </c>
      <c r="C142" s="36">
        <v>0</v>
      </c>
      <c r="D142" s="36">
        <v>11.399999999999999</v>
      </c>
      <c r="E142" s="36">
        <v>0</v>
      </c>
      <c r="F142" s="36">
        <v>11.399999999999999</v>
      </c>
      <c r="G142" s="36">
        <v>1</v>
      </c>
      <c r="H142" s="36">
        <v>11.399999999999999</v>
      </c>
      <c r="I142" s="36">
        <v>8.3000000000000007</v>
      </c>
      <c r="J142" s="36">
        <v>11.399999999999999</v>
      </c>
      <c r="K142" s="36">
        <v>3.7</v>
      </c>
      <c r="L142" s="36">
        <v>11.399999999999999</v>
      </c>
      <c r="M142" s="36">
        <v>5.7</v>
      </c>
      <c r="N142" s="36">
        <v>11.399999999999999</v>
      </c>
      <c r="O142" s="36">
        <v>6.1</v>
      </c>
      <c r="P142" s="36">
        <v>11.399999999999999</v>
      </c>
      <c r="Q142" s="36">
        <v>5.3</v>
      </c>
      <c r="R142" s="36">
        <v>11.399999999999999</v>
      </c>
      <c r="S142" s="36">
        <v>3.6</v>
      </c>
      <c r="T142" s="36">
        <v>11.399999999999999</v>
      </c>
      <c r="U142" s="36">
        <v>2.9</v>
      </c>
      <c r="V142" s="36">
        <v>11.399999999999999</v>
      </c>
      <c r="W142" s="36">
        <v>3.1</v>
      </c>
      <c r="X142" s="36">
        <v>11.399999999999999</v>
      </c>
      <c r="Y142" s="36">
        <v>4.9000000000000004</v>
      </c>
      <c r="Z142" s="36">
        <v>11.399999999999999</v>
      </c>
      <c r="AA142" s="36">
        <v>1</v>
      </c>
      <c r="AB142" s="36">
        <v>11.399999999999999</v>
      </c>
    </row>
    <row r="143" spans="1:28" ht="13.2" x14ac:dyDescent="0.25">
      <c r="A143" s="21">
        <v>12</v>
      </c>
      <c r="B143" s="36">
        <v>12.149999999999999</v>
      </c>
      <c r="C143" s="36">
        <v>1</v>
      </c>
      <c r="D143" s="36">
        <v>12.149999999999999</v>
      </c>
      <c r="E143" s="36">
        <v>0</v>
      </c>
      <c r="F143" s="36">
        <v>12.149999999999999</v>
      </c>
      <c r="G143" s="36">
        <v>0</v>
      </c>
      <c r="H143" s="36">
        <v>12.149999999999999</v>
      </c>
      <c r="I143" s="36">
        <v>7.9</v>
      </c>
      <c r="J143" s="36">
        <v>12.149999999999999</v>
      </c>
      <c r="K143" s="36">
        <v>5.4</v>
      </c>
      <c r="L143" s="36">
        <v>12.149999999999999</v>
      </c>
      <c r="M143" s="36">
        <v>4.9000000000000004</v>
      </c>
      <c r="N143" s="36">
        <v>12.149999999999999</v>
      </c>
      <c r="O143" s="36">
        <v>5.8</v>
      </c>
      <c r="P143" s="36">
        <v>12.149999999999999</v>
      </c>
      <c r="Q143" s="36">
        <v>4.7</v>
      </c>
      <c r="R143" s="36">
        <v>12.149999999999999</v>
      </c>
      <c r="S143" s="36">
        <v>4.5999999999999996</v>
      </c>
      <c r="T143" s="36">
        <v>12.149999999999999</v>
      </c>
      <c r="U143" s="36">
        <v>4.2</v>
      </c>
      <c r="V143" s="36">
        <v>12.149999999999999</v>
      </c>
      <c r="W143" s="36">
        <v>4.3</v>
      </c>
      <c r="X143" s="36">
        <v>12.149999999999999</v>
      </c>
      <c r="Y143" s="36">
        <v>6.6</v>
      </c>
      <c r="Z143" s="36">
        <v>12.149999999999999</v>
      </c>
      <c r="AA143" s="36">
        <v>0</v>
      </c>
      <c r="AB143" s="36">
        <v>12.149999999999999</v>
      </c>
    </row>
    <row r="144" spans="1:28" ht="13.2" x14ac:dyDescent="0.25">
      <c r="A144" s="21">
        <v>4</v>
      </c>
      <c r="B144" s="36">
        <v>9.8999999999999986</v>
      </c>
      <c r="C144" s="36">
        <v>0</v>
      </c>
      <c r="D144" s="36">
        <v>9.8999999999999986</v>
      </c>
      <c r="E144" s="36">
        <v>1</v>
      </c>
      <c r="F144" s="36">
        <v>9.8999999999999986</v>
      </c>
      <c r="G144" s="36">
        <v>0</v>
      </c>
      <c r="H144" s="36">
        <v>9.8999999999999986</v>
      </c>
      <c r="I144" s="36">
        <v>6.1</v>
      </c>
      <c r="J144" s="36">
        <v>9.8999999999999986</v>
      </c>
      <c r="K144" s="36">
        <v>4.9000000000000004</v>
      </c>
      <c r="L144" s="36">
        <v>9.8999999999999986</v>
      </c>
      <c r="M144" s="36">
        <v>4.4000000000000004</v>
      </c>
      <c r="N144" s="36">
        <v>9.8999999999999986</v>
      </c>
      <c r="O144" s="36">
        <v>6.4</v>
      </c>
      <c r="P144" s="36">
        <v>9.8999999999999986</v>
      </c>
      <c r="Q144" s="36">
        <v>8.1999999999999993</v>
      </c>
      <c r="R144" s="36">
        <v>9.8999999999999986</v>
      </c>
      <c r="S144" s="36">
        <v>3</v>
      </c>
      <c r="T144" s="36">
        <v>9.8999999999999986</v>
      </c>
      <c r="U144" s="36">
        <v>4.9000000000000004</v>
      </c>
      <c r="V144" s="36">
        <v>9.8999999999999986</v>
      </c>
      <c r="W144" s="36">
        <v>3.2</v>
      </c>
      <c r="X144" s="36">
        <v>9.8999999999999986</v>
      </c>
      <c r="Y144" s="36">
        <v>3.9</v>
      </c>
      <c r="Z144" s="36">
        <v>9.8999999999999986</v>
      </c>
      <c r="AA144" s="36">
        <v>0</v>
      </c>
      <c r="AB144" s="36">
        <v>9.8999999999999986</v>
      </c>
    </row>
    <row r="145" spans="1:28" ht="13.2" x14ac:dyDescent="0.25">
      <c r="A145" s="21">
        <v>12</v>
      </c>
      <c r="B145" s="36">
        <v>11.850000000000001</v>
      </c>
      <c r="C145" s="36">
        <v>1</v>
      </c>
      <c r="D145" s="36">
        <v>11.850000000000001</v>
      </c>
      <c r="E145" s="36">
        <v>1</v>
      </c>
      <c r="F145" s="36">
        <v>11.850000000000001</v>
      </c>
      <c r="G145" s="36">
        <v>0</v>
      </c>
      <c r="H145" s="36">
        <v>11.850000000000001</v>
      </c>
      <c r="I145" s="36">
        <v>5.6</v>
      </c>
      <c r="J145" s="36">
        <v>11.850000000000001</v>
      </c>
      <c r="K145" s="36">
        <v>4.9000000000000004</v>
      </c>
      <c r="L145" s="36">
        <v>11.850000000000001</v>
      </c>
      <c r="M145" s="36">
        <v>3.7</v>
      </c>
      <c r="N145" s="36">
        <v>11.850000000000001</v>
      </c>
      <c r="O145" s="36">
        <v>5.6</v>
      </c>
      <c r="P145" s="36">
        <v>11.850000000000001</v>
      </c>
      <c r="Q145" s="36">
        <v>9.1</v>
      </c>
      <c r="R145" s="36">
        <v>11.850000000000001</v>
      </c>
      <c r="S145" s="36">
        <v>5</v>
      </c>
      <c r="T145" s="36">
        <v>11.850000000000001</v>
      </c>
      <c r="U145" s="36">
        <v>6</v>
      </c>
      <c r="V145" s="36">
        <v>11.850000000000001</v>
      </c>
      <c r="W145" s="36">
        <v>4.5</v>
      </c>
      <c r="X145" s="36">
        <v>11.850000000000001</v>
      </c>
      <c r="Y145" s="36">
        <v>6.4</v>
      </c>
      <c r="Z145" s="36">
        <v>11.850000000000001</v>
      </c>
      <c r="AA145" s="36">
        <v>1</v>
      </c>
      <c r="AB145" s="36">
        <v>11.850000000000001</v>
      </c>
    </row>
    <row r="146" spans="1:28" ht="13.2" x14ac:dyDescent="0.25">
      <c r="A146" s="21">
        <v>10</v>
      </c>
      <c r="B146" s="36">
        <v>14.25</v>
      </c>
      <c r="C146" s="36">
        <v>0</v>
      </c>
      <c r="D146" s="36">
        <v>14.25</v>
      </c>
      <c r="E146" s="36">
        <v>1</v>
      </c>
      <c r="F146" s="36">
        <v>14.25</v>
      </c>
      <c r="G146" s="36">
        <v>1</v>
      </c>
      <c r="H146" s="36">
        <v>14.25</v>
      </c>
      <c r="I146" s="36">
        <v>9.1999999999999993</v>
      </c>
      <c r="J146" s="36">
        <v>14.25</v>
      </c>
      <c r="K146" s="36">
        <v>6.5</v>
      </c>
      <c r="L146" s="36">
        <v>14.25</v>
      </c>
      <c r="M146" s="36">
        <v>4.9000000000000004</v>
      </c>
      <c r="N146" s="36">
        <v>14.25</v>
      </c>
      <c r="O146" s="36">
        <v>6.2</v>
      </c>
      <c r="P146" s="36">
        <v>14.25</v>
      </c>
      <c r="Q146" s="36">
        <v>7.3</v>
      </c>
      <c r="R146" s="36">
        <v>14.25</v>
      </c>
      <c r="S146" s="36">
        <v>4.2</v>
      </c>
      <c r="T146" s="36">
        <v>14.25</v>
      </c>
      <c r="U146" s="36">
        <v>4.5999999999999996</v>
      </c>
      <c r="V146" s="36">
        <v>14.25</v>
      </c>
      <c r="W146" s="36">
        <v>4.2</v>
      </c>
      <c r="X146" s="36">
        <v>14.25</v>
      </c>
      <c r="Y146" s="36">
        <v>7.7</v>
      </c>
      <c r="Z146" s="36">
        <v>14.25</v>
      </c>
      <c r="AA146" s="36">
        <v>1</v>
      </c>
      <c r="AB146" s="36">
        <v>14.25</v>
      </c>
    </row>
    <row r="147" spans="1:28" ht="13.2" x14ac:dyDescent="0.25">
      <c r="A147" s="21">
        <v>2</v>
      </c>
      <c r="B147" s="36">
        <v>11.850000000000001</v>
      </c>
      <c r="C147" s="36">
        <v>1</v>
      </c>
      <c r="D147" s="36">
        <v>11.850000000000001</v>
      </c>
      <c r="E147" s="36">
        <v>0</v>
      </c>
      <c r="F147" s="36">
        <v>11.850000000000001</v>
      </c>
      <c r="G147" s="36">
        <v>1</v>
      </c>
      <c r="H147" s="36">
        <v>11.850000000000001</v>
      </c>
      <c r="I147" s="36">
        <v>9.4</v>
      </c>
      <c r="J147" s="36">
        <v>11.850000000000001</v>
      </c>
      <c r="K147" s="36">
        <v>5.3</v>
      </c>
      <c r="L147" s="36">
        <v>11.850000000000001</v>
      </c>
      <c r="M147" s="36">
        <v>3.8</v>
      </c>
      <c r="N147" s="36">
        <v>11.850000000000001</v>
      </c>
      <c r="O147" s="36">
        <v>4.9000000000000004</v>
      </c>
      <c r="P147" s="36">
        <v>11.850000000000001</v>
      </c>
      <c r="Q147" s="36">
        <v>8.5</v>
      </c>
      <c r="R147" s="36">
        <v>11.850000000000001</v>
      </c>
      <c r="S147" s="36">
        <v>4.0999999999999996</v>
      </c>
      <c r="T147" s="36">
        <v>11.850000000000001</v>
      </c>
      <c r="U147" s="36">
        <v>4.5</v>
      </c>
      <c r="V147" s="36">
        <v>11.850000000000001</v>
      </c>
      <c r="W147" s="36">
        <v>4.0999999999999996</v>
      </c>
      <c r="X147" s="36">
        <v>11.850000000000001</v>
      </c>
      <c r="Y147" s="36">
        <v>5.4</v>
      </c>
      <c r="Z147" s="36">
        <v>11.850000000000001</v>
      </c>
      <c r="AA147" s="36">
        <v>1</v>
      </c>
      <c r="AB147" s="36">
        <v>11.850000000000001</v>
      </c>
    </row>
    <row r="148" spans="1:28" ht="13.2" x14ac:dyDescent="0.25">
      <c r="A148" s="21">
        <v>11</v>
      </c>
      <c r="B148" s="36">
        <v>10.8</v>
      </c>
      <c r="C148" s="36">
        <v>1</v>
      </c>
      <c r="D148" s="36">
        <v>10.8</v>
      </c>
      <c r="E148" s="36">
        <v>0</v>
      </c>
      <c r="F148" s="36">
        <v>10.8</v>
      </c>
      <c r="G148" s="36">
        <v>1</v>
      </c>
      <c r="H148" s="36">
        <v>10.8</v>
      </c>
      <c r="I148" s="36">
        <v>6.9</v>
      </c>
      <c r="J148" s="36">
        <v>10.8</v>
      </c>
      <c r="K148" s="36">
        <v>3.4</v>
      </c>
      <c r="L148" s="36">
        <v>10.8</v>
      </c>
      <c r="M148" s="36">
        <v>3.3</v>
      </c>
      <c r="N148" s="36">
        <v>10.8</v>
      </c>
      <c r="O148" s="36">
        <v>4.7</v>
      </c>
      <c r="P148" s="36">
        <v>10.8</v>
      </c>
      <c r="Q148" s="36">
        <v>5.2</v>
      </c>
      <c r="R148" s="36">
        <v>10.8</v>
      </c>
      <c r="S148" s="36">
        <v>3.2</v>
      </c>
      <c r="T148" s="36">
        <v>10.8</v>
      </c>
      <c r="U148" s="36">
        <v>2.7</v>
      </c>
      <c r="V148" s="36">
        <v>10.8</v>
      </c>
      <c r="W148" s="36">
        <v>3.3</v>
      </c>
      <c r="X148" s="36">
        <v>10.8</v>
      </c>
      <c r="Y148" s="36">
        <v>4.4000000000000004</v>
      </c>
      <c r="Z148" s="36">
        <v>10.8</v>
      </c>
      <c r="AA148" s="36">
        <v>1</v>
      </c>
      <c r="AB148" s="36">
        <v>10.8</v>
      </c>
    </row>
    <row r="149" spans="1:28" ht="13.2" x14ac:dyDescent="0.25">
      <c r="A149" s="21">
        <v>6</v>
      </c>
      <c r="B149" s="36">
        <v>12.75</v>
      </c>
      <c r="C149" s="36">
        <v>1</v>
      </c>
      <c r="D149" s="36">
        <v>12.75</v>
      </c>
      <c r="E149" s="36">
        <v>1</v>
      </c>
      <c r="F149" s="36">
        <v>12.75</v>
      </c>
      <c r="G149" s="36">
        <v>0</v>
      </c>
      <c r="H149" s="36">
        <v>12.75</v>
      </c>
      <c r="I149" s="36">
        <v>9.9</v>
      </c>
      <c r="J149" s="36">
        <v>12.75</v>
      </c>
      <c r="K149" s="36">
        <v>4.3</v>
      </c>
      <c r="L149" s="36">
        <v>12.75</v>
      </c>
      <c r="M149" s="36">
        <v>2.6</v>
      </c>
      <c r="N149" s="36">
        <v>12.75</v>
      </c>
      <c r="O149" s="36">
        <v>3.5</v>
      </c>
      <c r="P149" s="36">
        <v>12.75</v>
      </c>
      <c r="Q149" s="36">
        <v>5.4</v>
      </c>
      <c r="R149" s="36">
        <v>12.75</v>
      </c>
      <c r="S149" s="36">
        <v>5.6</v>
      </c>
      <c r="T149" s="36">
        <v>12.75</v>
      </c>
      <c r="U149" s="36">
        <v>4.9000000000000004</v>
      </c>
      <c r="V149" s="36">
        <v>12.75</v>
      </c>
      <c r="W149" s="36">
        <v>4</v>
      </c>
      <c r="X149" s="36">
        <v>12.75</v>
      </c>
      <c r="Y149" s="36">
        <v>6.9</v>
      </c>
      <c r="Z149" s="36">
        <v>12.75</v>
      </c>
      <c r="AA149" s="36">
        <v>1</v>
      </c>
      <c r="AB149" s="36">
        <v>12.75</v>
      </c>
    </row>
    <row r="150" spans="1:28" ht="13.2" x14ac:dyDescent="0.25">
      <c r="A150" s="21">
        <v>11</v>
      </c>
      <c r="B150" s="36">
        <v>12.299999999999999</v>
      </c>
      <c r="C150" s="36">
        <v>0</v>
      </c>
      <c r="D150" s="36">
        <v>12.299999999999999</v>
      </c>
      <c r="E150" s="36">
        <v>0</v>
      </c>
      <c r="F150" s="36">
        <v>12.299999999999999</v>
      </c>
      <c r="G150" s="36">
        <v>1</v>
      </c>
      <c r="H150" s="36">
        <v>12.299999999999999</v>
      </c>
      <c r="I150" s="36">
        <v>7.7</v>
      </c>
      <c r="J150" s="36">
        <v>12.299999999999999</v>
      </c>
      <c r="K150" s="36">
        <v>4.0999999999999996</v>
      </c>
      <c r="L150" s="36">
        <v>12.299999999999999</v>
      </c>
      <c r="M150" s="36">
        <v>3.5</v>
      </c>
      <c r="N150" s="36">
        <v>12.299999999999999</v>
      </c>
      <c r="O150" s="36">
        <v>4.3</v>
      </c>
      <c r="P150" s="36">
        <v>12.299999999999999</v>
      </c>
      <c r="Q150" s="36">
        <v>5.9</v>
      </c>
      <c r="R150" s="36">
        <v>12.299999999999999</v>
      </c>
      <c r="S150" s="36">
        <v>5.0999999999999996</v>
      </c>
      <c r="T150" s="36">
        <v>12.299999999999999</v>
      </c>
      <c r="U150" s="36">
        <v>3.9</v>
      </c>
      <c r="V150" s="36">
        <v>12.299999999999999</v>
      </c>
      <c r="W150" s="36">
        <v>4.3</v>
      </c>
      <c r="X150" s="36">
        <v>12.299999999999999</v>
      </c>
      <c r="Y150" s="36">
        <v>6.7</v>
      </c>
      <c r="Z150" s="36">
        <v>12.299999999999999</v>
      </c>
      <c r="AA150" s="36">
        <v>1</v>
      </c>
      <c r="AB150" s="36">
        <v>12.299999999999999</v>
      </c>
    </row>
    <row r="151" spans="1:28" ht="13.2" x14ac:dyDescent="0.25">
      <c r="A151" s="21">
        <v>11</v>
      </c>
      <c r="B151" s="36">
        <v>11.55</v>
      </c>
      <c r="C151" s="36">
        <v>0</v>
      </c>
      <c r="D151" s="36">
        <v>11.55</v>
      </c>
      <c r="E151" s="36">
        <v>0</v>
      </c>
      <c r="F151" s="36">
        <v>11.55</v>
      </c>
      <c r="G151" s="36">
        <v>1</v>
      </c>
      <c r="H151" s="36">
        <v>11.55</v>
      </c>
      <c r="I151" s="36">
        <v>8.6999999999999993</v>
      </c>
      <c r="J151" s="36">
        <v>11.55</v>
      </c>
      <c r="K151" s="36">
        <v>4.7</v>
      </c>
      <c r="L151" s="36">
        <v>11.55</v>
      </c>
      <c r="M151" s="36">
        <v>3.1</v>
      </c>
      <c r="N151" s="36">
        <v>11.55</v>
      </c>
      <c r="O151" s="36">
        <v>2.9</v>
      </c>
      <c r="P151" s="36">
        <v>11.55</v>
      </c>
      <c r="Q151" s="36">
        <v>5.6</v>
      </c>
      <c r="R151" s="36">
        <v>11.55</v>
      </c>
      <c r="S151" s="36">
        <v>3.1</v>
      </c>
      <c r="T151" s="36">
        <v>11.55</v>
      </c>
      <c r="U151" s="36">
        <v>2.9</v>
      </c>
      <c r="V151" s="36">
        <v>11.55</v>
      </c>
      <c r="W151" s="36">
        <v>2.5</v>
      </c>
      <c r="X151" s="36">
        <v>11.55</v>
      </c>
      <c r="Y151" s="36">
        <v>3.2</v>
      </c>
      <c r="Z151" s="36">
        <v>11.55</v>
      </c>
      <c r="AA151" s="36">
        <v>1</v>
      </c>
      <c r="AB151" s="36">
        <v>11.55</v>
      </c>
    </row>
    <row r="152" spans="1:28" ht="13.2" x14ac:dyDescent="0.25">
      <c r="A152" s="21">
        <v>12</v>
      </c>
      <c r="B152" s="36">
        <v>12.149999999999999</v>
      </c>
      <c r="C152" s="36">
        <v>1</v>
      </c>
      <c r="D152" s="36">
        <v>12.149999999999999</v>
      </c>
      <c r="E152" s="36">
        <v>0</v>
      </c>
      <c r="F152" s="36">
        <v>12.149999999999999</v>
      </c>
      <c r="G152" s="36">
        <v>1</v>
      </c>
      <c r="H152" s="36">
        <v>12.149999999999999</v>
      </c>
      <c r="I152" s="36">
        <v>8.6</v>
      </c>
      <c r="J152" s="36">
        <v>12.149999999999999</v>
      </c>
      <c r="K152" s="36">
        <v>6.3</v>
      </c>
      <c r="L152" s="36">
        <v>12.149999999999999</v>
      </c>
      <c r="M152" s="36">
        <v>2.2999999999999998</v>
      </c>
      <c r="N152" s="36">
        <v>12.149999999999999</v>
      </c>
      <c r="O152" s="36">
        <v>5.7</v>
      </c>
      <c r="P152" s="36">
        <v>12.149999999999999</v>
      </c>
      <c r="Q152" s="36">
        <v>6.7</v>
      </c>
      <c r="R152" s="36">
        <v>12.149999999999999</v>
      </c>
      <c r="S152" s="36">
        <v>4.9000000000000004</v>
      </c>
      <c r="T152" s="36">
        <v>12.149999999999999</v>
      </c>
      <c r="U152" s="36">
        <v>3.6</v>
      </c>
      <c r="V152" s="36">
        <v>12.149999999999999</v>
      </c>
      <c r="W152" s="36">
        <v>3.6</v>
      </c>
      <c r="X152" s="36">
        <v>12.149999999999999</v>
      </c>
      <c r="Y152" s="36">
        <v>5.3</v>
      </c>
      <c r="Z152" s="36">
        <v>12.149999999999999</v>
      </c>
      <c r="AA152" s="36">
        <v>1</v>
      </c>
      <c r="AB152" s="36">
        <v>12.149999999999999</v>
      </c>
    </row>
    <row r="153" spans="1:28" ht="13.2" x14ac:dyDescent="0.25">
      <c r="A153" s="21">
        <v>8</v>
      </c>
      <c r="B153" s="36">
        <v>10.5</v>
      </c>
      <c r="C153" s="36">
        <v>1</v>
      </c>
      <c r="D153" s="36">
        <v>10.5</v>
      </c>
      <c r="E153" s="36">
        <v>0</v>
      </c>
      <c r="F153" s="36">
        <v>10.5</v>
      </c>
      <c r="G153" s="36">
        <v>1</v>
      </c>
      <c r="H153" s="36">
        <v>10.5</v>
      </c>
      <c r="I153" s="36">
        <v>6.7</v>
      </c>
      <c r="J153" s="36">
        <v>10.5</v>
      </c>
      <c r="K153" s="36">
        <v>3.2</v>
      </c>
      <c r="L153" s="36">
        <v>10.5</v>
      </c>
      <c r="M153" s="36">
        <v>4.8</v>
      </c>
      <c r="N153" s="36">
        <v>10.5</v>
      </c>
      <c r="O153" s="36">
        <v>4.5</v>
      </c>
      <c r="P153" s="36">
        <v>10.5</v>
      </c>
      <c r="Q153" s="36">
        <v>5</v>
      </c>
      <c r="R153" s="36">
        <v>10.5</v>
      </c>
      <c r="S153" s="36">
        <v>2.9</v>
      </c>
      <c r="T153" s="36">
        <v>10.5</v>
      </c>
      <c r="U153" s="36">
        <v>2.6</v>
      </c>
      <c r="V153" s="36">
        <v>10.5</v>
      </c>
      <c r="W153" s="36">
        <v>3.1</v>
      </c>
      <c r="X153" s="36">
        <v>10.5</v>
      </c>
      <c r="Y153" s="36">
        <v>3.7</v>
      </c>
      <c r="Z153" s="36">
        <v>10.5</v>
      </c>
      <c r="AA153" s="36">
        <v>0</v>
      </c>
      <c r="AB153" s="36">
        <v>10.5</v>
      </c>
    </row>
    <row r="154" spans="1:28" ht="13.2" x14ac:dyDescent="0.25">
      <c r="A154" s="21">
        <v>7</v>
      </c>
      <c r="B154" s="36">
        <v>11.399999999999999</v>
      </c>
      <c r="C154" s="36">
        <v>0</v>
      </c>
      <c r="D154" s="36">
        <v>11.399999999999999</v>
      </c>
      <c r="E154" s="36">
        <v>0</v>
      </c>
      <c r="F154" s="36">
        <v>11.399999999999999</v>
      </c>
      <c r="G154" s="36">
        <v>1</v>
      </c>
      <c r="H154" s="36">
        <v>11.399999999999999</v>
      </c>
      <c r="I154" s="36">
        <v>8.6999999999999993</v>
      </c>
      <c r="J154" s="36">
        <v>11.399999999999999</v>
      </c>
      <c r="K154" s="36">
        <v>3.7</v>
      </c>
      <c r="L154" s="36">
        <v>11.399999999999999</v>
      </c>
      <c r="M154" s="36">
        <v>4.5999999999999996</v>
      </c>
      <c r="N154" s="36">
        <v>11.399999999999999</v>
      </c>
      <c r="O154" s="36">
        <v>4.8</v>
      </c>
      <c r="P154" s="36">
        <v>11.399999999999999</v>
      </c>
      <c r="Q154" s="36">
        <v>3.8</v>
      </c>
      <c r="R154" s="36">
        <v>11.399999999999999</v>
      </c>
      <c r="S154" s="36">
        <v>4.5999999999999996</v>
      </c>
      <c r="T154" s="36">
        <v>11.399999999999999</v>
      </c>
      <c r="U154" s="36">
        <v>3.5</v>
      </c>
      <c r="V154" s="36">
        <v>11.399999999999999</v>
      </c>
      <c r="W154" s="36">
        <v>4.2</v>
      </c>
      <c r="X154" s="36">
        <v>11.399999999999999</v>
      </c>
      <c r="Y154" s="36">
        <v>5.5</v>
      </c>
      <c r="Z154" s="36">
        <v>11.399999999999999</v>
      </c>
      <c r="AA154" s="36">
        <v>1</v>
      </c>
      <c r="AB154" s="36">
        <v>11.399999999999999</v>
      </c>
    </row>
    <row r="155" spans="1:28" ht="13.2" x14ac:dyDescent="0.25">
      <c r="A155" s="21">
        <v>15</v>
      </c>
      <c r="B155" s="36">
        <v>11.850000000000001</v>
      </c>
      <c r="C155" s="36">
        <v>1</v>
      </c>
      <c r="D155" s="36">
        <v>11.850000000000001</v>
      </c>
      <c r="E155" s="36">
        <v>0</v>
      </c>
      <c r="F155" s="36">
        <v>11.850000000000001</v>
      </c>
      <c r="G155" s="36">
        <v>0</v>
      </c>
      <c r="H155" s="36">
        <v>11.850000000000001</v>
      </c>
      <c r="I155" s="36">
        <v>9.1</v>
      </c>
      <c r="J155" s="36">
        <v>11.850000000000001</v>
      </c>
      <c r="K155" s="36">
        <v>5.2</v>
      </c>
      <c r="L155" s="36">
        <v>11.850000000000001</v>
      </c>
      <c r="M155" s="36">
        <v>4.4000000000000004</v>
      </c>
      <c r="N155" s="36">
        <v>11.850000000000001</v>
      </c>
      <c r="O155" s="36">
        <v>5.4</v>
      </c>
      <c r="P155" s="36">
        <v>11.850000000000001</v>
      </c>
      <c r="Q155" s="36">
        <v>7.3</v>
      </c>
      <c r="R155" s="36">
        <v>11.850000000000001</v>
      </c>
      <c r="S155" s="36">
        <v>4.4000000000000004</v>
      </c>
      <c r="T155" s="36">
        <v>11.850000000000001</v>
      </c>
      <c r="U155" s="36">
        <v>3</v>
      </c>
      <c r="V155" s="36">
        <v>11.850000000000001</v>
      </c>
      <c r="W155" s="36">
        <v>3.3</v>
      </c>
      <c r="X155" s="36">
        <v>11.850000000000001</v>
      </c>
      <c r="Y155" s="36">
        <v>4.0999999999999996</v>
      </c>
      <c r="Z155" s="36">
        <v>11.850000000000001</v>
      </c>
      <c r="AA155" s="36">
        <v>1</v>
      </c>
      <c r="AB155" s="36">
        <v>11.850000000000001</v>
      </c>
    </row>
    <row r="156" spans="1:28" ht="13.2" x14ac:dyDescent="0.25">
      <c r="A156" s="21">
        <v>14</v>
      </c>
      <c r="B156" s="36">
        <v>13.200000000000001</v>
      </c>
      <c r="C156" s="36">
        <v>0</v>
      </c>
      <c r="D156" s="36">
        <v>13.200000000000001</v>
      </c>
      <c r="E156" s="36">
        <v>1</v>
      </c>
      <c r="F156" s="36">
        <v>13.200000000000001</v>
      </c>
      <c r="G156" s="36">
        <v>1</v>
      </c>
      <c r="H156" s="36">
        <v>13.200000000000001</v>
      </c>
      <c r="I156" s="36">
        <v>7.4</v>
      </c>
      <c r="J156" s="36">
        <v>13.200000000000001</v>
      </c>
      <c r="K156" s="36">
        <v>6.6</v>
      </c>
      <c r="L156" s="36">
        <v>13.200000000000001</v>
      </c>
      <c r="M156" s="36">
        <v>4.5</v>
      </c>
      <c r="N156" s="36">
        <v>13.200000000000001</v>
      </c>
      <c r="O156" s="36">
        <v>6.9</v>
      </c>
      <c r="P156" s="36">
        <v>13.200000000000001</v>
      </c>
      <c r="Q156" s="36">
        <v>9.6</v>
      </c>
      <c r="R156" s="36">
        <v>13.200000000000001</v>
      </c>
      <c r="S156" s="36">
        <v>5.7</v>
      </c>
      <c r="T156" s="36">
        <v>13.200000000000001</v>
      </c>
      <c r="U156" s="36">
        <v>6.5</v>
      </c>
      <c r="V156" s="36">
        <v>13.200000000000001</v>
      </c>
      <c r="W156" s="36">
        <v>5.5</v>
      </c>
      <c r="X156" s="36">
        <v>13.200000000000001</v>
      </c>
      <c r="Y156" s="36">
        <v>7.7</v>
      </c>
      <c r="Z156" s="36">
        <v>13.200000000000001</v>
      </c>
      <c r="AA156" s="36">
        <v>1</v>
      </c>
      <c r="AB156" s="36">
        <v>13.200000000000001</v>
      </c>
    </row>
    <row r="157" spans="1:28" ht="13.2" x14ac:dyDescent="0.25">
      <c r="A157" s="21">
        <v>6</v>
      </c>
      <c r="B157" s="36">
        <v>12.600000000000001</v>
      </c>
      <c r="C157" s="36">
        <v>1</v>
      </c>
      <c r="D157" s="36">
        <v>12.600000000000001</v>
      </c>
      <c r="E157" s="36">
        <v>1</v>
      </c>
      <c r="F157" s="36">
        <v>12.600000000000001</v>
      </c>
      <c r="G157" s="36">
        <v>0</v>
      </c>
      <c r="H157" s="36">
        <v>12.600000000000001</v>
      </c>
      <c r="I157" s="36">
        <v>8.3000000000000007</v>
      </c>
      <c r="J157" s="36">
        <v>12.600000000000001</v>
      </c>
      <c r="K157" s="36">
        <v>4.9000000000000004</v>
      </c>
      <c r="L157" s="36">
        <v>12.600000000000001</v>
      </c>
      <c r="M157" s="36">
        <v>3.1</v>
      </c>
      <c r="N157" s="36">
        <v>12.600000000000001</v>
      </c>
      <c r="O157" s="36">
        <v>5.2</v>
      </c>
      <c r="P157" s="36">
        <v>12.600000000000001</v>
      </c>
      <c r="Q157" s="36">
        <v>9.1</v>
      </c>
      <c r="R157" s="36">
        <v>12.600000000000001</v>
      </c>
      <c r="S157" s="36">
        <v>4.5999999999999996</v>
      </c>
      <c r="T157" s="36">
        <v>12.600000000000001</v>
      </c>
      <c r="U157" s="36">
        <v>5.8</v>
      </c>
      <c r="V157" s="36">
        <v>12.600000000000001</v>
      </c>
      <c r="W157" s="36">
        <v>3.9</v>
      </c>
      <c r="X157" s="36">
        <v>12.600000000000001</v>
      </c>
      <c r="Y157" s="36">
        <v>5.5</v>
      </c>
      <c r="Z157" s="36">
        <v>12.600000000000001</v>
      </c>
      <c r="AA157" s="36">
        <v>1</v>
      </c>
      <c r="AB157" s="36">
        <v>12.600000000000001</v>
      </c>
    </row>
    <row r="158" spans="1:28" ht="13.2" x14ac:dyDescent="0.25">
      <c r="A158" s="21">
        <v>5</v>
      </c>
      <c r="B158" s="36">
        <v>9.75</v>
      </c>
      <c r="C158" s="36">
        <v>1</v>
      </c>
      <c r="D158" s="36">
        <v>9.75</v>
      </c>
      <c r="E158" s="36">
        <v>1</v>
      </c>
      <c r="F158" s="36">
        <v>9.75</v>
      </c>
      <c r="G158" s="36">
        <v>0</v>
      </c>
      <c r="H158" s="36">
        <v>9.75</v>
      </c>
      <c r="I158" s="36">
        <v>6.4</v>
      </c>
      <c r="J158" s="36">
        <v>9.75</v>
      </c>
      <c r="K158" s="36">
        <v>3.2</v>
      </c>
      <c r="L158" s="36">
        <v>9.75</v>
      </c>
      <c r="M158" s="36">
        <v>2.2000000000000002</v>
      </c>
      <c r="N158" s="36">
        <v>9.75</v>
      </c>
      <c r="O158" s="36">
        <v>5</v>
      </c>
      <c r="P158" s="36">
        <v>9.75</v>
      </c>
      <c r="Q158" s="36">
        <v>8.4</v>
      </c>
      <c r="R158" s="36">
        <v>9.75</v>
      </c>
      <c r="S158" s="36">
        <v>2</v>
      </c>
      <c r="T158" s="36">
        <v>9.75</v>
      </c>
      <c r="U158" s="36">
        <v>3.7</v>
      </c>
      <c r="V158" s="36">
        <v>9.75</v>
      </c>
      <c r="W158" s="36">
        <v>1.6</v>
      </c>
      <c r="X158" s="36">
        <v>9.75</v>
      </c>
      <c r="Y158" s="36">
        <v>3.6</v>
      </c>
      <c r="Z158" s="36">
        <v>9.75</v>
      </c>
      <c r="AA158" s="36">
        <v>0</v>
      </c>
      <c r="AB158" s="36">
        <v>9.75</v>
      </c>
    </row>
    <row r="159" spans="1:28" ht="13.2" x14ac:dyDescent="0.25">
      <c r="A159" s="21">
        <v>10</v>
      </c>
      <c r="B159" s="36">
        <v>14.850000000000001</v>
      </c>
      <c r="C159" s="36">
        <v>0</v>
      </c>
      <c r="D159" s="36">
        <v>14.850000000000001</v>
      </c>
      <c r="E159" s="36">
        <v>1</v>
      </c>
      <c r="F159" s="36">
        <v>14.850000000000001</v>
      </c>
      <c r="G159" s="36">
        <v>1</v>
      </c>
      <c r="H159" s="36">
        <v>14.850000000000001</v>
      </c>
      <c r="I159" s="36">
        <v>9.6</v>
      </c>
      <c r="J159" s="36">
        <v>14.850000000000001</v>
      </c>
      <c r="K159" s="36">
        <v>5.6</v>
      </c>
      <c r="L159" s="36">
        <v>14.850000000000001</v>
      </c>
      <c r="M159" s="36">
        <v>2.9</v>
      </c>
      <c r="N159" s="36">
        <v>14.850000000000001</v>
      </c>
      <c r="O159" s="36">
        <v>5.5</v>
      </c>
      <c r="P159" s="36">
        <v>14.850000000000001</v>
      </c>
      <c r="Q159" s="36">
        <v>7.7</v>
      </c>
      <c r="R159" s="36">
        <v>14.850000000000001</v>
      </c>
      <c r="S159" s="36">
        <v>5.2</v>
      </c>
      <c r="T159" s="36">
        <v>14.850000000000001</v>
      </c>
      <c r="U159" s="36">
        <v>4.5999999999999996</v>
      </c>
      <c r="V159" s="36">
        <v>14.850000000000001</v>
      </c>
      <c r="W159" s="36">
        <v>4.9000000000000004</v>
      </c>
      <c r="X159" s="36">
        <v>14.850000000000001</v>
      </c>
      <c r="Y159" s="36">
        <v>8.1</v>
      </c>
      <c r="Z159" s="36">
        <v>14.850000000000001</v>
      </c>
      <c r="AA159" s="36">
        <v>1</v>
      </c>
      <c r="AB159" s="36">
        <v>14.850000000000001</v>
      </c>
    </row>
    <row r="160" spans="1:28" ht="13.2" x14ac:dyDescent="0.25">
      <c r="A160" s="21">
        <v>9</v>
      </c>
      <c r="B160" s="36">
        <v>13.200000000000001</v>
      </c>
      <c r="C160" s="36">
        <v>0</v>
      </c>
      <c r="D160" s="36">
        <v>13.200000000000001</v>
      </c>
      <c r="E160" s="36">
        <v>1</v>
      </c>
      <c r="F160" s="36">
        <v>13.200000000000001</v>
      </c>
      <c r="G160" s="36">
        <v>1</v>
      </c>
      <c r="H160" s="36">
        <v>13.200000000000001</v>
      </c>
      <c r="I160" s="36">
        <v>7.4</v>
      </c>
      <c r="J160" s="36">
        <v>13.200000000000001</v>
      </c>
      <c r="K160" s="36">
        <v>6.6</v>
      </c>
      <c r="L160" s="36">
        <v>13.200000000000001</v>
      </c>
      <c r="M160" s="36">
        <v>5</v>
      </c>
      <c r="N160" s="36">
        <v>13.200000000000001</v>
      </c>
      <c r="O160" s="36">
        <v>6.9</v>
      </c>
      <c r="P160" s="36">
        <v>13.200000000000001</v>
      </c>
      <c r="Q160" s="36">
        <v>9.6</v>
      </c>
      <c r="R160" s="36">
        <v>13.200000000000001</v>
      </c>
      <c r="S160" s="36">
        <v>5.7</v>
      </c>
      <c r="T160" s="36">
        <v>13.200000000000001</v>
      </c>
      <c r="U160" s="36">
        <v>6.5</v>
      </c>
      <c r="V160" s="36">
        <v>13.200000000000001</v>
      </c>
      <c r="W160" s="36">
        <v>5.5</v>
      </c>
      <c r="X160" s="36">
        <v>13.200000000000001</v>
      </c>
      <c r="Y160" s="36">
        <v>7</v>
      </c>
      <c r="Z160" s="36">
        <v>13.200000000000001</v>
      </c>
      <c r="AA160" s="36">
        <v>1</v>
      </c>
      <c r="AB160" s="36">
        <v>13.200000000000001</v>
      </c>
    </row>
    <row r="161" spans="1:28" ht="13.2" x14ac:dyDescent="0.25">
      <c r="A161" s="21">
        <v>13</v>
      </c>
      <c r="B161" s="36">
        <v>10.8</v>
      </c>
      <c r="C161" s="36">
        <v>0</v>
      </c>
      <c r="D161" s="36">
        <v>10.8</v>
      </c>
      <c r="E161" s="36">
        <v>1</v>
      </c>
      <c r="F161" s="36">
        <v>10.8</v>
      </c>
      <c r="G161" s="36">
        <v>0</v>
      </c>
      <c r="H161" s="36">
        <v>10.8</v>
      </c>
      <c r="I161" s="36">
        <v>6.7</v>
      </c>
      <c r="J161" s="36">
        <v>10.8</v>
      </c>
      <c r="K161" s="36">
        <v>3.6</v>
      </c>
      <c r="L161" s="36">
        <v>10.8</v>
      </c>
      <c r="M161" s="36">
        <v>3.3</v>
      </c>
      <c r="N161" s="36">
        <v>10.8</v>
      </c>
      <c r="O161" s="36">
        <v>4.8</v>
      </c>
      <c r="P161" s="36">
        <v>10.8</v>
      </c>
      <c r="Q161" s="36">
        <v>7.2</v>
      </c>
      <c r="R161" s="36">
        <v>10.8</v>
      </c>
      <c r="S161" s="36">
        <v>2.9</v>
      </c>
      <c r="T161" s="36">
        <v>10.8</v>
      </c>
      <c r="U161" s="36">
        <v>3.6</v>
      </c>
      <c r="V161" s="36">
        <v>10.8</v>
      </c>
      <c r="W161" s="36">
        <v>2.8</v>
      </c>
      <c r="X161" s="36">
        <v>10.8</v>
      </c>
      <c r="Y161" s="36">
        <v>3.2</v>
      </c>
      <c r="Z161" s="36">
        <v>10.8</v>
      </c>
      <c r="AA161" s="36">
        <v>0</v>
      </c>
      <c r="AB161" s="36">
        <v>10.8</v>
      </c>
    </row>
    <row r="162" spans="1:28" ht="13.2" x14ac:dyDescent="0.25">
      <c r="A162" s="21">
        <v>4</v>
      </c>
      <c r="B162" s="36">
        <v>12.75</v>
      </c>
      <c r="C162" s="36">
        <v>1</v>
      </c>
      <c r="D162" s="36">
        <v>12.75</v>
      </c>
      <c r="E162" s="36">
        <v>1</v>
      </c>
      <c r="F162" s="36">
        <v>12.75</v>
      </c>
      <c r="G162" s="36">
        <v>1</v>
      </c>
      <c r="H162" s="36">
        <v>12.75</v>
      </c>
      <c r="I162" s="36">
        <v>9.6999999999999993</v>
      </c>
      <c r="J162" s="36">
        <v>12.75</v>
      </c>
      <c r="K162" s="36">
        <v>6.5</v>
      </c>
      <c r="L162" s="36">
        <v>12.75</v>
      </c>
      <c r="M162" s="36">
        <v>5.3</v>
      </c>
      <c r="N162" s="36">
        <v>12.75</v>
      </c>
      <c r="O162" s="36">
        <v>6.1</v>
      </c>
      <c r="P162" s="36">
        <v>12.75</v>
      </c>
      <c r="Q162" s="36">
        <v>6.8</v>
      </c>
      <c r="R162" s="36">
        <v>12.75</v>
      </c>
      <c r="S162" s="36">
        <v>4.3</v>
      </c>
      <c r="T162" s="36">
        <v>12.75</v>
      </c>
      <c r="U162" s="36">
        <v>3.5</v>
      </c>
      <c r="V162" s="36">
        <v>12.75</v>
      </c>
      <c r="W162" s="36">
        <v>4.2</v>
      </c>
      <c r="X162" s="36">
        <v>12.75</v>
      </c>
      <c r="Y162" s="36">
        <v>5.9</v>
      </c>
      <c r="Z162" s="36">
        <v>12.75</v>
      </c>
      <c r="AA162" s="36">
        <v>0</v>
      </c>
      <c r="AB162" s="36">
        <v>12.75</v>
      </c>
    </row>
    <row r="163" spans="1:28" ht="13.2" x14ac:dyDescent="0.25">
      <c r="A163" s="21">
        <v>5</v>
      </c>
      <c r="B163" s="36">
        <v>10.350000000000001</v>
      </c>
      <c r="C163" s="36">
        <v>1</v>
      </c>
      <c r="D163" s="36">
        <v>10.350000000000001</v>
      </c>
      <c r="E163" s="36">
        <v>1</v>
      </c>
      <c r="F163" s="36">
        <v>10.350000000000001</v>
      </c>
      <c r="G163" s="36">
        <v>0</v>
      </c>
      <c r="H163" s="36">
        <v>10.350000000000001</v>
      </c>
      <c r="I163" s="36">
        <v>6.7</v>
      </c>
      <c r="J163" s="36">
        <v>10.350000000000001</v>
      </c>
      <c r="K163" s="36">
        <v>3.7</v>
      </c>
      <c r="L163" s="36">
        <v>10.350000000000001</v>
      </c>
      <c r="M163" s="36">
        <v>5.0999999999999996</v>
      </c>
      <c r="N163" s="36">
        <v>10.350000000000001</v>
      </c>
      <c r="O163" s="36">
        <v>4.9000000000000004</v>
      </c>
      <c r="P163" s="36">
        <v>10.350000000000001</v>
      </c>
      <c r="Q163" s="36">
        <v>9.1999999999999993</v>
      </c>
      <c r="R163" s="36">
        <v>10.350000000000001</v>
      </c>
      <c r="S163" s="36">
        <v>3.7</v>
      </c>
      <c r="T163" s="36">
        <v>10.350000000000001</v>
      </c>
      <c r="U163" s="36">
        <v>4.5</v>
      </c>
      <c r="V163" s="36">
        <v>10.350000000000001</v>
      </c>
      <c r="W163" s="36">
        <v>3.4</v>
      </c>
      <c r="X163" s="36">
        <v>10.350000000000001</v>
      </c>
      <c r="Y163" s="36">
        <v>4.9000000000000004</v>
      </c>
      <c r="Z163" s="36">
        <v>10.350000000000001</v>
      </c>
      <c r="AA163" s="36">
        <v>0</v>
      </c>
      <c r="AB163" s="36">
        <v>10.350000000000001</v>
      </c>
    </row>
    <row r="164" spans="1:28" ht="13.2" x14ac:dyDescent="0.25">
      <c r="A164" s="21">
        <v>13</v>
      </c>
      <c r="B164" s="36">
        <v>10.8</v>
      </c>
      <c r="C164" s="36">
        <v>1</v>
      </c>
      <c r="D164" s="36">
        <v>10.8</v>
      </c>
      <c r="E164" s="36">
        <v>1</v>
      </c>
      <c r="F164" s="36">
        <v>10.8</v>
      </c>
      <c r="G164" s="36">
        <v>0</v>
      </c>
      <c r="H164" s="36">
        <v>10.8</v>
      </c>
      <c r="I164" s="36">
        <v>7.5</v>
      </c>
      <c r="J164" s="36">
        <v>10.8</v>
      </c>
      <c r="K164" s="36">
        <v>3.5</v>
      </c>
      <c r="L164" s="36">
        <v>10.8</v>
      </c>
      <c r="M164" s="36">
        <v>3.5</v>
      </c>
      <c r="N164" s="36">
        <v>10.8</v>
      </c>
      <c r="O164" s="36">
        <v>4.5</v>
      </c>
      <c r="P164" s="36">
        <v>10.8</v>
      </c>
      <c r="Q164" s="36">
        <v>7.6</v>
      </c>
      <c r="R164" s="36">
        <v>10.8</v>
      </c>
      <c r="S164" s="36">
        <v>3.4</v>
      </c>
      <c r="T164" s="36">
        <v>10.8</v>
      </c>
      <c r="U164" s="36">
        <v>5.4</v>
      </c>
      <c r="V164" s="36">
        <v>10.8</v>
      </c>
      <c r="W164" s="36">
        <v>3.4</v>
      </c>
      <c r="X164" s="36">
        <v>10.8</v>
      </c>
      <c r="Y164" s="36">
        <v>4.5</v>
      </c>
      <c r="Z164" s="36">
        <v>10.8</v>
      </c>
      <c r="AA164" s="36">
        <v>0</v>
      </c>
      <c r="AB164" s="36">
        <v>10.8</v>
      </c>
    </row>
    <row r="165" spans="1:28" ht="13.2" x14ac:dyDescent="0.25">
      <c r="A165" s="21">
        <v>8</v>
      </c>
      <c r="B165" s="36">
        <v>10.050000000000001</v>
      </c>
      <c r="C165" s="36">
        <v>0</v>
      </c>
      <c r="D165" s="36">
        <v>10.050000000000001</v>
      </c>
      <c r="E165" s="36">
        <v>1</v>
      </c>
      <c r="F165" s="36">
        <v>10.050000000000001</v>
      </c>
      <c r="G165" s="36">
        <v>0</v>
      </c>
      <c r="H165" s="36">
        <v>10.050000000000001</v>
      </c>
      <c r="I165" s="36">
        <v>6.4</v>
      </c>
      <c r="J165" s="36">
        <v>10.050000000000001</v>
      </c>
      <c r="K165" s="36">
        <v>4.5</v>
      </c>
      <c r="L165" s="36">
        <v>10.050000000000001</v>
      </c>
      <c r="M165" s="36">
        <v>4</v>
      </c>
      <c r="N165" s="36">
        <v>10.050000000000001</v>
      </c>
      <c r="O165" s="36">
        <v>5.7</v>
      </c>
      <c r="P165" s="36">
        <v>10.050000000000001</v>
      </c>
      <c r="Q165" s="36">
        <v>8.4</v>
      </c>
      <c r="R165" s="36">
        <v>10.050000000000001</v>
      </c>
      <c r="S165" s="36">
        <v>4</v>
      </c>
      <c r="T165" s="36">
        <v>10.050000000000001</v>
      </c>
      <c r="U165" s="36">
        <v>5.8</v>
      </c>
      <c r="V165" s="36">
        <v>10.050000000000001</v>
      </c>
      <c r="W165" s="36">
        <v>4.4000000000000004</v>
      </c>
      <c r="X165" s="36">
        <v>10.050000000000001</v>
      </c>
      <c r="Y165" s="36">
        <v>5.8</v>
      </c>
      <c r="Z165" s="36">
        <v>10.050000000000001</v>
      </c>
      <c r="AA165" s="36">
        <v>0</v>
      </c>
      <c r="AB165" s="36">
        <v>10.050000000000001</v>
      </c>
    </row>
    <row r="166" spans="1:28" ht="13.2" x14ac:dyDescent="0.25">
      <c r="A166" s="21">
        <v>11</v>
      </c>
      <c r="B166" s="36">
        <v>10.649999999999999</v>
      </c>
      <c r="C166" s="36">
        <v>0</v>
      </c>
      <c r="D166" s="36">
        <v>10.649999999999999</v>
      </c>
      <c r="E166" s="36">
        <v>0</v>
      </c>
      <c r="F166" s="36">
        <v>10.649999999999999</v>
      </c>
      <c r="G166" s="36">
        <v>1</v>
      </c>
      <c r="H166" s="36">
        <v>10.649999999999999</v>
      </c>
      <c r="I166" s="36">
        <v>8.6999999999999993</v>
      </c>
      <c r="J166" s="36">
        <v>10.649999999999999</v>
      </c>
      <c r="K166" s="36">
        <v>3.7</v>
      </c>
      <c r="L166" s="36">
        <v>10.649999999999999</v>
      </c>
      <c r="M166" s="36">
        <v>4.2</v>
      </c>
      <c r="N166" s="36">
        <v>10.649999999999999</v>
      </c>
      <c r="O166" s="36">
        <v>4.8</v>
      </c>
      <c r="P166" s="36">
        <v>10.649999999999999</v>
      </c>
      <c r="Q166" s="36">
        <v>3.8</v>
      </c>
      <c r="R166" s="36">
        <v>10.649999999999999</v>
      </c>
      <c r="S166" s="36">
        <v>5.5</v>
      </c>
      <c r="T166" s="36">
        <v>10.649999999999999</v>
      </c>
      <c r="U166" s="36">
        <v>3.5</v>
      </c>
      <c r="V166" s="36">
        <v>10.649999999999999</v>
      </c>
      <c r="W166" s="36">
        <v>4.2</v>
      </c>
      <c r="X166" s="36">
        <v>10.649999999999999</v>
      </c>
      <c r="Y166" s="36">
        <v>5.6</v>
      </c>
      <c r="Z166" s="36">
        <v>10.649999999999999</v>
      </c>
      <c r="AA166" s="36">
        <v>0</v>
      </c>
      <c r="AB166" s="36">
        <v>10.649999999999999</v>
      </c>
    </row>
    <row r="167" spans="1:28" ht="13.2" x14ac:dyDescent="0.25">
      <c r="A167" s="21">
        <v>13</v>
      </c>
      <c r="B167" s="36">
        <v>13.200000000000001</v>
      </c>
      <c r="C167" s="36">
        <v>0</v>
      </c>
      <c r="D167" s="36">
        <v>13.200000000000001</v>
      </c>
      <c r="E167" s="36">
        <v>1</v>
      </c>
      <c r="F167" s="36">
        <v>13.200000000000001</v>
      </c>
      <c r="G167" s="36">
        <v>0</v>
      </c>
      <c r="H167" s="36">
        <v>13.200000000000001</v>
      </c>
      <c r="I167" s="36">
        <v>9.1</v>
      </c>
      <c r="J167" s="36">
        <v>13.200000000000001</v>
      </c>
      <c r="K167" s="36">
        <v>6</v>
      </c>
      <c r="L167" s="36">
        <v>13.200000000000001</v>
      </c>
      <c r="M167" s="36">
        <v>5.3</v>
      </c>
      <c r="N167" s="36">
        <v>13.200000000000001</v>
      </c>
      <c r="O167" s="36">
        <v>7.1</v>
      </c>
      <c r="P167" s="36">
        <v>13.200000000000001</v>
      </c>
      <c r="Q167" s="36">
        <v>8.4</v>
      </c>
      <c r="R167" s="36">
        <v>13.200000000000001</v>
      </c>
      <c r="S167" s="36">
        <v>4.5</v>
      </c>
      <c r="T167" s="36">
        <v>13.200000000000001</v>
      </c>
      <c r="U167" s="36">
        <v>6.1</v>
      </c>
      <c r="V167" s="36">
        <v>13.200000000000001</v>
      </c>
      <c r="W167" s="36">
        <v>4.4000000000000004</v>
      </c>
      <c r="X167" s="36">
        <v>13.200000000000001</v>
      </c>
      <c r="Y167" s="36">
        <v>6</v>
      </c>
      <c r="Z167" s="36">
        <v>13.200000000000001</v>
      </c>
      <c r="AA167" s="36">
        <v>1</v>
      </c>
      <c r="AB167" s="36">
        <v>13.200000000000001</v>
      </c>
    </row>
    <row r="168" spans="1:28" ht="13.2" x14ac:dyDescent="0.25">
      <c r="A168" s="21">
        <v>9</v>
      </c>
      <c r="B168" s="36">
        <v>10.649999999999999</v>
      </c>
      <c r="C168" s="36">
        <v>1</v>
      </c>
      <c r="D168" s="36">
        <v>10.649999999999999</v>
      </c>
      <c r="E168" s="36">
        <v>0</v>
      </c>
      <c r="F168" s="36">
        <v>10.649999999999999</v>
      </c>
      <c r="G168" s="36">
        <v>0</v>
      </c>
      <c r="H168" s="36">
        <v>10.649999999999999</v>
      </c>
      <c r="I168" s="36">
        <v>8</v>
      </c>
      <c r="J168" s="36">
        <v>10.649999999999999</v>
      </c>
      <c r="K168" s="36">
        <v>2.5</v>
      </c>
      <c r="L168" s="36">
        <v>10.649999999999999</v>
      </c>
      <c r="M168" s="36">
        <v>3.4</v>
      </c>
      <c r="N168" s="36">
        <v>10.649999999999999</v>
      </c>
      <c r="O168" s="36">
        <v>3</v>
      </c>
      <c r="P168" s="36">
        <v>10.649999999999999</v>
      </c>
      <c r="Q168" s="36">
        <v>5.2</v>
      </c>
      <c r="R168" s="36">
        <v>10.649999999999999</v>
      </c>
      <c r="S168" s="36">
        <v>4.5999999999999996</v>
      </c>
      <c r="T168" s="36">
        <v>10.649999999999999</v>
      </c>
      <c r="U168" s="36">
        <v>4.2</v>
      </c>
      <c r="V168" s="36">
        <v>10.649999999999999</v>
      </c>
      <c r="W168" s="36">
        <v>4.7</v>
      </c>
      <c r="X168" s="36">
        <v>10.649999999999999</v>
      </c>
      <c r="Y168" s="36">
        <v>6.9</v>
      </c>
      <c r="Z168" s="36">
        <v>10.649999999999999</v>
      </c>
      <c r="AA168" s="36">
        <v>0</v>
      </c>
      <c r="AB168" s="36">
        <v>10.649999999999999</v>
      </c>
    </row>
    <row r="169" spans="1:28" ht="13.2" x14ac:dyDescent="0.25">
      <c r="A169" s="21">
        <v>9</v>
      </c>
      <c r="B169" s="36">
        <v>11.55</v>
      </c>
      <c r="C169" s="36">
        <v>0</v>
      </c>
      <c r="D169" s="36">
        <v>11.55</v>
      </c>
      <c r="E169" s="36">
        <v>1</v>
      </c>
      <c r="F169" s="36">
        <v>11.55</v>
      </c>
      <c r="G169" s="36">
        <v>0</v>
      </c>
      <c r="H169" s="36">
        <v>11.55</v>
      </c>
      <c r="I169" s="36">
        <v>6.2</v>
      </c>
      <c r="J169" s="36">
        <v>11.55</v>
      </c>
      <c r="K169" s="36">
        <v>4.8</v>
      </c>
      <c r="L169" s="36">
        <v>11.55</v>
      </c>
      <c r="M169" s="36">
        <v>4.5999999999999996</v>
      </c>
      <c r="N169" s="36">
        <v>11.55</v>
      </c>
      <c r="O169" s="36">
        <v>5.0999999999999996</v>
      </c>
      <c r="P169" s="36">
        <v>11.55</v>
      </c>
      <c r="Q169" s="36">
        <v>6.9</v>
      </c>
      <c r="R169" s="36">
        <v>11.55</v>
      </c>
      <c r="S169" s="36">
        <v>4.3</v>
      </c>
      <c r="T169" s="36">
        <v>11.55</v>
      </c>
      <c r="U169" s="36">
        <v>6.3</v>
      </c>
      <c r="V169" s="36">
        <v>11.55</v>
      </c>
      <c r="W169" s="36">
        <v>3.7</v>
      </c>
      <c r="X169" s="36">
        <v>11.55</v>
      </c>
      <c r="Y169" s="36">
        <v>4.8</v>
      </c>
      <c r="Z169" s="36">
        <v>11.55</v>
      </c>
      <c r="AA169" s="36">
        <v>0</v>
      </c>
      <c r="AB169" s="36">
        <v>11.55</v>
      </c>
    </row>
    <row r="170" spans="1:28" ht="13.2" x14ac:dyDescent="0.25">
      <c r="A170" s="21">
        <v>11</v>
      </c>
      <c r="B170" s="36">
        <v>12</v>
      </c>
      <c r="C170" s="36">
        <v>0</v>
      </c>
      <c r="D170" s="36">
        <v>12</v>
      </c>
      <c r="E170" s="36">
        <v>0</v>
      </c>
      <c r="F170" s="36">
        <v>12</v>
      </c>
      <c r="G170" s="36">
        <v>1</v>
      </c>
      <c r="H170" s="36">
        <v>12</v>
      </c>
      <c r="I170" s="36">
        <v>9</v>
      </c>
      <c r="J170" s="36">
        <v>12</v>
      </c>
      <c r="K170" s="36">
        <v>5.6</v>
      </c>
      <c r="L170" s="36">
        <v>12</v>
      </c>
      <c r="M170" s="36">
        <v>3</v>
      </c>
      <c r="N170" s="36">
        <v>12</v>
      </c>
      <c r="O170" s="36">
        <v>5</v>
      </c>
      <c r="P170" s="36">
        <v>12</v>
      </c>
      <c r="Q170" s="36">
        <v>6</v>
      </c>
      <c r="R170" s="36">
        <v>12</v>
      </c>
      <c r="S170" s="36">
        <v>3.3</v>
      </c>
      <c r="T170" s="36">
        <v>12</v>
      </c>
      <c r="U170" s="36">
        <v>3.9</v>
      </c>
      <c r="V170" s="36">
        <v>12</v>
      </c>
      <c r="W170" s="36">
        <v>3.1</v>
      </c>
      <c r="X170" s="36">
        <v>12</v>
      </c>
      <c r="Y170" s="36">
        <v>4.2</v>
      </c>
      <c r="Z170" s="36">
        <v>12</v>
      </c>
      <c r="AA170" s="36">
        <v>1</v>
      </c>
      <c r="AB170" s="36">
        <v>12</v>
      </c>
    </row>
    <row r="171" spans="1:28" ht="13.2" x14ac:dyDescent="0.25">
      <c r="A171" s="21">
        <v>14</v>
      </c>
      <c r="B171" s="36">
        <v>11.399999999999999</v>
      </c>
      <c r="C171" s="36">
        <v>1</v>
      </c>
      <c r="D171" s="36">
        <v>11.399999999999999</v>
      </c>
      <c r="E171" s="36">
        <v>1</v>
      </c>
      <c r="F171" s="36">
        <v>11.399999999999999</v>
      </c>
      <c r="G171" s="36">
        <v>1</v>
      </c>
      <c r="H171" s="36">
        <v>11.399999999999999</v>
      </c>
      <c r="I171" s="36">
        <v>7.7</v>
      </c>
      <c r="J171" s="36">
        <v>11.399999999999999</v>
      </c>
      <c r="K171" s="36">
        <v>4.7</v>
      </c>
      <c r="L171" s="36">
        <v>11.399999999999999</v>
      </c>
      <c r="M171" s="36">
        <v>5.2</v>
      </c>
      <c r="N171" s="36">
        <v>11.399999999999999</v>
      </c>
      <c r="O171" s="36">
        <v>7</v>
      </c>
      <c r="P171" s="36">
        <v>11.399999999999999</v>
      </c>
      <c r="Q171" s="36">
        <v>7.7</v>
      </c>
      <c r="R171" s="36">
        <v>11.399999999999999</v>
      </c>
      <c r="S171" s="36">
        <v>4</v>
      </c>
      <c r="T171" s="36">
        <v>11.399999999999999</v>
      </c>
      <c r="U171" s="36">
        <v>4.7</v>
      </c>
      <c r="V171" s="36">
        <v>11.399999999999999</v>
      </c>
      <c r="W171" s="36">
        <v>3.7</v>
      </c>
      <c r="X171" s="36">
        <v>11.399999999999999</v>
      </c>
      <c r="Y171" s="36">
        <v>4.7</v>
      </c>
      <c r="Z171" s="36">
        <v>11.399999999999999</v>
      </c>
      <c r="AA171" s="36">
        <v>1</v>
      </c>
      <c r="AB171" s="36">
        <v>11.399999999999999</v>
      </c>
    </row>
    <row r="172" spans="1:28" ht="13.2" x14ac:dyDescent="0.25">
      <c r="A172" s="21">
        <v>13</v>
      </c>
      <c r="B172" s="36">
        <v>11.850000000000001</v>
      </c>
      <c r="C172" s="36">
        <v>0</v>
      </c>
      <c r="D172" s="36">
        <v>11.850000000000001</v>
      </c>
      <c r="E172" s="36">
        <v>1</v>
      </c>
      <c r="F172" s="36">
        <v>11.850000000000001</v>
      </c>
      <c r="G172" s="36">
        <v>0</v>
      </c>
      <c r="H172" s="36">
        <v>11.850000000000001</v>
      </c>
      <c r="I172" s="36">
        <v>6.5</v>
      </c>
      <c r="J172" s="36">
        <v>11.850000000000001</v>
      </c>
      <c r="K172" s="36">
        <v>5.8</v>
      </c>
      <c r="L172" s="36">
        <v>11.850000000000001</v>
      </c>
      <c r="M172" s="36">
        <v>6.5</v>
      </c>
      <c r="N172" s="36">
        <v>11.850000000000001</v>
      </c>
      <c r="O172" s="36">
        <v>6</v>
      </c>
      <c r="P172" s="36">
        <v>11.850000000000001</v>
      </c>
      <c r="Q172" s="36">
        <v>8.6999999999999993</v>
      </c>
      <c r="R172" s="36">
        <v>11.850000000000001</v>
      </c>
      <c r="S172" s="36">
        <v>4.5999999999999996</v>
      </c>
      <c r="T172" s="36">
        <v>11.850000000000001</v>
      </c>
      <c r="U172" s="36">
        <v>5.6</v>
      </c>
      <c r="V172" s="36">
        <v>11.850000000000001</v>
      </c>
      <c r="W172" s="36">
        <v>4.5999999999999996</v>
      </c>
      <c r="X172" s="36">
        <v>11.850000000000001</v>
      </c>
      <c r="Y172" s="36">
        <v>6.6</v>
      </c>
      <c r="Z172" s="36">
        <v>11.850000000000001</v>
      </c>
      <c r="AA172" s="36">
        <v>0</v>
      </c>
      <c r="AB172" s="36">
        <v>11.850000000000001</v>
      </c>
    </row>
    <row r="173" spans="1:28" ht="13.2" x14ac:dyDescent="0.25">
      <c r="A173" s="21">
        <v>7</v>
      </c>
      <c r="B173" s="36">
        <v>9.75</v>
      </c>
      <c r="C173" s="36">
        <v>1</v>
      </c>
      <c r="D173" s="36">
        <v>9.75</v>
      </c>
      <c r="E173" s="36">
        <v>1</v>
      </c>
      <c r="F173" s="36">
        <v>9.75</v>
      </c>
      <c r="G173" s="36">
        <v>0</v>
      </c>
      <c r="H173" s="36">
        <v>9.75</v>
      </c>
      <c r="I173" s="36">
        <v>7.1</v>
      </c>
      <c r="J173" s="36">
        <v>9.75</v>
      </c>
      <c r="K173" s="36">
        <v>4.2</v>
      </c>
      <c r="L173" s="36">
        <v>9.75</v>
      </c>
      <c r="M173" s="36">
        <v>2.1</v>
      </c>
      <c r="N173" s="36">
        <v>9.75</v>
      </c>
      <c r="O173" s="36">
        <v>4.5</v>
      </c>
      <c r="P173" s="36">
        <v>9.75</v>
      </c>
      <c r="Q173" s="36">
        <v>9.9</v>
      </c>
      <c r="R173" s="36">
        <v>9.75</v>
      </c>
      <c r="S173" s="36">
        <v>2</v>
      </c>
      <c r="T173" s="36">
        <v>9.75</v>
      </c>
      <c r="U173" s="36">
        <v>4</v>
      </c>
      <c r="V173" s="36">
        <v>9.75</v>
      </c>
      <c r="W173" s="36">
        <v>2.4</v>
      </c>
      <c r="X173" s="36">
        <v>9.75</v>
      </c>
      <c r="Y173" s="36">
        <v>2.6</v>
      </c>
      <c r="Z173" s="36">
        <v>9.75</v>
      </c>
      <c r="AA173" s="36">
        <v>0</v>
      </c>
      <c r="AB173" s="36">
        <v>9.75</v>
      </c>
    </row>
    <row r="174" spans="1:28" ht="13.2" x14ac:dyDescent="0.25">
      <c r="A174" s="21">
        <v>2</v>
      </c>
      <c r="B174" s="36">
        <v>10.649999999999999</v>
      </c>
      <c r="C174" s="36">
        <v>1</v>
      </c>
      <c r="D174" s="36">
        <v>10.649999999999999</v>
      </c>
      <c r="E174" s="36">
        <v>0</v>
      </c>
      <c r="F174" s="36">
        <v>10.649999999999999</v>
      </c>
      <c r="G174" s="36">
        <v>0</v>
      </c>
      <c r="H174" s="36">
        <v>10.649999999999999</v>
      </c>
      <c r="I174" s="36">
        <v>6.7</v>
      </c>
      <c r="J174" s="36">
        <v>10.649999999999999</v>
      </c>
      <c r="K174" s="36">
        <v>3.2</v>
      </c>
      <c r="L174" s="36">
        <v>10.649999999999999</v>
      </c>
      <c r="M174" s="36">
        <v>2.2999999999999998</v>
      </c>
      <c r="N174" s="36">
        <v>10.649999999999999</v>
      </c>
      <c r="O174" s="36">
        <v>4.5</v>
      </c>
      <c r="P174" s="36">
        <v>10.649999999999999</v>
      </c>
      <c r="Q174" s="36">
        <v>5</v>
      </c>
      <c r="R174" s="36">
        <v>10.649999999999999</v>
      </c>
      <c r="S174" s="36">
        <v>3.8</v>
      </c>
      <c r="T174" s="36">
        <v>10.649999999999999</v>
      </c>
      <c r="U174" s="36">
        <v>2.6</v>
      </c>
      <c r="V174" s="36">
        <v>10.649999999999999</v>
      </c>
      <c r="W174" s="36">
        <v>3.1</v>
      </c>
      <c r="X174" s="36">
        <v>10.649999999999999</v>
      </c>
      <c r="Y174" s="36">
        <v>5.5</v>
      </c>
      <c r="Z174" s="36">
        <v>10.649999999999999</v>
      </c>
      <c r="AA174" s="36">
        <v>0</v>
      </c>
      <c r="AB174" s="36">
        <v>10.649999999999999</v>
      </c>
    </row>
    <row r="175" spans="1:28" ht="13.2" x14ac:dyDescent="0.25">
      <c r="A175" s="21">
        <v>9</v>
      </c>
      <c r="B175" s="36">
        <v>12</v>
      </c>
      <c r="C175" s="36">
        <v>0</v>
      </c>
      <c r="D175" s="36">
        <v>12</v>
      </c>
      <c r="E175" s="36">
        <v>1</v>
      </c>
      <c r="F175" s="36">
        <v>12</v>
      </c>
      <c r="G175" s="36">
        <v>0</v>
      </c>
      <c r="H175" s="36">
        <v>12</v>
      </c>
      <c r="I175" s="36">
        <v>6.4</v>
      </c>
      <c r="J175" s="36">
        <v>12</v>
      </c>
      <c r="K175" s="36">
        <v>5.0999999999999996</v>
      </c>
      <c r="L175" s="36">
        <v>12</v>
      </c>
      <c r="M175" s="36">
        <v>3.9</v>
      </c>
      <c r="N175" s="36">
        <v>12</v>
      </c>
      <c r="O175" s="36">
        <v>5.3</v>
      </c>
      <c r="P175" s="36">
        <v>12</v>
      </c>
      <c r="Q175" s="36">
        <v>7.1</v>
      </c>
      <c r="R175" s="36">
        <v>12</v>
      </c>
      <c r="S175" s="36">
        <v>4.7</v>
      </c>
      <c r="T175" s="36">
        <v>12</v>
      </c>
      <c r="U175" s="36">
        <v>6.6</v>
      </c>
      <c r="V175" s="36">
        <v>12</v>
      </c>
      <c r="W175" s="36">
        <v>3.9</v>
      </c>
      <c r="X175" s="36">
        <v>12</v>
      </c>
      <c r="Y175" s="36">
        <v>5.3</v>
      </c>
      <c r="Z175" s="36">
        <v>12</v>
      </c>
      <c r="AA175" s="36">
        <v>0</v>
      </c>
      <c r="AB175" s="36">
        <v>12</v>
      </c>
    </row>
    <row r="176" spans="1:28" ht="13.2" x14ac:dyDescent="0.25">
      <c r="A176" s="21">
        <v>12</v>
      </c>
      <c r="B176" s="36">
        <v>11.399999999999999</v>
      </c>
      <c r="C176" s="36">
        <v>1</v>
      </c>
      <c r="D176" s="36">
        <v>11.399999999999999</v>
      </c>
      <c r="E176" s="36">
        <v>1</v>
      </c>
      <c r="F176" s="36">
        <v>11.399999999999999</v>
      </c>
      <c r="G176" s="36">
        <v>0</v>
      </c>
      <c r="H176" s="36">
        <v>11.399999999999999</v>
      </c>
      <c r="I176" s="36">
        <v>8.1999999999999993</v>
      </c>
      <c r="J176" s="36">
        <v>11.399999999999999</v>
      </c>
      <c r="K176" s="36">
        <v>3.6</v>
      </c>
      <c r="L176" s="36">
        <v>11.399999999999999</v>
      </c>
      <c r="M176" s="36">
        <v>5.8</v>
      </c>
      <c r="N176" s="36">
        <v>11.399999999999999</v>
      </c>
      <c r="O176" s="36">
        <v>5</v>
      </c>
      <c r="P176" s="36">
        <v>11.399999999999999</v>
      </c>
      <c r="Q176" s="36">
        <v>9</v>
      </c>
      <c r="R176" s="36">
        <v>11.399999999999999</v>
      </c>
      <c r="S176" s="36">
        <v>4.7</v>
      </c>
      <c r="T176" s="36">
        <v>11.399999999999999</v>
      </c>
      <c r="U176" s="36">
        <v>6.9</v>
      </c>
      <c r="V176" s="36">
        <v>11.399999999999999</v>
      </c>
      <c r="W176" s="36">
        <v>4.5</v>
      </c>
      <c r="X176" s="36">
        <v>11.399999999999999</v>
      </c>
      <c r="Y176" s="36">
        <v>6.2</v>
      </c>
      <c r="Z176" s="36">
        <v>11.399999999999999</v>
      </c>
      <c r="AA176" s="36">
        <v>0</v>
      </c>
      <c r="AB176" s="36">
        <v>11.399999999999999</v>
      </c>
    </row>
    <row r="177" spans="1:28" ht="13.2" x14ac:dyDescent="0.25">
      <c r="A177" s="21">
        <v>5</v>
      </c>
      <c r="B177" s="36">
        <v>11.55</v>
      </c>
      <c r="C177" s="36">
        <v>0</v>
      </c>
      <c r="D177" s="36">
        <v>11.55</v>
      </c>
      <c r="E177" s="36">
        <v>1</v>
      </c>
      <c r="F177" s="36">
        <v>11.55</v>
      </c>
      <c r="G177" s="36">
        <v>0</v>
      </c>
      <c r="H177" s="36">
        <v>11.55</v>
      </c>
      <c r="I177" s="36">
        <v>5.9</v>
      </c>
      <c r="J177" s="36">
        <v>11.55</v>
      </c>
      <c r="K177" s="36">
        <v>5.6</v>
      </c>
      <c r="L177" s="36">
        <v>11.55</v>
      </c>
      <c r="M177" s="36">
        <v>5.8</v>
      </c>
      <c r="N177" s="36">
        <v>11.55</v>
      </c>
      <c r="O177" s="36">
        <v>5.5</v>
      </c>
      <c r="P177" s="36">
        <v>11.55</v>
      </c>
      <c r="Q177" s="36">
        <v>8.4</v>
      </c>
      <c r="R177" s="36">
        <v>11.55</v>
      </c>
      <c r="S177" s="36">
        <v>5.2</v>
      </c>
      <c r="T177" s="36">
        <v>11.55</v>
      </c>
      <c r="U177" s="36">
        <v>5.8</v>
      </c>
      <c r="V177" s="36">
        <v>11.55</v>
      </c>
      <c r="W177" s="36">
        <v>4.8</v>
      </c>
      <c r="X177" s="36">
        <v>11.55</v>
      </c>
      <c r="Y177" s="36">
        <v>5.9</v>
      </c>
      <c r="Z177" s="36">
        <v>11.55</v>
      </c>
      <c r="AA177" s="36">
        <v>1</v>
      </c>
      <c r="AB177" s="36">
        <v>11.55</v>
      </c>
    </row>
    <row r="178" spans="1:28" ht="13.2" x14ac:dyDescent="0.25">
      <c r="A178" s="21">
        <v>8</v>
      </c>
      <c r="B178" s="36">
        <v>12.899999999999999</v>
      </c>
      <c r="C178" s="36">
        <v>1</v>
      </c>
      <c r="D178" s="36">
        <v>12.899999999999999</v>
      </c>
      <c r="E178" s="36">
        <v>1</v>
      </c>
      <c r="F178" s="36">
        <v>12.899999999999999</v>
      </c>
      <c r="G178" s="36">
        <v>0</v>
      </c>
      <c r="H178" s="36">
        <v>12.899999999999999</v>
      </c>
      <c r="I178" s="36">
        <v>5.9</v>
      </c>
      <c r="J178" s="36">
        <v>12.899999999999999</v>
      </c>
      <c r="K178" s="36">
        <v>5.5</v>
      </c>
      <c r="L178" s="36">
        <v>12.899999999999999</v>
      </c>
      <c r="M178" s="36">
        <v>3.3</v>
      </c>
      <c r="N178" s="36">
        <v>12.899999999999999</v>
      </c>
      <c r="O178" s="36">
        <v>6.2</v>
      </c>
      <c r="P178" s="36">
        <v>12.899999999999999</v>
      </c>
      <c r="Q178" s="36">
        <v>8.4</v>
      </c>
      <c r="R178" s="36">
        <v>12.899999999999999</v>
      </c>
      <c r="S178" s="36">
        <v>6</v>
      </c>
      <c r="T178" s="36">
        <v>12.899999999999999</v>
      </c>
      <c r="U178" s="36">
        <v>7.5</v>
      </c>
      <c r="V178" s="36">
        <v>12.899999999999999</v>
      </c>
      <c r="W178" s="36">
        <v>5.4</v>
      </c>
      <c r="X178" s="36">
        <v>12.899999999999999</v>
      </c>
      <c r="Y178" s="36">
        <v>6</v>
      </c>
      <c r="Z178" s="36">
        <v>12.899999999999999</v>
      </c>
      <c r="AA178" s="36">
        <v>1</v>
      </c>
      <c r="AB178" s="36">
        <v>12.899999999999999</v>
      </c>
    </row>
    <row r="179" spans="1:28" ht="13.2" x14ac:dyDescent="0.25">
      <c r="A179" s="21">
        <v>3</v>
      </c>
      <c r="B179" s="36">
        <v>9</v>
      </c>
      <c r="C179" s="36">
        <v>1</v>
      </c>
      <c r="D179" s="36">
        <v>9</v>
      </c>
      <c r="E179" s="36">
        <v>1</v>
      </c>
      <c r="F179" s="36">
        <v>9</v>
      </c>
      <c r="G179" s="36">
        <v>0</v>
      </c>
      <c r="H179" s="36">
        <v>9</v>
      </c>
      <c r="I179" s="36">
        <v>6.4</v>
      </c>
      <c r="J179" s="36">
        <v>9</v>
      </c>
      <c r="K179" s="36">
        <v>3.3</v>
      </c>
      <c r="L179" s="36">
        <v>9</v>
      </c>
      <c r="M179" s="36">
        <v>5.3</v>
      </c>
      <c r="N179" s="36">
        <v>9</v>
      </c>
      <c r="O179" s="36">
        <v>4.5</v>
      </c>
      <c r="P179" s="36">
        <v>9</v>
      </c>
      <c r="Q179" s="36">
        <v>8.8000000000000007</v>
      </c>
      <c r="R179" s="36">
        <v>9</v>
      </c>
      <c r="S179" s="36">
        <v>3.6</v>
      </c>
      <c r="T179" s="36">
        <v>9</v>
      </c>
      <c r="U179" s="36">
        <v>4.0999999999999996</v>
      </c>
      <c r="V179" s="36">
        <v>9</v>
      </c>
      <c r="W179" s="36">
        <v>3</v>
      </c>
      <c r="X179" s="36">
        <v>9</v>
      </c>
      <c r="Y179" s="36">
        <v>4</v>
      </c>
      <c r="Z179" s="36">
        <v>9</v>
      </c>
      <c r="AA179" s="36">
        <v>0</v>
      </c>
      <c r="AB179" s="36">
        <v>9</v>
      </c>
    </row>
    <row r="180" spans="1:28" ht="13.2" x14ac:dyDescent="0.25">
      <c r="A180" s="21">
        <v>9</v>
      </c>
      <c r="B180" s="36">
        <v>11.100000000000001</v>
      </c>
      <c r="C180" s="36">
        <v>0</v>
      </c>
      <c r="D180" s="36">
        <v>11.100000000000001</v>
      </c>
      <c r="E180" s="36">
        <v>1</v>
      </c>
      <c r="F180" s="36">
        <v>11.100000000000001</v>
      </c>
      <c r="G180" s="36">
        <v>0</v>
      </c>
      <c r="H180" s="36">
        <v>11.100000000000001</v>
      </c>
      <c r="I180" s="36">
        <v>6.7</v>
      </c>
      <c r="J180" s="36">
        <v>11.100000000000001</v>
      </c>
      <c r="K180" s="36">
        <v>4</v>
      </c>
      <c r="L180" s="36">
        <v>11.100000000000001</v>
      </c>
      <c r="M180" s="36">
        <v>4.2</v>
      </c>
      <c r="N180" s="36">
        <v>11.100000000000001</v>
      </c>
      <c r="O180" s="36">
        <v>6.8</v>
      </c>
      <c r="P180" s="36">
        <v>11.100000000000001</v>
      </c>
      <c r="Q180" s="36">
        <v>8.4</v>
      </c>
      <c r="R180" s="36">
        <v>11.100000000000001</v>
      </c>
      <c r="S180" s="36">
        <v>3.8</v>
      </c>
      <c r="T180" s="36">
        <v>11.100000000000001</v>
      </c>
      <c r="U180" s="36">
        <v>4.3</v>
      </c>
      <c r="V180" s="36">
        <v>11.100000000000001</v>
      </c>
      <c r="W180" s="36">
        <v>3.5</v>
      </c>
      <c r="X180" s="36">
        <v>11.100000000000001</v>
      </c>
      <c r="Y180" s="36">
        <v>4.3</v>
      </c>
      <c r="Z180" s="36">
        <v>11.100000000000001</v>
      </c>
      <c r="AA180" s="36">
        <v>1</v>
      </c>
      <c r="AB180" s="36">
        <v>11.100000000000001</v>
      </c>
    </row>
    <row r="181" spans="1:28" ht="13.2" x14ac:dyDescent="0.25">
      <c r="A181" s="21">
        <v>4</v>
      </c>
      <c r="B181" s="36">
        <v>9</v>
      </c>
      <c r="C181" s="36">
        <v>0</v>
      </c>
      <c r="D181" s="36">
        <v>9</v>
      </c>
      <c r="E181" s="36">
        <v>1</v>
      </c>
      <c r="F181" s="36">
        <v>9</v>
      </c>
      <c r="G181" s="36">
        <v>0</v>
      </c>
      <c r="H181" s="36">
        <v>9</v>
      </c>
      <c r="I181" s="36">
        <v>5</v>
      </c>
      <c r="J181" s="36">
        <v>9</v>
      </c>
      <c r="K181" s="36">
        <v>3.6</v>
      </c>
      <c r="L181" s="36">
        <v>9</v>
      </c>
      <c r="M181" s="36">
        <v>3.5</v>
      </c>
      <c r="N181" s="36">
        <v>9</v>
      </c>
      <c r="O181" s="36">
        <v>4.9000000000000004</v>
      </c>
      <c r="P181" s="36">
        <v>9</v>
      </c>
      <c r="Q181" s="36">
        <v>8.1999999999999993</v>
      </c>
      <c r="R181" s="36">
        <v>9</v>
      </c>
      <c r="S181" s="36">
        <v>2.4</v>
      </c>
      <c r="T181" s="36">
        <v>9</v>
      </c>
      <c r="U181" s="36">
        <v>4.8</v>
      </c>
      <c r="V181" s="36">
        <v>9</v>
      </c>
      <c r="W181" s="36">
        <v>3.1</v>
      </c>
      <c r="X181" s="36">
        <v>9</v>
      </c>
      <c r="Y181" s="36">
        <v>3</v>
      </c>
      <c r="Z181" s="36">
        <v>9</v>
      </c>
      <c r="AA181" s="36">
        <v>0</v>
      </c>
      <c r="AB181" s="36">
        <v>9</v>
      </c>
    </row>
    <row r="182" spans="1:28" ht="13.2" x14ac:dyDescent="0.25">
      <c r="A182" s="21">
        <v>5</v>
      </c>
      <c r="B182" s="36">
        <v>12.299999999999999</v>
      </c>
      <c r="C182" s="36">
        <v>1</v>
      </c>
      <c r="D182" s="36">
        <v>12.299999999999999</v>
      </c>
      <c r="E182" s="36">
        <v>0</v>
      </c>
      <c r="F182" s="36">
        <v>12.299999999999999</v>
      </c>
      <c r="G182" s="36">
        <v>1</v>
      </c>
      <c r="H182" s="36">
        <v>12.299999999999999</v>
      </c>
      <c r="I182" s="36">
        <v>9.6</v>
      </c>
      <c r="J182" s="36">
        <v>12.299999999999999</v>
      </c>
      <c r="K182" s="36">
        <v>7.2</v>
      </c>
      <c r="L182" s="36">
        <v>12.299999999999999</v>
      </c>
      <c r="M182" s="36">
        <v>6.9</v>
      </c>
      <c r="N182" s="36">
        <v>12.299999999999999</v>
      </c>
      <c r="O182" s="36">
        <v>7.8</v>
      </c>
      <c r="P182" s="36">
        <v>12.299999999999999</v>
      </c>
      <c r="Q182" s="36">
        <v>4.5</v>
      </c>
      <c r="R182" s="36">
        <v>12.299999999999999</v>
      </c>
      <c r="S182" s="36">
        <v>4</v>
      </c>
      <c r="T182" s="36">
        <v>12.299999999999999</v>
      </c>
      <c r="U182" s="36">
        <v>3</v>
      </c>
      <c r="V182" s="36">
        <v>12.299999999999999</v>
      </c>
      <c r="W182" s="36">
        <v>4.3</v>
      </c>
      <c r="X182" s="36">
        <v>12.299999999999999</v>
      </c>
      <c r="Y182" s="36">
        <v>6.1</v>
      </c>
      <c r="Z182" s="36">
        <v>12.299999999999999</v>
      </c>
      <c r="AA182" s="36">
        <v>1</v>
      </c>
      <c r="AB182" s="36">
        <v>12.299999999999999</v>
      </c>
    </row>
    <row r="183" spans="1:28" ht="13.2" x14ac:dyDescent="0.25">
      <c r="A183" s="21">
        <v>14</v>
      </c>
      <c r="B183" s="36">
        <v>12.149999999999999</v>
      </c>
      <c r="C183" s="36">
        <v>1</v>
      </c>
      <c r="D183" s="36">
        <v>12.149999999999999</v>
      </c>
      <c r="E183" s="36">
        <v>1</v>
      </c>
      <c r="F183" s="36">
        <v>12.149999999999999</v>
      </c>
      <c r="G183" s="36">
        <v>0</v>
      </c>
      <c r="H183" s="36">
        <v>12.149999999999999</v>
      </c>
      <c r="I183" s="36">
        <v>8</v>
      </c>
      <c r="J183" s="36">
        <v>12.149999999999999</v>
      </c>
      <c r="K183" s="36">
        <v>4.8</v>
      </c>
      <c r="L183" s="36">
        <v>12.149999999999999</v>
      </c>
      <c r="M183" s="36">
        <v>3.2</v>
      </c>
      <c r="N183" s="36">
        <v>12.149999999999999</v>
      </c>
      <c r="O183" s="36">
        <v>4.7</v>
      </c>
      <c r="P183" s="36">
        <v>12.149999999999999</v>
      </c>
      <c r="Q183" s="36">
        <v>8.6999999999999993</v>
      </c>
      <c r="R183" s="36">
        <v>12.149999999999999</v>
      </c>
      <c r="S183" s="36">
        <v>4.9000000000000004</v>
      </c>
      <c r="T183" s="36">
        <v>12.149999999999999</v>
      </c>
      <c r="U183" s="36">
        <v>6.6</v>
      </c>
      <c r="V183" s="36">
        <v>12.149999999999999</v>
      </c>
      <c r="W183" s="36">
        <v>4.2</v>
      </c>
      <c r="X183" s="36">
        <v>12.149999999999999</v>
      </c>
      <c r="Y183" s="36">
        <v>5.8</v>
      </c>
      <c r="Z183" s="36">
        <v>12.149999999999999</v>
      </c>
      <c r="AA183" s="36">
        <v>1</v>
      </c>
      <c r="AB183" s="36">
        <v>12.149999999999999</v>
      </c>
    </row>
    <row r="184" spans="1:28" ht="13.2" x14ac:dyDescent="0.25">
      <c r="A184" s="21">
        <v>5</v>
      </c>
      <c r="B184" s="36">
        <v>12.299999999999999</v>
      </c>
      <c r="C184" s="36">
        <v>0</v>
      </c>
      <c r="D184" s="36">
        <v>12.299999999999999</v>
      </c>
      <c r="E184" s="36">
        <v>1</v>
      </c>
      <c r="F184" s="36">
        <v>12.299999999999999</v>
      </c>
      <c r="G184" s="36">
        <v>1</v>
      </c>
      <c r="H184" s="36">
        <v>12.299999999999999</v>
      </c>
      <c r="I184" s="36">
        <v>9.4</v>
      </c>
      <c r="J184" s="36">
        <v>12.299999999999999</v>
      </c>
      <c r="K184" s="36">
        <v>4</v>
      </c>
      <c r="L184" s="36">
        <v>12.299999999999999</v>
      </c>
      <c r="M184" s="36">
        <v>3.2</v>
      </c>
      <c r="N184" s="36">
        <v>12.299999999999999</v>
      </c>
      <c r="O184" s="36">
        <v>4.5999999999999996</v>
      </c>
      <c r="P184" s="36">
        <v>12.299999999999999</v>
      </c>
      <c r="Q184" s="36">
        <v>6.3</v>
      </c>
      <c r="R184" s="36">
        <v>12.299999999999999</v>
      </c>
      <c r="S184" s="36">
        <v>5.8</v>
      </c>
      <c r="T184" s="36">
        <v>12.299999999999999</v>
      </c>
      <c r="U184" s="36">
        <v>4.5999999999999996</v>
      </c>
      <c r="V184" s="36">
        <v>12.299999999999999</v>
      </c>
      <c r="W184" s="36">
        <v>4.5999999999999996</v>
      </c>
      <c r="X184" s="36">
        <v>12.299999999999999</v>
      </c>
      <c r="Y184" s="36">
        <v>7</v>
      </c>
      <c r="Z184" s="36">
        <v>12.299999999999999</v>
      </c>
      <c r="AA184" s="36">
        <v>1</v>
      </c>
      <c r="AB184" s="36">
        <v>12.299999999999999</v>
      </c>
    </row>
    <row r="185" spans="1:28" ht="13.2" x14ac:dyDescent="0.25">
      <c r="A185" s="21">
        <v>10</v>
      </c>
      <c r="B185" s="36">
        <v>12.600000000000001</v>
      </c>
      <c r="C185" s="36">
        <v>0</v>
      </c>
      <c r="D185" s="36">
        <v>12.600000000000001</v>
      </c>
      <c r="E185" s="36">
        <v>0</v>
      </c>
      <c r="F185" s="36">
        <v>12.600000000000001</v>
      </c>
      <c r="G185" s="36">
        <v>1</v>
      </c>
      <c r="H185" s="36">
        <v>12.600000000000001</v>
      </c>
      <c r="I185" s="36">
        <v>8.6999999999999993</v>
      </c>
      <c r="J185" s="36">
        <v>12.600000000000001</v>
      </c>
      <c r="K185" s="36">
        <v>4.7</v>
      </c>
      <c r="L185" s="36">
        <v>12.600000000000001</v>
      </c>
      <c r="M185" s="36">
        <v>2.7</v>
      </c>
      <c r="N185" s="36">
        <v>12.600000000000001</v>
      </c>
      <c r="O185" s="36">
        <v>4.5999999999999996</v>
      </c>
      <c r="P185" s="36">
        <v>12.600000000000001</v>
      </c>
      <c r="Q185" s="36">
        <v>6.8</v>
      </c>
      <c r="R185" s="36">
        <v>12.600000000000001</v>
      </c>
      <c r="S185" s="36">
        <v>3.8</v>
      </c>
      <c r="T185" s="36">
        <v>12.600000000000001</v>
      </c>
      <c r="U185" s="36">
        <v>3.7</v>
      </c>
      <c r="V185" s="36">
        <v>12.600000000000001</v>
      </c>
      <c r="W185" s="36">
        <v>4</v>
      </c>
      <c r="X185" s="36">
        <v>12.600000000000001</v>
      </c>
      <c r="Y185" s="36">
        <v>4.8</v>
      </c>
      <c r="Z185" s="36">
        <v>12.600000000000001</v>
      </c>
      <c r="AA185" s="36">
        <v>1</v>
      </c>
      <c r="AB185" s="36">
        <v>12.600000000000001</v>
      </c>
    </row>
    <row r="186" spans="1:28" ht="13.2" x14ac:dyDescent="0.25">
      <c r="A186" s="21">
        <v>15</v>
      </c>
      <c r="B186" s="36">
        <v>11.399999999999999</v>
      </c>
      <c r="C186" s="36">
        <v>0</v>
      </c>
      <c r="D186" s="36">
        <v>11.399999999999999</v>
      </c>
      <c r="E186" s="36">
        <v>1</v>
      </c>
      <c r="F186" s="36">
        <v>11.399999999999999</v>
      </c>
      <c r="G186" s="36">
        <v>1</v>
      </c>
      <c r="H186" s="36">
        <v>11.399999999999999</v>
      </c>
      <c r="I186" s="36">
        <v>6.3</v>
      </c>
      <c r="J186" s="36">
        <v>11.399999999999999</v>
      </c>
      <c r="K186" s="36">
        <v>4.5</v>
      </c>
      <c r="L186" s="36">
        <v>11.399999999999999</v>
      </c>
      <c r="M186" s="36">
        <v>4.5</v>
      </c>
      <c r="N186" s="36">
        <v>11.399999999999999</v>
      </c>
      <c r="O186" s="36">
        <v>5.9</v>
      </c>
      <c r="P186" s="36">
        <v>11.399999999999999</v>
      </c>
      <c r="Q186" s="36">
        <v>8.8000000000000007</v>
      </c>
      <c r="R186" s="36">
        <v>11.399999999999999</v>
      </c>
      <c r="S186" s="36">
        <v>4.8</v>
      </c>
      <c r="T186" s="36">
        <v>11.399999999999999</v>
      </c>
      <c r="U186" s="36">
        <v>6.2</v>
      </c>
      <c r="V186" s="36">
        <v>11.399999999999999</v>
      </c>
      <c r="W186" s="36">
        <v>5.2</v>
      </c>
      <c r="X186" s="36">
        <v>11.399999999999999</v>
      </c>
      <c r="Y186" s="36">
        <v>6.9</v>
      </c>
      <c r="Z186" s="36">
        <v>11.399999999999999</v>
      </c>
      <c r="AA186" s="36">
        <v>1</v>
      </c>
      <c r="AB186" s="36">
        <v>11.399999999999999</v>
      </c>
    </row>
    <row r="187" spans="1:28" ht="13.2" x14ac:dyDescent="0.25">
      <c r="A187" s="21">
        <v>6</v>
      </c>
      <c r="B187" s="36">
        <v>10.649999999999999</v>
      </c>
      <c r="C187" s="36">
        <v>0</v>
      </c>
      <c r="D187" s="36">
        <v>10.649999999999999</v>
      </c>
      <c r="E187" s="36">
        <v>1</v>
      </c>
      <c r="F187" s="36">
        <v>10.649999999999999</v>
      </c>
      <c r="G187" s="36">
        <v>0</v>
      </c>
      <c r="H187" s="36">
        <v>10.649999999999999</v>
      </c>
      <c r="I187" s="36">
        <v>8.1</v>
      </c>
      <c r="J187" s="36">
        <v>10.649999999999999</v>
      </c>
      <c r="K187" s="36">
        <v>2.5</v>
      </c>
      <c r="L187" s="36">
        <v>10.649999999999999</v>
      </c>
      <c r="M187" s="36">
        <v>4.0999999999999996</v>
      </c>
      <c r="N187" s="36">
        <v>10.649999999999999</v>
      </c>
      <c r="O187" s="36">
        <v>3.8</v>
      </c>
      <c r="P187" s="36">
        <v>10.649999999999999</v>
      </c>
      <c r="Q187" s="36">
        <v>6.6</v>
      </c>
      <c r="R187" s="36">
        <v>10.649999999999999</v>
      </c>
      <c r="S187" s="36">
        <v>2.6</v>
      </c>
      <c r="T187" s="36">
        <v>10.649999999999999</v>
      </c>
      <c r="U187" s="36">
        <v>3.5</v>
      </c>
      <c r="V187" s="36">
        <v>10.649999999999999</v>
      </c>
      <c r="W187" s="36">
        <v>3</v>
      </c>
      <c r="X187" s="36">
        <v>10.649999999999999</v>
      </c>
      <c r="Y187" s="36">
        <v>3.9</v>
      </c>
      <c r="Z187" s="36">
        <v>10.649999999999999</v>
      </c>
      <c r="AA187" s="36">
        <v>0</v>
      </c>
      <c r="AB187" s="36">
        <v>10.649999999999999</v>
      </c>
    </row>
    <row r="188" spans="1:28" ht="13.2" x14ac:dyDescent="0.25">
      <c r="A188" s="21">
        <v>7</v>
      </c>
      <c r="B188" s="36">
        <v>13.200000000000001</v>
      </c>
      <c r="C188" s="36">
        <v>1</v>
      </c>
      <c r="D188" s="36">
        <v>13.200000000000001</v>
      </c>
      <c r="E188" s="36">
        <v>0</v>
      </c>
      <c r="F188" s="36">
        <v>13.200000000000001</v>
      </c>
      <c r="G188" s="36">
        <v>0</v>
      </c>
      <c r="H188" s="36">
        <v>13.200000000000001</v>
      </c>
      <c r="I188" s="36">
        <v>9.9</v>
      </c>
      <c r="J188" s="36">
        <v>13.200000000000001</v>
      </c>
      <c r="K188" s="36">
        <v>5.7</v>
      </c>
      <c r="L188" s="36">
        <v>13.200000000000001</v>
      </c>
      <c r="M188" s="36">
        <v>3.4</v>
      </c>
      <c r="N188" s="36">
        <v>13.200000000000001</v>
      </c>
      <c r="O188" s="36">
        <v>4.5</v>
      </c>
      <c r="P188" s="36">
        <v>13.200000000000001</v>
      </c>
      <c r="Q188" s="36">
        <v>3.8</v>
      </c>
      <c r="R188" s="36">
        <v>13.200000000000001</v>
      </c>
      <c r="S188" s="36">
        <v>3.8</v>
      </c>
      <c r="T188" s="36">
        <v>13.200000000000001</v>
      </c>
      <c r="U188" s="36">
        <v>4</v>
      </c>
      <c r="V188" s="36">
        <v>13.200000000000001</v>
      </c>
      <c r="W188" s="36">
        <v>3.5</v>
      </c>
      <c r="X188" s="36">
        <v>13.200000000000001</v>
      </c>
      <c r="Y188" s="36">
        <v>5.4</v>
      </c>
      <c r="Z188" s="36">
        <v>13.200000000000001</v>
      </c>
      <c r="AA188" s="36">
        <v>1</v>
      </c>
      <c r="AB188" s="36">
        <v>13.200000000000001</v>
      </c>
    </row>
    <row r="189" spans="1:28" ht="13.2" x14ac:dyDescent="0.25">
      <c r="A189" s="21">
        <v>13</v>
      </c>
      <c r="B189" s="36">
        <v>11.25</v>
      </c>
      <c r="C189" s="36">
        <v>1</v>
      </c>
      <c r="D189" s="36">
        <v>11.25</v>
      </c>
      <c r="E189" s="36">
        <v>1</v>
      </c>
      <c r="F189" s="36">
        <v>11.25</v>
      </c>
      <c r="G189" s="36">
        <v>1</v>
      </c>
      <c r="H189" s="36">
        <v>11.25</v>
      </c>
      <c r="I189" s="36">
        <v>7.8</v>
      </c>
      <c r="J189" s="36">
        <v>11.25</v>
      </c>
      <c r="K189" s="36">
        <v>4.9000000000000004</v>
      </c>
      <c r="L189" s="36">
        <v>11.25</v>
      </c>
      <c r="M189" s="36">
        <v>5.8</v>
      </c>
      <c r="N189" s="36">
        <v>11.25</v>
      </c>
      <c r="O189" s="36">
        <v>7.1</v>
      </c>
      <c r="P189" s="36">
        <v>11.25</v>
      </c>
      <c r="Q189" s="36">
        <v>7.9</v>
      </c>
      <c r="R189" s="36">
        <v>11.25</v>
      </c>
      <c r="S189" s="36">
        <v>4.0999999999999996</v>
      </c>
      <c r="T189" s="36">
        <v>11.25</v>
      </c>
      <c r="U189" s="36">
        <v>4.9000000000000004</v>
      </c>
      <c r="V189" s="36">
        <v>11.25</v>
      </c>
      <c r="W189" s="36">
        <v>3.9</v>
      </c>
      <c r="X189" s="36">
        <v>11.25</v>
      </c>
      <c r="Y189" s="36">
        <v>5.7</v>
      </c>
      <c r="Z189" s="36">
        <v>11.25</v>
      </c>
      <c r="AA189" s="36">
        <v>0</v>
      </c>
      <c r="AB189" s="36">
        <v>11.25</v>
      </c>
    </row>
    <row r="190" spans="1:28" ht="13.2" x14ac:dyDescent="0.25">
      <c r="A190" s="21">
        <v>8</v>
      </c>
      <c r="B190" s="36">
        <v>13.200000000000001</v>
      </c>
      <c r="C190" s="36">
        <v>0</v>
      </c>
      <c r="D190" s="36">
        <v>13.200000000000001</v>
      </c>
      <c r="E190" s="36">
        <v>0</v>
      </c>
      <c r="F190" s="36">
        <v>13.200000000000001</v>
      </c>
      <c r="G190" s="36">
        <v>0</v>
      </c>
      <c r="H190" s="36">
        <v>13.200000000000001</v>
      </c>
      <c r="I190" s="36">
        <v>9.9</v>
      </c>
      <c r="J190" s="36">
        <v>13.200000000000001</v>
      </c>
      <c r="K190" s="36">
        <v>4.5</v>
      </c>
      <c r="L190" s="36">
        <v>13.200000000000001</v>
      </c>
      <c r="M190" s="36">
        <v>4</v>
      </c>
      <c r="N190" s="36">
        <v>13.200000000000001</v>
      </c>
      <c r="O190" s="36">
        <v>4.8</v>
      </c>
      <c r="P190" s="36">
        <v>13.200000000000001</v>
      </c>
      <c r="Q190" s="36">
        <v>4.9000000000000004</v>
      </c>
      <c r="R190" s="36">
        <v>13.200000000000001</v>
      </c>
      <c r="S190" s="36">
        <v>3.2</v>
      </c>
      <c r="T190" s="36">
        <v>13.200000000000001</v>
      </c>
      <c r="U190" s="36">
        <v>4.3</v>
      </c>
      <c r="V190" s="36">
        <v>13.200000000000001</v>
      </c>
      <c r="W190" s="36">
        <v>3.8</v>
      </c>
      <c r="X190" s="36">
        <v>13.200000000000001</v>
      </c>
      <c r="Y190" s="36">
        <v>4.8</v>
      </c>
      <c r="Z190" s="36">
        <v>13.200000000000001</v>
      </c>
      <c r="AA190" s="36">
        <v>1</v>
      </c>
      <c r="AB190" s="36">
        <v>13.200000000000001</v>
      </c>
    </row>
    <row r="191" spans="1:28" ht="13.2" x14ac:dyDescent="0.25">
      <c r="A191" s="21">
        <v>10</v>
      </c>
      <c r="B191" s="36">
        <v>10.649999999999999</v>
      </c>
      <c r="C191" s="36">
        <v>0</v>
      </c>
      <c r="D191" s="36">
        <v>10.649999999999999</v>
      </c>
      <c r="E191" s="36">
        <v>1</v>
      </c>
      <c r="F191" s="36">
        <v>10.649999999999999</v>
      </c>
      <c r="G191" s="36">
        <v>0</v>
      </c>
      <c r="H191" s="36">
        <v>10.649999999999999</v>
      </c>
      <c r="I191" s="36">
        <v>6.6</v>
      </c>
      <c r="J191" s="36">
        <v>10.649999999999999</v>
      </c>
      <c r="K191" s="36">
        <v>3.8</v>
      </c>
      <c r="L191" s="36">
        <v>10.649999999999999</v>
      </c>
      <c r="M191" s="36">
        <v>3.2</v>
      </c>
      <c r="N191" s="36">
        <v>10.649999999999999</v>
      </c>
      <c r="O191" s="36">
        <v>6.6</v>
      </c>
      <c r="P191" s="36">
        <v>10.649999999999999</v>
      </c>
      <c r="Q191" s="36">
        <v>8.1999999999999993</v>
      </c>
      <c r="R191" s="36">
        <v>10.649999999999999</v>
      </c>
      <c r="S191" s="36">
        <v>4.3</v>
      </c>
      <c r="T191" s="36">
        <v>10.649999999999999</v>
      </c>
      <c r="U191" s="36">
        <v>4.0999999999999996</v>
      </c>
      <c r="V191" s="36">
        <v>10.649999999999999</v>
      </c>
      <c r="W191" s="36">
        <v>3.3</v>
      </c>
      <c r="X191" s="36">
        <v>10.649999999999999</v>
      </c>
      <c r="Y191" s="36">
        <v>6.3</v>
      </c>
      <c r="Z191" s="36">
        <v>10.649999999999999</v>
      </c>
      <c r="AA191" s="36">
        <v>0</v>
      </c>
      <c r="AB191" s="36">
        <v>10.649999999999999</v>
      </c>
    </row>
    <row r="192" spans="1:28" ht="13.2" x14ac:dyDescent="0.25">
      <c r="A192" s="21">
        <v>10</v>
      </c>
      <c r="B192" s="36">
        <v>11.399999999999999</v>
      </c>
      <c r="C192" s="36">
        <v>0</v>
      </c>
      <c r="D192" s="36">
        <v>11.399999999999999</v>
      </c>
      <c r="E192" s="36">
        <v>0</v>
      </c>
      <c r="F192" s="36">
        <v>11.399999999999999</v>
      </c>
      <c r="G192" s="36">
        <v>1</v>
      </c>
      <c r="H192" s="36">
        <v>11.399999999999999</v>
      </c>
      <c r="I192" s="36">
        <v>9.3000000000000007</v>
      </c>
      <c r="J192" s="36">
        <v>11.399999999999999</v>
      </c>
      <c r="K192" s="36">
        <v>5.0999999999999996</v>
      </c>
      <c r="L192" s="36">
        <v>11.399999999999999</v>
      </c>
      <c r="M192" s="36">
        <v>5.8</v>
      </c>
      <c r="N192" s="36">
        <v>11.399999999999999</v>
      </c>
      <c r="O192" s="36">
        <v>6.3</v>
      </c>
      <c r="P192" s="36">
        <v>11.399999999999999</v>
      </c>
      <c r="Q192" s="36">
        <v>7.4</v>
      </c>
      <c r="R192" s="36">
        <v>11.399999999999999</v>
      </c>
      <c r="S192" s="36">
        <v>4.5999999999999996</v>
      </c>
      <c r="T192" s="36">
        <v>11.399999999999999</v>
      </c>
      <c r="U192" s="36">
        <v>4.5999999999999996</v>
      </c>
      <c r="V192" s="36">
        <v>11.399999999999999</v>
      </c>
      <c r="W192" s="36">
        <v>4.3</v>
      </c>
      <c r="X192" s="36">
        <v>11.399999999999999</v>
      </c>
      <c r="Y192" s="36">
        <v>6.8</v>
      </c>
      <c r="Z192" s="36">
        <v>11.399999999999999</v>
      </c>
      <c r="AA192" s="36">
        <v>1</v>
      </c>
      <c r="AB192" s="36">
        <v>11.399999999999999</v>
      </c>
    </row>
    <row r="193" spans="1:28" ht="13.2" x14ac:dyDescent="0.25">
      <c r="A193" s="21">
        <v>3</v>
      </c>
      <c r="B193" s="36">
        <v>10.649999999999999</v>
      </c>
      <c r="C193" s="36">
        <v>0</v>
      </c>
      <c r="D193" s="36">
        <v>10.649999999999999</v>
      </c>
      <c r="E193" s="36">
        <v>0</v>
      </c>
      <c r="F193" s="36">
        <v>10.649999999999999</v>
      </c>
      <c r="G193" s="36">
        <v>0</v>
      </c>
      <c r="H193" s="36">
        <v>10.649999999999999</v>
      </c>
      <c r="I193" s="36">
        <v>8.6999999999999993</v>
      </c>
      <c r="J193" s="36">
        <v>10.649999999999999</v>
      </c>
      <c r="K193" s="36">
        <v>3.2</v>
      </c>
      <c r="L193" s="36">
        <v>10.649999999999999</v>
      </c>
      <c r="M193" s="36">
        <v>3.5</v>
      </c>
      <c r="N193" s="36">
        <v>10.649999999999999</v>
      </c>
      <c r="O193" s="36">
        <v>2.9</v>
      </c>
      <c r="P193" s="36">
        <v>10.649999999999999</v>
      </c>
      <c r="Q193" s="36">
        <v>5.6</v>
      </c>
      <c r="R193" s="36">
        <v>10.649999999999999</v>
      </c>
      <c r="S193" s="36">
        <v>3.1</v>
      </c>
      <c r="T193" s="36">
        <v>10.649999999999999</v>
      </c>
      <c r="U193" s="36">
        <v>2.9</v>
      </c>
      <c r="V193" s="36">
        <v>10.649999999999999</v>
      </c>
      <c r="W193" s="36">
        <v>2.5</v>
      </c>
      <c r="X193" s="36">
        <v>10.649999999999999</v>
      </c>
      <c r="Y193" s="36">
        <v>4.3</v>
      </c>
      <c r="Z193" s="36">
        <v>10.649999999999999</v>
      </c>
      <c r="AA193" s="36">
        <v>0</v>
      </c>
      <c r="AB193" s="36">
        <v>10.649999999999999</v>
      </c>
    </row>
    <row r="194" spans="1:28" ht="13.2" x14ac:dyDescent="0.25">
      <c r="A194" s="21">
        <v>12</v>
      </c>
      <c r="B194" s="36">
        <v>12</v>
      </c>
      <c r="C194" s="36">
        <v>1</v>
      </c>
      <c r="D194" s="36">
        <v>12</v>
      </c>
      <c r="E194" s="36">
        <v>0</v>
      </c>
      <c r="F194" s="36">
        <v>12</v>
      </c>
      <c r="G194" s="36">
        <v>1</v>
      </c>
      <c r="H194" s="36">
        <v>12</v>
      </c>
      <c r="I194" s="36">
        <v>9.6999999999999993</v>
      </c>
      <c r="J194" s="36">
        <v>12</v>
      </c>
      <c r="K194" s="36">
        <v>6.5</v>
      </c>
      <c r="L194" s="36">
        <v>12</v>
      </c>
      <c r="M194" s="36">
        <v>5.2</v>
      </c>
      <c r="N194" s="36">
        <v>12</v>
      </c>
      <c r="O194" s="36">
        <v>6.1</v>
      </c>
      <c r="P194" s="36">
        <v>12</v>
      </c>
      <c r="Q194" s="36">
        <v>6.7</v>
      </c>
      <c r="R194" s="36">
        <v>12</v>
      </c>
      <c r="S194" s="36">
        <v>4.9000000000000004</v>
      </c>
      <c r="T194" s="36">
        <v>12</v>
      </c>
      <c r="U194" s="36">
        <v>3.4</v>
      </c>
      <c r="V194" s="36">
        <v>12</v>
      </c>
      <c r="W194" s="36">
        <v>4.0999999999999996</v>
      </c>
      <c r="X194" s="36">
        <v>12</v>
      </c>
      <c r="Y194" s="36">
        <v>5.8</v>
      </c>
      <c r="Z194" s="36">
        <v>12</v>
      </c>
      <c r="AA194" s="36">
        <v>1</v>
      </c>
      <c r="AB194" s="36">
        <v>12</v>
      </c>
    </row>
    <row r="195" spans="1:28" ht="13.2" x14ac:dyDescent="0.25">
      <c r="A195" s="21">
        <v>8</v>
      </c>
      <c r="B195" s="36">
        <v>9.1499999999999986</v>
      </c>
      <c r="C195" s="36">
        <v>1</v>
      </c>
      <c r="D195" s="36">
        <v>9.1499999999999986</v>
      </c>
      <c r="E195" s="36">
        <v>1</v>
      </c>
      <c r="F195" s="36">
        <v>9.1499999999999986</v>
      </c>
      <c r="G195" s="36">
        <v>0</v>
      </c>
      <c r="H195" s="36">
        <v>9.1499999999999986</v>
      </c>
      <c r="I195" s="36">
        <v>6.5</v>
      </c>
      <c r="J195" s="36">
        <v>9.1499999999999986</v>
      </c>
      <c r="K195" s="36">
        <v>2.8</v>
      </c>
      <c r="L195" s="36">
        <v>9.1499999999999986</v>
      </c>
      <c r="M195" s="36">
        <v>4</v>
      </c>
      <c r="N195" s="36">
        <v>9.1499999999999986</v>
      </c>
      <c r="O195" s="36">
        <v>3.7</v>
      </c>
      <c r="P195" s="36">
        <v>9.1499999999999986</v>
      </c>
      <c r="Q195" s="36">
        <v>8.5</v>
      </c>
      <c r="R195" s="36">
        <v>9.1499999999999986</v>
      </c>
      <c r="S195" s="36">
        <v>3.6</v>
      </c>
      <c r="T195" s="36">
        <v>9.1499999999999986</v>
      </c>
      <c r="U195" s="36">
        <v>4.7</v>
      </c>
      <c r="V195" s="36">
        <v>9.1499999999999986</v>
      </c>
      <c r="W195" s="36">
        <v>3.3</v>
      </c>
      <c r="X195" s="36">
        <v>9.1499999999999986</v>
      </c>
      <c r="Y195" s="36">
        <v>4.0999999999999996</v>
      </c>
      <c r="Z195" s="36">
        <v>9.1499999999999986</v>
      </c>
      <c r="AA195" s="36">
        <v>0</v>
      </c>
      <c r="AB195" s="36">
        <v>9.1499999999999986</v>
      </c>
    </row>
    <row r="196" spans="1:28" ht="13.2" x14ac:dyDescent="0.25">
      <c r="A196" s="21">
        <v>14</v>
      </c>
      <c r="B196" s="36">
        <v>10.649999999999999</v>
      </c>
      <c r="C196" s="36">
        <v>0</v>
      </c>
      <c r="D196" s="36">
        <v>10.649999999999999</v>
      </c>
      <c r="E196" s="36">
        <v>1</v>
      </c>
      <c r="F196" s="36">
        <v>10.649999999999999</v>
      </c>
      <c r="G196" s="36">
        <v>1</v>
      </c>
      <c r="H196" s="36">
        <v>10.649999999999999</v>
      </c>
      <c r="I196" s="36">
        <v>9.1999999999999993</v>
      </c>
      <c r="J196" s="36">
        <v>10.649999999999999</v>
      </c>
      <c r="K196" s="36">
        <v>5</v>
      </c>
      <c r="L196" s="36">
        <v>10.649999999999999</v>
      </c>
      <c r="M196" s="36">
        <v>5.2</v>
      </c>
      <c r="N196" s="36">
        <v>10.649999999999999</v>
      </c>
      <c r="O196" s="36">
        <v>6.2</v>
      </c>
      <c r="P196" s="36">
        <v>10.649999999999999</v>
      </c>
      <c r="Q196" s="36">
        <v>7.3</v>
      </c>
      <c r="R196" s="36">
        <v>10.649999999999999</v>
      </c>
      <c r="S196" s="36">
        <v>5.0999999999999996</v>
      </c>
      <c r="T196" s="36">
        <v>10.649999999999999</v>
      </c>
      <c r="U196" s="36">
        <v>4.5999999999999996</v>
      </c>
      <c r="V196" s="36">
        <v>10.649999999999999</v>
      </c>
      <c r="W196" s="36">
        <v>4.2</v>
      </c>
      <c r="X196" s="36">
        <v>10.649999999999999</v>
      </c>
      <c r="Y196" s="36">
        <v>5.2</v>
      </c>
      <c r="Z196" s="36">
        <v>10.649999999999999</v>
      </c>
      <c r="AA196" s="36">
        <v>1</v>
      </c>
      <c r="AB196" s="36">
        <v>10.649999999999999</v>
      </c>
    </row>
    <row r="197" spans="1:28" ht="13.2" x14ac:dyDescent="0.25">
      <c r="A197" s="21">
        <v>5</v>
      </c>
      <c r="B197" s="36">
        <v>12</v>
      </c>
      <c r="C197" s="36">
        <v>1</v>
      </c>
      <c r="D197" s="36">
        <v>12</v>
      </c>
      <c r="E197" s="36">
        <v>0</v>
      </c>
      <c r="F197" s="36">
        <v>12</v>
      </c>
      <c r="G197" s="36">
        <v>1</v>
      </c>
      <c r="H197" s="36">
        <v>12</v>
      </c>
      <c r="I197" s="36">
        <v>9.4</v>
      </c>
      <c r="J197" s="36">
        <v>12</v>
      </c>
      <c r="K197" s="36">
        <v>5.3</v>
      </c>
      <c r="L197" s="36">
        <v>12</v>
      </c>
      <c r="M197" s="36">
        <v>4.7</v>
      </c>
      <c r="N197" s="36">
        <v>12</v>
      </c>
      <c r="O197" s="36">
        <v>4.9000000000000004</v>
      </c>
      <c r="P197" s="36">
        <v>12</v>
      </c>
      <c r="Q197" s="36">
        <v>8.5</v>
      </c>
      <c r="R197" s="36">
        <v>12</v>
      </c>
      <c r="S197" s="36">
        <v>4.3</v>
      </c>
      <c r="T197" s="36">
        <v>12</v>
      </c>
      <c r="U197" s="36">
        <v>4.5</v>
      </c>
      <c r="V197" s="36">
        <v>12</v>
      </c>
      <c r="W197" s="36">
        <v>4.0999999999999996</v>
      </c>
      <c r="X197" s="36">
        <v>12</v>
      </c>
      <c r="Y197" s="36">
        <v>6.2</v>
      </c>
      <c r="Z197" s="36">
        <v>12</v>
      </c>
      <c r="AA197" s="36">
        <v>1</v>
      </c>
      <c r="AB197" s="36">
        <v>12</v>
      </c>
    </row>
    <row r="198" spans="1:28" ht="13.2" x14ac:dyDescent="0.25">
      <c r="A198" s="21">
        <v>10</v>
      </c>
      <c r="B198" s="36">
        <v>10.8</v>
      </c>
      <c r="C198" s="36">
        <v>0</v>
      </c>
      <c r="D198" s="36">
        <v>10.8</v>
      </c>
      <c r="E198" s="36">
        <v>1</v>
      </c>
      <c r="F198" s="36">
        <v>10.8</v>
      </c>
      <c r="G198" s="36">
        <v>0</v>
      </c>
      <c r="H198" s="36">
        <v>10.8</v>
      </c>
      <c r="I198" s="36">
        <v>6.7</v>
      </c>
      <c r="J198" s="36">
        <v>10.8</v>
      </c>
      <c r="K198" s="36">
        <v>3.6</v>
      </c>
      <c r="L198" s="36">
        <v>10.8</v>
      </c>
      <c r="M198" s="36">
        <v>3.4</v>
      </c>
      <c r="N198" s="36">
        <v>10.8</v>
      </c>
      <c r="O198" s="36">
        <v>4.8</v>
      </c>
      <c r="P198" s="36">
        <v>10.8</v>
      </c>
      <c r="Q198" s="36">
        <v>7.2</v>
      </c>
      <c r="R198" s="36">
        <v>10.8</v>
      </c>
      <c r="S198" s="36">
        <v>4</v>
      </c>
      <c r="T198" s="36">
        <v>10.8</v>
      </c>
      <c r="U198" s="36">
        <v>3.6</v>
      </c>
      <c r="V198" s="36">
        <v>10.8</v>
      </c>
      <c r="W198" s="36">
        <v>2.8</v>
      </c>
      <c r="X198" s="36">
        <v>10.8</v>
      </c>
      <c r="Y198" s="36">
        <v>4.2</v>
      </c>
      <c r="Z198" s="36">
        <v>10.8</v>
      </c>
      <c r="AA198" s="36">
        <v>1</v>
      </c>
      <c r="AB198" s="36">
        <v>10.8</v>
      </c>
    </row>
    <row r="199" spans="1:28" ht="13.2" x14ac:dyDescent="0.25">
      <c r="A199" s="21">
        <v>14</v>
      </c>
      <c r="B199" s="36">
        <v>11.850000000000001</v>
      </c>
      <c r="C199" s="36">
        <v>0</v>
      </c>
      <c r="D199" s="36">
        <v>11.850000000000001</v>
      </c>
      <c r="E199" s="36">
        <v>1</v>
      </c>
      <c r="F199" s="36">
        <v>11.850000000000001</v>
      </c>
      <c r="G199" s="36">
        <v>1</v>
      </c>
      <c r="H199" s="36">
        <v>11.850000000000001</v>
      </c>
      <c r="I199" s="36">
        <v>8.4</v>
      </c>
      <c r="J199" s="36">
        <v>11.850000000000001</v>
      </c>
      <c r="K199" s="36">
        <v>5.3</v>
      </c>
      <c r="L199" s="36">
        <v>11.850000000000001</v>
      </c>
      <c r="M199" s="36">
        <v>3.2</v>
      </c>
      <c r="N199" s="36">
        <v>11.850000000000001</v>
      </c>
      <c r="O199" s="36">
        <v>5.9</v>
      </c>
      <c r="P199" s="36">
        <v>11.850000000000001</v>
      </c>
      <c r="Q199" s="36">
        <v>6.7</v>
      </c>
      <c r="R199" s="36">
        <v>11.850000000000001</v>
      </c>
      <c r="S199" s="36">
        <v>4</v>
      </c>
      <c r="T199" s="36">
        <v>11.850000000000001</v>
      </c>
      <c r="U199" s="36">
        <v>5</v>
      </c>
      <c r="V199" s="36">
        <v>11.850000000000001</v>
      </c>
      <c r="W199" s="36">
        <v>3.6</v>
      </c>
      <c r="X199" s="36">
        <v>11.850000000000001</v>
      </c>
      <c r="Y199" s="36">
        <v>4.9000000000000004</v>
      </c>
      <c r="Z199" s="36">
        <v>11.850000000000001</v>
      </c>
      <c r="AA199" s="36">
        <v>1</v>
      </c>
      <c r="AB199" s="36">
        <v>11.850000000000001</v>
      </c>
    </row>
    <row r="200" spans="1:28" ht="13.2" x14ac:dyDescent="0.25">
      <c r="A200" s="21">
        <v>13</v>
      </c>
      <c r="B200" s="36">
        <v>12.75</v>
      </c>
      <c r="C200" s="36">
        <v>0</v>
      </c>
      <c r="D200" s="36">
        <v>12.75</v>
      </c>
      <c r="E200" s="36">
        <v>1</v>
      </c>
      <c r="F200" s="36">
        <v>12.75</v>
      </c>
      <c r="G200" s="36">
        <v>1</v>
      </c>
      <c r="H200" s="36">
        <v>12.75</v>
      </c>
      <c r="I200" s="36">
        <v>9.9</v>
      </c>
      <c r="J200" s="36">
        <v>12.75</v>
      </c>
      <c r="K200" s="36">
        <v>5.2</v>
      </c>
      <c r="L200" s="36">
        <v>12.75</v>
      </c>
      <c r="M200" s="36">
        <v>4.2</v>
      </c>
      <c r="N200" s="36">
        <v>12.75</v>
      </c>
      <c r="O200" s="36">
        <v>6.7</v>
      </c>
      <c r="P200" s="36">
        <v>12.75</v>
      </c>
      <c r="Q200" s="36">
        <v>6.8</v>
      </c>
      <c r="R200" s="36">
        <v>12.75</v>
      </c>
      <c r="S200" s="36">
        <v>4.5</v>
      </c>
      <c r="T200" s="36">
        <v>12.75</v>
      </c>
      <c r="U200" s="36">
        <v>3.4</v>
      </c>
      <c r="V200" s="36">
        <v>12.75</v>
      </c>
      <c r="W200" s="36">
        <v>3.9</v>
      </c>
      <c r="X200" s="36">
        <v>12.75</v>
      </c>
      <c r="Y200" s="36">
        <v>6.1</v>
      </c>
      <c r="Z200" s="36">
        <v>12.75</v>
      </c>
      <c r="AA200" s="36">
        <v>1</v>
      </c>
      <c r="AB200" s="36">
        <v>12.75</v>
      </c>
    </row>
    <row r="201" spans="1:28" ht="13.2" x14ac:dyDescent="0.25">
      <c r="A201" s="21">
        <v>13</v>
      </c>
      <c r="B201" s="36">
        <v>13.200000000000001</v>
      </c>
      <c r="C201" s="36">
        <v>0</v>
      </c>
      <c r="D201" s="36">
        <v>13.200000000000001</v>
      </c>
      <c r="E201" s="36">
        <v>1</v>
      </c>
      <c r="F201" s="36">
        <v>13.200000000000001</v>
      </c>
      <c r="G201" s="36">
        <v>1</v>
      </c>
      <c r="H201" s="36">
        <v>13.200000000000001</v>
      </c>
      <c r="I201" s="36">
        <v>8.4</v>
      </c>
      <c r="J201" s="36">
        <v>13.200000000000001</v>
      </c>
      <c r="K201" s="36">
        <v>5.3</v>
      </c>
      <c r="L201" s="36">
        <v>13.200000000000001</v>
      </c>
      <c r="M201" s="36">
        <v>4.5</v>
      </c>
      <c r="N201" s="36">
        <v>13.200000000000001</v>
      </c>
      <c r="O201" s="36">
        <v>5.9</v>
      </c>
      <c r="P201" s="36">
        <v>13.200000000000001</v>
      </c>
      <c r="Q201" s="36">
        <v>6.7</v>
      </c>
      <c r="R201" s="36">
        <v>13.200000000000001</v>
      </c>
      <c r="S201" s="36">
        <v>2.7</v>
      </c>
      <c r="T201" s="36">
        <v>13.200000000000001</v>
      </c>
      <c r="U201" s="36">
        <v>5</v>
      </c>
      <c r="V201" s="36">
        <v>13.200000000000001</v>
      </c>
      <c r="W201" s="36">
        <v>3.6</v>
      </c>
      <c r="X201" s="36">
        <v>13.200000000000001</v>
      </c>
      <c r="Y201" s="36">
        <v>5</v>
      </c>
      <c r="Z201" s="36">
        <v>13.200000000000001</v>
      </c>
      <c r="AA201" s="36">
        <v>1</v>
      </c>
      <c r="AB201" s="36">
        <v>13.200000000000001</v>
      </c>
    </row>
    <row r="202" spans="1:28" ht="13.2" x14ac:dyDescent="0.25">
      <c r="A202" s="21">
        <v>6</v>
      </c>
      <c r="B202" s="36">
        <v>9.75</v>
      </c>
      <c r="C202" s="36">
        <v>1</v>
      </c>
      <c r="D202" s="36">
        <v>9.75</v>
      </c>
      <c r="E202" s="36">
        <v>0</v>
      </c>
      <c r="F202" s="36">
        <v>9.75</v>
      </c>
      <c r="G202" s="36">
        <v>0</v>
      </c>
      <c r="H202" s="36">
        <v>9.75</v>
      </c>
      <c r="I202" s="36">
        <v>8</v>
      </c>
      <c r="J202" s="36">
        <v>9.75</v>
      </c>
      <c r="K202" s="36">
        <v>2.5</v>
      </c>
      <c r="L202" s="36">
        <v>9.75</v>
      </c>
      <c r="M202" s="36">
        <v>3.6</v>
      </c>
      <c r="N202" s="36">
        <v>9.75</v>
      </c>
      <c r="O202" s="36">
        <v>3</v>
      </c>
      <c r="P202" s="36">
        <v>9.75</v>
      </c>
      <c r="Q202" s="36">
        <v>5.2</v>
      </c>
      <c r="R202" s="36">
        <v>9.75</v>
      </c>
      <c r="S202" s="36">
        <v>4.3</v>
      </c>
      <c r="T202" s="36">
        <v>9.75</v>
      </c>
      <c r="U202" s="36">
        <v>4.2</v>
      </c>
      <c r="V202" s="36">
        <v>9.75</v>
      </c>
      <c r="W202" s="36">
        <v>4.7</v>
      </c>
      <c r="X202" s="36">
        <v>9.75</v>
      </c>
      <c r="Y202" s="36">
        <v>6.5</v>
      </c>
      <c r="Z202" s="36">
        <v>9.75</v>
      </c>
      <c r="AA202" s="36">
        <v>0</v>
      </c>
      <c r="AB202" s="36">
        <v>9.75</v>
      </c>
    </row>
    <row r="203" spans="1:28" ht="13.2" x14ac:dyDescent="0.25">
      <c r="A203" s="21">
        <v>14</v>
      </c>
      <c r="B203" s="36">
        <v>11.850000000000001</v>
      </c>
      <c r="C203" s="36">
        <v>1</v>
      </c>
      <c r="D203" s="36">
        <v>11.850000000000001</v>
      </c>
      <c r="E203" s="36">
        <v>0</v>
      </c>
      <c r="F203" s="36">
        <v>11.850000000000001</v>
      </c>
      <c r="G203" s="36">
        <v>1</v>
      </c>
      <c r="H203" s="36">
        <v>11.850000000000001</v>
      </c>
      <c r="I203" s="36">
        <v>9.9</v>
      </c>
      <c r="J203" s="36">
        <v>11.850000000000001</v>
      </c>
      <c r="K203" s="36">
        <v>5.7</v>
      </c>
      <c r="L203" s="36">
        <v>11.850000000000001</v>
      </c>
      <c r="M203" s="36">
        <v>3.2</v>
      </c>
      <c r="N203" s="36">
        <v>11.850000000000001</v>
      </c>
      <c r="O203" s="36">
        <v>4.5</v>
      </c>
      <c r="P203" s="36">
        <v>11.850000000000001</v>
      </c>
      <c r="Q203" s="36">
        <v>3.8</v>
      </c>
      <c r="R203" s="36">
        <v>11.850000000000001</v>
      </c>
      <c r="S203" s="36">
        <v>4.0999999999999996</v>
      </c>
      <c r="T203" s="36">
        <v>11.850000000000001</v>
      </c>
      <c r="U203" s="36">
        <v>4</v>
      </c>
      <c r="V203" s="36">
        <v>11.850000000000001</v>
      </c>
      <c r="W203" s="36">
        <v>3.5</v>
      </c>
      <c r="X203" s="36">
        <v>11.850000000000001</v>
      </c>
      <c r="Y203" s="36">
        <v>4.0999999999999996</v>
      </c>
      <c r="Z203" s="36">
        <v>11.850000000000001</v>
      </c>
      <c r="AA203" s="36">
        <v>1</v>
      </c>
      <c r="AB203" s="36">
        <v>11.850000000000001</v>
      </c>
    </row>
    <row r="204" spans="1:28" ht="13.2" x14ac:dyDescent="0.25">
      <c r="A204" s="21">
        <v>12</v>
      </c>
      <c r="B204" s="36">
        <v>13.5</v>
      </c>
      <c r="C204" s="36">
        <v>1</v>
      </c>
      <c r="D204" s="36">
        <v>13.5</v>
      </c>
      <c r="E204" s="36">
        <v>1</v>
      </c>
      <c r="F204" s="36">
        <v>13.5</v>
      </c>
      <c r="G204" s="36">
        <v>0</v>
      </c>
      <c r="H204" s="36">
        <v>13.5</v>
      </c>
      <c r="I204" s="36">
        <v>5.7</v>
      </c>
      <c r="J204" s="36">
        <v>13.5</v>
      </c>
      <c r="K204" s="36">
        <v>5.3</v>
      </c>
      <c r="L204" s="36">
        <v>13.5</v>
      </c>
      <c r="M204" s="36">
        <v>5.4</v>
      </c>
      <c r="N204" s="36">
        <v>13.5</v>
      </c>
      <c r="O204" s="36">
        <v>6</v>
      </c>
      <c r="P204" s="36">
        <v>13.5</v>
      </c>
      <c r="Q204" s="36">
        <v>8.1999999999999993</v>
      </c>
      <c r="R204" s="36">
        <v>13.5</v>
      </c>
      <c r="S204" s="36">
        <v>4.7</v>
      </c>
      <c r="T204" s="36">
        <v>13.5</v>
      </c>
      <c r="U204" s="36">
        <v>7.3</v>
      </c>
      <c r="V204" s="36">
        <v>13.5</v>
      </c>
      <c r="W204" s="36">
        <v>5.2</v>
      </c>
      <c r="X204" s="36">
        <v>13.5</v>
      </c>
      <c r="Y204" s="36">
        <v>6.7</v>
      </c>
      <c r="Z204" s="36">
        <v>13.5</v>
      </c>
      <c r="AA204" s="36">
        <v>0</v>
      </c>
      <c r="AB204" s="36">
        <v>13.5</v>
      </c>
    </row>
    <row r="205" spans="1:28" x14ac:dyDescent="0.25">
      <c r="A205" s="15"/>
    </row>
    <row r="206" spans="1:28" x14ac:dyDescent="0.25">
      <c r="A206" s="15"/>
    </row>
    <row r="207" spans="1:28" x14ac:dyDescent="0.25">
      <c r="A207" s="15"/>
    </row>
    <row r="208" spans="1:28" x14ac:dyDescent="0.25">
      <c r="A208" s="15"/>
    </row>
    <row r="209" spans="1:1" x14ac:dyDescent="0.25">
      <c r="A20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B072-9F1E-4158-BFFF-F6B308B7BC8E}">
  <dimension ref="I1:AB23"/>
  <sheetViews>
    <sheetView showGridLines="0" topLeftCell="M1" workbookViewId="0">
      <selection activeCell="V7" sqref="V7"/>
    </sheetView>
  </sheetViews>
  <sheetFormatPr defaultRowHeight="13.2" x14ac:dyDescent="0.25"/>
  <cols>
    <col min="15" max="15" width="15.5546875" customWidth="1"/>
    <col min="23" max="23" width="56.21875" customWidth="1"/>
    <col min="24" max="24" width="43.5546875" customWidth="1"/>
    <col min="28" max="28" width="14.77734375" customWidth="1"/>
  </cols>
  <sheetData>
    <row r="1" spans="9:28" ht="13.8" thickBot="1" x14ac:dyDescent="0.3"/>
    <row r="2" spans="9:28" ht="13.8" thickBot="1" x14ac:dyDescent="0.3">
      <c r="I2" s="115" t="s">
        <v>426</v>
      </c>
      <c r="J2" s="116"/>
      <c r="K2" s="116"/>
      <c r="L2" s="116"/>
      <c r="M2" s="116"/>
      <c r="N2" s="116"/>
      <c r="O2" s="117"/>
    </row>
    <row r="4" spans="9:28" ht="13.8" thickBot="1" x14ac:dyDescent="0.3"/>
    <row r="5" spans="9:28" x14ac:dyDescent="0.25">
      <c r="W5" s="118" t="s">
        <v>427</v>
      </c>
      <c r="X5" s="119"/>
      <c r="Y5" s="120"/>
      <c r="Z5" s="19"/>
      <c r="AA5" s="19"/>
      <c r="AB5" s="19"/>
    </row>
    <row r="6" spans="9:28" x14ac:dyDescent="0.25">
      <c r="W6" s="121"/>
      <c r="X6" s="122"/>
      <c r="Y6" s="123"/>
      <c r="Z6" s="19"/>
      <c r="AA6" s="19"/>
      <c r="AB6" s="19"/>
    </row>
    <row r="7" spans="9:28" ht="52.8" x14ac:dyDescent="0.25">
      <c r="W7" s="129" t="s">
        <v>428</v>
      </c>
      <c r="X7" s="128" t="s">
        <v>429</v>
      </c>
      <c r="Y7" s="123"/>
      <c r="Z7" s="19"/>
      <c r="AA7" s="19"/>
      <c r="AB7" s="19"/>
    </row>
    <row r="8" spans="9:28" ht="28.2" customHeight="1" thickBot="1" x14ac:dyDescent="0.3">
      <c r="W8" s="130" t="s">
        <v>430</v>
      </c>
      <c r="X8" s="125"/>
      <c r="Y8" s="126"/>
      <c r="Z8" s="19"/>
      <c r="AA8" s="19"/>
      <c r="AB8" s="19"/>
    </row>
    <row r="9" spans="9:28" ht="13.8" thickBot="1" x14ac:dyDescent="0.3">
      <c r="Z9" s="19"/>
      <c r="AA9" s="19"/>
      <c r="AB9" s="19"/>
    </row>
    <row r="10" spans="9:28" x14ac:dyDescent="0.25">
      <c r="W10" s="127"/>
      <c r="X10" s="119"/>
      <c r="Y10" s="120"/>
      <c r="Z10" s="19"/>
      <c r="AA10" s="19"/>
      <c r="AB10" s="19"/>
    </row>
    <row r="11" spans="9:28" x14ac:dyDescent="0.25">
      <c r="W11" s="121"/>
      <c r="X11" s="122"/>
      <c r="Y11" s="123"/>
      <c r="Z11" s="19"/>
      <c r="AA11" s="19"/>
      <c r="AB11" s="19"/>
    </row>
    <row r="12" spans="9:28" x14ac:dyDescent="0.25">
      <c r="W12" s="121"/>
      <c r="X12" s="122"/>
      <c r="Y12" s="123"/>
      <c r="Z12" s="19"/>
      <c r="AA12" s="19"/>
      <c r="AB12" s="19"/>
    </row>
    <row r="13" spans="9:28" x14ac:dyDescent="0.25">
      <c r="W13" s="121"/>
      <c r="X13" s="122"/>
      <c r="Y13" s="123"/>
      <c r="Z13" s="19"/>
      <c r="AA13" s="19"/>
      <c r="AB13" s="19"/>
    </row>
    <row r="14" spans="9:28" x14ac:dyDescent="0.25">
      <c r="W14" s="121"/>
      <c r="X14" s="122"/>
      <c r="Y14" s="123"/>
      <c r="Z14" s="19"/>
      <c r="AA14" s="19"/>
      <c r="AB14" s="19"/>
    </row>
    <row r="15" spans="9:28" x14ac:dyDescent="0.25">
      <c r="W15" s="121"/>
      <c r="X15" s="122"/>
      <c r="Y15" s="123"/>
      <c r="Z15" s="19"/>
      <c r="AA15" s="19"/>
      <c r="AB15" s="19"/>
    </row>
    <row r="16" spans="9:28" x14ac:dyDescent="0.25">
      <c r="W16" s="121"/>
      <c r="X16" s="122"/>
      <c r="Y16" s="123"/>
      <c r="Z16" s="19"/>
      <c r="AA16" s="19"/>
      <c r="AB16" s="19"/>
    </row>
    <row r="17" spans="23:28" x14ac:dyDescent="0.25">
      <c r="W17" s="121"/>
      <c r="X17" s="122"/>
      <c r="Y17" s="123"/>
      <c r="Z17" s="19"/>
      <c r="AA17" s="19"/>
      <c r="AB17" s="19"/>
    </row>
    <row r="18" spans="23:28" x14ac:dyDescent="0.25">
      <c r="W18" s="121"/>
      <c r="X18" s="122"/>
      <c r="Y18" s="123"/>
      <c r="Z18" s="19"/>
      <c r="AA18" s="19"/>
      <c r="AB18" s="19"/>
    </row>
    <row r="19" spans="23:28" x14ac:dyDescent="0.25">
      <c r="W19" s="121"/>
      <c r="X19" s="122"/>
      <c r="Y19" s="123"/>
      <c r="Z19" s="19"/>
      <c r="AA19" s="19"/>
      <c r="AB19" s="19"/>
    </row>
    <row r="20" spans="23:28" x14ac:dyDescent="0.25">
      <c r="W20" s="121"/>
      <c r="X20" s="122"/>
      <c r="Y20" s="123"/>
      <c r="Z20" s="19"/>
      <c r="AA20" s="19"/>
      <c r="AB20" s="19"/>
    </row>
    <row r="21" spans="23:28" x14ac:dyDescent="0.25">
      <c r="W21" s="121"/>
      <c r="X21" s="122"/>
      <c r="Y21" s="123"/>
      <c r="Z21" s="19"/>
      <c r="AA21" s="19"/>
      <c r="AB21" s="19"/>
    </row>
    <row r="22" spans="23:28" x14ac:dyDescent="0.25">
      <c r="W22" s="121"/>
      <c r="X22" s="122"/>
      <c r="Y22" s="123"/>
      <c r="Z22" s="19"/>
      <c r="AA22" s="19"/>
      <c r="AB22" s="19"/>
    </row>
    <row r="23" spans="23:28" ht="13.8" thickBot="1" x14ac:dyDescent="0.3">
      <c r="W23" s="124"/>
      <c r="X23" s="125"/>
      <c r="Y23" s="126"/>
      <c r="Z23" s="19"/>
      <c r="AA23" s="19"/>
      <c r="AB23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5632-8A57-422C-9B5D-6FC988654D8A}">
  <dimension ref="B2:R25"/>
  <sheetViews>
    <sheetView showGridLines="0" zoomScale="90" zoomScaleNormal="90" workbookViewId="0">
      <selection activeCell="B23" sqref="B23:B25"/>
    </sheetView>
  </sheetViews>
  <sheetFormatPr defaultRowHeight="13.2" x14ac:dyDescent="0.25"/>
  <cols>
    <col min="2" max="2" width="16.44140625" customWidth="1"/>
    <col min="3" max="3" width="7.88671875" bestFit="1" customWidth="1"/>
    <col min="4" max="4" width="6.5546875" customWidth="1"/>
    <col min="5" max="5" width="7.6640625" bestFit="1" customWidth="1"/>
    <col min="6" max="6" width="13.109375" customWidth="1"/>
    <col min="7" max="7" width="7.21875" bestFit="1" customWidth="1"/>
    <col min="8" max="8" width="12.6640625" customWidth="1"/>
    <col min="9" max="9" width="6.88671875" bestFit="1" customWidth="1"/>
    <col min="10" max="10" width="7.109375" customWidth="1"/>
    <col min="11" max="11" width="7" customWidth="1"/>
    <col min="12" max="12" width="16.109375" customWidth="1"/>
    <col min="13" max="13" width="5.6640625" customWidth="1"/>
    <col min="14" max="14" width="9.44140625" customWidth="1"/>
    <col min="15" max="15" width="9.6640625" customWidth="1"/>
    <col min="16" max="16" width="11.5546875" bestFit="1" customWidth="1"/>
    <col min="17" max="17" width="7.5546875" customWidth="1"/>
    <col min="18" max="18" width="10.88671875" customWidth="1"/>
  </cols>
  <sheetData>
    <row r="2" spans="2:17" ht="13.8" thickBot="1" x14ac:dyDescent="0.3"/>
    <row r="3" spans="2:17" s="139" customFormat="1" ht="22.8" x14ac:dyDescent="0.2">
      <c r="B3" s="135"/>
      <c r="C3" s="136" t="s">
        <v>258</v>
      </c>
      <c r="D3" s="136" t="s">
        <v>43</v>
      </c>
      <c r="E3" s="136" t="s">
        <v>3</v>
      </c>
      <c r="F3" s="136" t="s">
        <v>44</v>
      </c>
      <c r="G3" s="136" t="s">
        <v>46</v>
      </c>
      <c r="H3" s="136" t="s">
        <v>49</v>
      </c>
      <c r="I3" s="136" t="s">
        <v>8</v>
      </c>
      <c r="J3" s="136" t="s">
        <v>52</v>
      </c>
      <c r="K3" s="136" t="s">
        <v>54</v>
      </c>
      <c r="L3" s="136" t="s">
        <v>259</v>
      </c>
      <c r="M3" s="136" t="s">
        <v>55</v>
      </c>
      <c r="N3" s="137" t="s">
        <v>263</v>
      </c>
      <c r="O3" s="136" t="s">
        <v>264</v>
      </c>
      <c r="P3" s="136" t="s">
        <v>42</v>
      </c>
      <c r="Q3" s="138" t="s">
        <v>269</v>
      </c>
    </row>
    <row r="4" spans="2:17" x14ac:dyDescent="0.25">
      <c r="B4" s="133" t="s">
        <v>258</v>
      </c>
      <c r="C4" s="26">
        <v>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64"/>
    </row>
    <row r="5" spans="2:17" x14ac:dyDescent="0.25">
      <c r="B5" s="133" t="s">
        <v>43</v>
      </c>
      <c r="C5" s="26">
        <v>-5.062078312219901E-2</v>
      </c>
      <c r="D5" s="26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64"/>
    </row>
    <row r="6" spans="2:17" x14ac:dyDescent="0.25">
      <c r="B6" s="133" t="s">
        <v>3</v>
      </c>
      <c r="C6" s="26">
        <v>7.1938469689458606E-2</v>
      </c>
      <c r="D6" s="26">
        <v>-3.0556616567607026E-2</v>
      </c>
      <c r="E6" s="26">
        <v>1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64"/>
    </row>
    <row r="7" spans="2:17" x14ac:dyDescent="0.25">
      <c r="B7" s="133" t="s">
        <v>44</v>
      </c>
      <c r="C7" s="34">
        <v>0.22344762586797345</v>
      </c>
      <c r="D7" s="26">
        <v>-0.14045016193339743</v>
      </c>
      <c r="E7" s="26">
        <v>-0.26036202586679985</v>
      </c>
      <c r="F7" s="26">
        <v>1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64"/>
    </row>
    <row r="8" spans="2:17" x14ac:dyDescent="0.25">
      <c r="B8" s="133" t="s">
        <v>46</v>
      </c>
      <c r="C8" s="26">
        <v>8.4010954071201113E-2</v>
      </c>
      <c r="D8" s="26">
        <v>-4.9291360536159907E-2</v>
      </c>
      <c r="E8" s="26">
        <v>-0.54404006595038634</v>
      </c>
      <c r="F8" s="26">
        <v>0.38216010748078638</v>
      </c>
      <c r="G8" s="26">
        <v>1</v>
      </c>
      <c r="H8" s="26"/>
      <c r="I8" s="26"/>
      <c r="J8" s="26"/>
      <c r="K8" s="26"/>
      <c r="L8" s="26"/>
      <c r="M8" s="26"/>
      <c r="N8" s="26"/>
      <c r="O8" s="26"/>
      <c r="P8" s="26"/>
      <c r="Q8" s="64"/>
    </row>
    <row r="9" spans="2:17" x14ac:dyDescent="0.25">
      <c r="B9" s="133" t="s">
        <v>49</v>
      </c>
      <c r="C9" s="26">
        <v>0.31150628660692986</v>
      </c>
      <c r="D9" s="26">
        <v>7.0488101906724152E-2</v>
      </c>
      <c r="E9" s="26">
        <v>2.4818346202132142E-2</v>
      </c>
      <c r="F9" s="26">
        <v>0.4094471462474531</v>
      </c>
      <c r="G9" s="26">
        <v>0.24008303587735005</v>
      </c>
      <c r="H9" s="26">
        <v>1</v>
      </c>
      <c r="I9" s="26"/>
      <c r="J9" s="26"/>
      <c r="K9" s="26"/>
      <c r="L9" s="26"/>
      <c r="M9" s="26"/>
      <c r="N9" s="26"/>
      <c r="O9" s="26"/>
      <c r="P9" s="26"/>
      <c r="Q9" s="64"/>
    </row>
    <row r="10" spans="2:17" x14ac:dyDescent="0.25">
      <c r="B10" s="133" t="s">
        <v>8</v>
      </c>
      <c r="C10" s="26">
        <v>0.25882412347017736</v>
      </c>
      <c r="D10" s="26">
        <v>5.6808812020891939E-3</v>
      </c>
      <c r="E10" s="26">
        <v>0.22327488102127227</v>
      </c>
      <c r="F10" s="26">
        <v>0.1669587252654772</v>
      </c>
      <c r="G10" s="26">
        <v>-5.3901000870002783E-2</v>
      </c>
      <c r="H10" s="26">
        <v>0.40378099452801092</v>
      </c>
      <c r="I10" s="26">
        <v>1</v>
      </c>
      <c r="J10" s="26"/>
      <c r="K10" s="26"/>
      <c r="L10" s="26"/>
      <c r="M10" s="26"/>
      <c r="N10" s="26"/>
      <c r="O10" s="26"/>
      <c r="P10" s="26"/>
      <c r="Q10" s="64"/>
    </row>
    <row r="11" spans="2:17" x14ac:dyDescent="0.25">
      <c r="B11" s="133" t="s">
        <v>52</v>
      </c>
      <c r="C11" s="26">
        <v>0.2584721662844337</v>
      </c>
      <c r="D11" s="26">
        <v>5.3298160257429991E-3</v>
      </c>
      <c r="E11" s="26">
        <v>0.37899597934034424</v>
      </c>
      <c r="F11" s="26">
        <v>0.29037523455308045</v>
      </c>
      <c r="G11" s="26">
        <v>-0.11610408266796428</v>
      </c>
      <c r="H11" s="26">
        <v>0.66812277795998209</v>
      </c>
      <c r="I11" s="26">
        <v>0.62675411687401694</v>
      </c>
      <c r="J11" s="26">
        <v>1</v>
      </c>
      <c r="K11" s="26"/>
      <c r="L11" s="26"/>
      <c r="M11" s="26"/>
      <c r="N11" s="26"/>
      <c r="O11" s="26"/>
      <c r="P11" s="26"/>
      <c r="Q11" s="64"/>
    </row>
    <row r="12" spans="2:17" x14ac:dyDescent="0.25">
      <c r="B12" s="133" t="s">
        <v>54</v>
      </c>
      <c r="C12" s="26">
        <v>7.5602924212676739E-2</v>
      </c>
      <c r="D12" s="26">
        <v>0.14898926606548613</v>
      </c>
      <c r="E12" s="26">
        <v>0.589262441531054</v>
      </c>
      <c r="F12" s="26">
        <v>-0.33157800460067477</v>
      </c>
      <c r="G12" s="26">
        <v>-0.44811201416139151</v>
      </c>
      <c r="H12" s="26">
        <v>2.6482510498173329E-3</v>
      </c>
      <c r="I12" s="26">
        <v>9.9175058593524115E-2</v>
      </c>
      <c r="J12" s="26">
        <v>0.19998110994560409</v>
      </c>
      <c r="K12" s="26">
        <v>1</v>
      </c>
      <c r="L12" s="26"/>
      <c r="M12" s="26"/>
      <c r="N12" s="26"/>
      <c r="O12" s="26"/>
      <c r="P12" s="26"/>
      <c r="Q12" s="64"/>
    </row>
    <row r="13" spans="2:17" x14ac:dyDescent="0.25">
      <c r="B13" s="133" t="s">
        <v>259</v>
      </c>
      <c r="C13" s="26">
        <v>0.13869987735032929</v>
      </c>
      <c r="D13" s="26">
        <v>-8.7947354639766884E-3</v>
      </c>
      <c r="E13" s="26">
        <v>4.5013507697200805E-3</v>
      </c>
      <c r="F13" s="26">
        <v>0.26288171491565648</v>
      </c>
      <c r="G13" s="26">
        <v>8.3036826228071736E-2</v>
      </c>
      <c r="H13" s="26">
        <v>0.36420547315613971</v>
      </c>
      <c r="I13" s="26">
        <v>0.23012907303143551</v>
      </c>
      <c r="J13" s="26">
        <v>0.28367167827287898</v>
      </c>
      <c r="K13" s="26">
        <v>-6.0485262137173285E-2</v>
      </c>
      <c r="L13" s="26">
        <v>1</v>
      </c>
      <c r="M13" s="26"/>
      <c r="N13" s="26"/>
      <c r="O13" s="26"/>
      <c r="P13" s="26"/>
      <c r="Q13" s="64"/>
    </row>
    <row r="14" spans="2:17" x14ac:dyDescent="0.25">
      <c r="B14" s="133" t="s">
        <v>55</v>
      </c>
      <c r="C14" s="26">
        <v>5.7807803695791353E-2</v>
      </c>
      <c r="D14" s="26">
        <v>4.0347475851030289E-2</v>
      </c>
      <c r="E14" s="26">
        <v>0.57520810929599497</v>
      </c>
      <c r="F14" s="26">
        <v>-0.21662053998458394</v>
      </c>
      <c r="G14" s="26">
        <v>-0.48721258910472243</v>
      </c>
      <c r="H14" s="26">
        <v>0.14530966434092665</v>
      </c>
      <c r="I14" s="26">
        <v>0.26007458906201314</v>
      </c>
      <c r="J14" s="26">
        <v>0.27218675859299535</v>
      </c>
      <c r="K14" s="26">
        <v>0.4697457827224516</v>
      </c>
      <c r="L14" s="26">
        <v>0.41926459785297504</v>
      </c>
      <c r="M14" s="26">
        <v>1</v>
      </c>
      <c r="N14" s="26"/>
      <c r="O14" s="26"/>
      <c r="P14" s="26"/>
      <c r="Q14" s="64"/>
    </row>
    <row r="15" spans="2:17" x14ac:dyDescent="0.25">
      <c r="B15" s="133" t="s">
        <v>263</v>
      </c>
      <c r="C15" s="26">
        <v>0.19597125096323073</v>
      </c>
      <c r="D15" s="26">
        <v>1.6053687684703347E-2</v>
      </c>
      <c r="E15" s="26">
        <v>1.3571783154480082E-2</v>
      </c>
      <c r="F15" s="26">
        <v>0.25403438193711053</v>
      </c>
      <c r="G15" s="26">
        <v>6.6617281568383507E-2</v>
      </c>
      <c r="H15" s="26">
        <v>0.41334613198610742</v>
      </c>
      <c r="I15" s="26">
        <v>0.32307395472715261</v>
      </c>
      <c r="J15" s="26">
        <v>0.2986773702565903</v>
      </c>
      <c r="K15" s="26">
        <v>-5.5161301508333177E-2</v>
      </c>
      <c r="L15" s="34">
        <v>0.7729715962664987</v>
      </c>
      <c r="M15" s="26">
        <v>0.51298082235073961</v>
      </c>
      <c r="N15" s="26">
        <v>1</v>
      </c>
      <c r="O15" s="26"/>
      <c r="P15" s="26"/>
      <c r="Q15" s="64"/>
    </row>
    <row r="16" spans="2:17" x14ac:dyDescent="0.25">
      <c r="B16" s="133" t="s">
        <v>264</v>
      </c>
      <c r="C16" s="26">
        <v>0.17450983034678083</v>
      </c>
      <c r="D16" s="26">
        <v>1.645251696099365E-2</v>
      </c>
      <c r="E16" s="26">
        <v>1.7746054121384337E-3</v>
      </c>
      <c r="F16" s="26">
        <v>0.23989568595000763</v>
      </c>
      <c r="G16" s="26">
        <v>0.14092171384459598</v>
      </c>
      <c r="H16" s="26">
        <v>0.41924186212617176</v>
      </c>
      <c r="I16" s="26">
        <v>0.24668087584748435</v>
      </c>
      <c r="J16" s="26">
        <v>0.29634197572513482</v>
      </c>
      <c r="K16" s="26">
        <v>-9.4274238873547023E-2</v>
      </c>
      <c r="L16" s="26">
        <v>0.69608476670485053</v>
      </c>
      <c r="M16" s="26">
        <v>0.35830118588848986</v>
      </c>
      <c r="N16" s="43">
        <v>0.83985199756983675</v>
      </c>
      <c r="O16" s="26">
        <v>1</v>
      </c>
      <c r="P16" s="26"/>
      <c r="Q16" s="64"/>
    </row>
    <row r="17" spans="2:18" x14ac:dyDescent="0.25">
      <c r="B17" s="133" t="s">
        <v>42</v>
      </c>
      <c r="C17" s="26">
        <v>0.18319902463272014</v>
      </c>
      <c r="D17" s="26">
        <v>-0.02</v>
      </c>
      <c r="E17" s="26">
        <v>-0.11204092741455915</v>
      </c>
      <c r="F17" s="26">
        <v>0.42135048580019224</v>
      </c>
      <c r="G17" s="26">
        <v>0.34793901554936357</v>
      </c>
      <c r="H17" s="26">
        <v>0.44642464540925297</v>
      </c>
      <c r="I17" s="26">
        <v>0.17785528071156181</v>
      </c>
      <c r="J17" s="26">
        <v>0.30202290812543986</v>
      </c>
      <c r="K17" s="26">
        <v>-0.12933536288237943</v>
      </c>
      <c r="L17" s="26">
        <v>0.3144117928371678</v>
      </c>
      <c r="M17" s="26">
        <v>6.6405220671487297E-2</v>
      </c>
      <c r="N17" s="26">
        <v>0.39063973366111382</v>
      </c>
      <c r="O17" s="26">
        <v>0.37334557719177996</v>
      </c>
      <c r="P17" s="26">
        <v>1</v>
      </c>
      <c r="Q17" s="64"/>
    </row>
    <row r="18" spans="2:18" ht="13.8" thickBot="1" x14ac:dyDescent="0.3">
      <c r="B18" s="134" t="s">
        <v>269</v>
      </c>
      <c r="C18" s="33">
        <v>0.4051355308935945</v>
      </c>
      <c r="D18" s="33">
        <v>-4.8260563966092428E-2</v>
      </c>
      <c r="E18" s="33">
        <v>-0.12271848800459788</v>
      </c>
      <c r="F18" s="33">
        <v>0.39993655636829739</v>
      </c>
      <c r="G18" s="33">
        <v>0.43337152682552654</v>
      </c>
      <c r="H18" s="33">
        <v>0.66922489563277232</v>
      </c>
      <c r="I18" s="33">
        <v>0.23703778509769377</v>
      </c>
      <c r="J18" s="33">
        <v>0.33800492996689013</v>
      </c>
      <c r="K18" s="33">
        <v>-0.21771221938500476</v>
      </c>
      <c r="L18" s="33">
        <v>0.31459065307077133</v>
      </c>
      <c r="M18" s="33">
        <v>-2.839654911302743E-3</v>
      </c>
      <c r="N18" s="132">
        <v>0.42508199546192676</v>
      </c>
      <c r="O18" s="33">
        <v>0.50441271527576903</v>
      </c>
      <c r="P18" s="33">
        <v>0.50168539750798413</v>
      </c>
      <c r="Q18" s="68">
        <v>1</v>
      </c>
    </row>
    <row r="20" spans="2:18" ht="13.8" thickBot="1" x14ac:dyDescent="0.3"/>
    <row r="21" spans="2:18" x14ac:dyDescent="0.25">
      <c r="B21" s="127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20"/>
    </row>
    <row r="22" spans="2:18" x14ac:dyDescent="0.25">
      <c r="B22" s="131" t="s">
        <v>294</v>
      </c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3"/>
    </row>
    <row r="23" spans="2:18" x14ac:dyDescent="0.25">
      <c r="B23" s="121" t="s">
        <v>431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3"/>
    </row>
    <row r="24" spans="2:18" x14ac:dyDescent="0.25">
      <c r="B24" s="121" t="s">
        <v>432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3"/>
    </row>
    <row r="25" spans="2:18" ht="13.8" thickBot="1" x14ac:dyDescent="0.3">
      <c r="B25" s="124" t="s">
        <v>433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6"/>
    </row>
  </sheetData>
  <conditionalFormatting sqref="B3:Q18">
    <cfRule type="cellIs" dxfId="8" priority="3" operator="between">
      <formula>0.5</formula>
      <formula>0.99</formula>
    </cfRule>
  </conditionalFormatting>
  <conditionalFormatting sqref="C4:Q18">
    <cfRule type="cellIs" dxfId="7" priority="1" operator="between">
      <formula>0.8</formula>
      <formula>0.99</formula>
    </cfRule>
    <cfRule type="cellIs" dxfId="6" priority="2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FC01-40F6-4EC3-887A-2E94336BBA4A}">
  <dimension ref="A1:AB201"/>
  <sheetViews>
    <sheetView showGridLines="0" topLeftCell="A2" zoomScale="90" zoomScaleNormal="90" workbookViewId="0">
      <selection activeCell="Q35" sqref="Q35:Q39"/>
    </sheetView>
  </sheetViews>
  <sheetFormatPr defaultRowHeight="13.2" x14ac:dyDescent="0.25"/>
  <cols>
    <col min="1" max="1" width="8.88671875" style="36"/>
    <col min="2" max="2" width="5.88671875" style="36" bestFit="1" customWidth="1"/>
    <col min="3" max="3" width="5.88671875" style="36" customWidth="1"/>
    <col min="4" max="4" width="5.77734375" style="36" bestFit="1" customWidth="1"/>
    <col min="5" max="5" width="4.5546875" style="36" customWidth="1"/>
    <col min="6" max="6" width="6.44140625" style="36" customWidth="1"/>
    <col min="7" max="7" width="5.33203125" style="36" customWidth="1"/>
    <col min="8" max="8" width="5.33203125" style="36" bestFit="1" customWidth="1"/>
    <col min="9" max="9" width="5.109375" style="36" customWidth="1"/>
    <col min="10" max="10" width="6" style="36" customWidth="1"/>
    <col min="11" max="11" width="8.88671875" style="36"/>
    <col min="12" max="12" width="4.77734375" style="36" customWidth="1"/>
    <col min="13" max="13" width="7.44140625" style="36" customWidth="1"/>
    <col min="14" max="14" width="6.109375" style="36" customWidth="1"/>
    <col min="15" max="15" width="8.88671875" style="36"/>
    <col min="17" max="17" width="17.77734375" bestFit="1" customWidth="1"/>
    <col min="22" max="22" width="13.44140625" bestFit="1" customWidth="1"/>
  </cols>
  <sheetData>
    <row r="1" spans="1:25" s="25" customFormat="1" ht="30.6" x14ac:dyDescent="0.25">
      <c r="A1" s="140" t="s">
        <v>0</v>
      </c>
      <c r="B1" s="140" t="s">
        <v>258</v>
      </c>
      <c r="C1" s="140" t="s">
        <v>43</v>
      </c>
      <c r="D1" s="140" t="s">
        <v>3</v>
      </c>
      <c r="E1" s="140" t="s">
        <v>44</v>
      </c>
      <c r="F1" s="140" t="s">
        <v>46</v>
      </c>
      <c r="G1" s="140" t="s">
        <v>49</v>
      </c>
      <c r="H1" s="140" t="s">
        <v>8</v>
      </c>
      <c r="I1" s="140" t="s">
        <v>52</v>
      </c>
      <c r="J1" s="140" t="s">
        <v>54</v>
      </c>
      <c r="K1" s="140" t="s">
        <v>259</v>
      </c>
      <c r="L1" s="140" t="s">
        <v>55</v>
      </c>
      <c r="M1" s="140" t="s">
        <v>264</v>
      </c>
      <c r="N1" s="140" t="s">
        <v>42</v>
      </c>
      <c r="O1" s="140" t="s">
        <v>269</v>
      </c>
    </row>
    <row r="2" spans="1:25" x14ac:dyDescent="0.25">
      <c r="A2" s="20" t="s">
        <v>84</v>
      </c>
      <c r="B2" s="21">
        <v>9</v>
      </c>
      <c r="C2" s="21">
        <v>0</v>
      </c>
      <c r="D2" s="21">
        <v>0</v>
      </c>
      <c r="E2" s="21">
        <v>0</v>
      </c>
      <c r="F2" s="22">
        <v>8.5</v>
      </c>
      <c r="G2" s="23">
        <v>3</v>
      </c>
      <c r="H2" s="22">
        <v>4.0999999999999996</v>
      </c>
      <c r="I2" s="22">
        <v>3.7</v>
      </c>
      <c r="J2" s="22">
        <v>4.8</v>
      </c>
      <c r="K2" s="22">
        <v>5.3</v>
      </c>
      <c r="L2" s="22">
        <v>3.8</v>
      </c>
      <c r="M2" s="22">
        <v>5.8</v>
      </c>
      <c r="N2" s="21">
        <v>1</v>
      </c>
      <c r="O2" s="24">
        <v>10.5</v>
      </c>
    </row>
    <row r="3" spans="1:25" x14ac:dyDescent="0.25">
      <c r="A3" s="20" t="s">
        <v>231</v>
      </c>
      <c r="B3" s="21">
        <v>1</v>
      </c>
      <c r="C3" s="21">
        <v>1</v>
      </c>
      <c r="D3" s="21">
        <v>0</v>
      </c>
      <c r="E3" s="21">
        <v>1</v>
      </c>
      <c r="F3" s="22">
        <v>8.6</v>
      </c>
      <c r="G3" s="23">
        <v>6.3</v>
      </c>
      <c r="H3" s="22">
        <v>3.3</v>
      </c>
      <c r="I3" s="22">
        <v>5.7</v>
      </c>
      <c r="J3" s="22">
        <v>6.7</v>
      </c>
      <c r="K3" s="22">
        <v>4.8</v>
      </c>
      <c r="L3" s="22">
        <v>3.6</v>
      </c>
      <c r="M3" s="22">
        <v>4.2</v>
      </c>
      <c r="N3" s="21">
        <v>0</v>
      </c>
      <c r="O3" s="24">
        <v>11.850000000000001</v>
      </c>
      <c r="Q3" s="141" t="s">
        <v>295</v>
      </c>
      <c r="R3" s="141"/>
      <c r="S3" s="141"/>
      <c r="T3" s="141"/>
      <c r="U3" s="141"/>
      <c r="V3" s="141"/>
      <c r="W3" s="141"/>
      <c r="X3" s="141"/>
      <c r="Y3" s="141"/>
    </row>
    <row r="4" spans="1:25" ht="13.8" thickBot="1" x14ac:dyDescent="0.3">
      <c r="A4" s="20" t="s">
        <v>92</v>
      </c>
      <c r="B4" s="21">
        <v>6</v>
      </c>
      <c r="C4" s="21">
        <v>0</v>
      </c>
      <c r="D4" s="21">
        <v>1</v>
      </c>
      <c r="E4" s="21">
        <v>0</v>
      </c>
      <c r="F4" s="22">
        <v>6.7</v>
      </c>
      <c r="G4" s="23">
        <v>4</v>
      </c>
      <c r="H4" s="22">
        <v>3</v>
      </c>
      <c r="I4" s="22">
        <v>6.8</v>
      </c>
      <c r="J4" s="22">
        <v>8.4</v>
      </c>
      <c r="K4" s="22">
        <v>2.5</v>
      </c>
      <c r="L4" s="22">
        <v>4.3</v>
      </c>
      <c r="M4" s="22">
        <v>5</v>
      </c>
      <c r="N4" s="21">
        <v>0</v>
      </c>
      <c r="O4" s="24">
        <v>10.050000000000001</v>
      </c>
      <c r="Q4" s="141"/>
      <c r="R4" s="141"/>
      <c r="S4" s="141"/>
      <c r="T4" s="141"/>
      <c r="U4" s="141"/>
      <c r="V4" s="141"/>
      <c r="W4" s="141"/>
      <c r="X4" s="141"/>
      <c r="Y4" s="141"/>
    </row>
    <row r="5" spans="1:25" x14ac:dyDescent="0.25">
      <c r="A5" s="20" t="s">
        <v>245</v>
      </c>
      <c r="B5" s="21">
        <v>2</v>
      </c>
      <c r="C5" s="21">
        <v>0</v>
      </c>
      <c r="D5" s="21">
        <v>1</v>
      </c>
      <c r="E5" s="21">
        <v>0</v>
      </c>
      <c r="F5" s="22">
        <v>6.6</v>
      </c>
      <c r="G5" s="23">
        <v>3.6</v>
      </c>
      <c r="H5" s="22">
        <v>1.7</v>
      </c>
      <c r="I5" s="22">
        <v>4.8</v>
      </c>
      <c r="J5" s="22">
        <v>7.2</v>
      </c>
      <c r="K5" s="22">
        <v>3.2</v>
      </c>
      <c r="L5" s="22">
        <v>3.6</v>
      </c>
      <c r="M5" s="22">
        <v>4</v>
      </c>
      <c r="N5" s="21">
        <v>1</v>
      </c>
      <c r="O5" s="24">
        <v>9.8999999999999986</v>
      </c>
      <c r="Q5" s="142" t="s">
        <v>296</v>
      </c>
      <c r="R5" s="142"/>
      <c r="S5" s="141"/>
      <c r="T5" s="141"/>
      <c r="U5" s="141"/>
      <c r="V5" s="141"/>
      <c r="W5" s="141"/>
      <c r="X5" s="141"/>
      <c r="Y5" s="141"/>
    </row>
    <row r="6" spans="1:25" x14ac:dyDescent="0.25">
      <c r="A6" s="20" t="s">
        <v>105</v>
      </c>
      <c r="B6" s="21">
        <v>8</v>
      </c>
      <c r="C6" s="21">
        <v>1</v>
      </c>
      <c r="D6" s="21">
        <v>1</v>
      </c>
      <c r="E6" s="21">
        <v>0</v>
      </c>
      <c r="F6" s="22">
        <v>5.7</v>
      </c>
      <c r="G6" s="23">
        <v>3.8</v>
      </c>
      <c r="H6" s="22">
        <v>5.7</v>
      </c>
      <c r="I6" s="22">
        <v>6</v>
      </c>
      <c r="J6" s="22">
        <v>8.1999999999999993</v>
      </c>
      <c r="K6" s="22">
        <v>6.5</v>
      </c>
      <c r="L6" s="22">
        <v>7.3</v>
      </c>
      <c r="M6" s="22">
        <v>7.5</v>
      </c>
      <c r="N6" s="21">
        <v>1</v>
      </c>
      <c r="O6" s="24">
        <v>10.649999999999999</v>
      </c>
      <c r="Q6" s="141" t="s">
        <v>297</v>
      </c>
      <c r="R6" s="143">
        <v>0.81273762881266065</v>
      </c>
      <c r="S6" s="141"/>
      <c r="T6" s="141"/>
      <c r="U6" s="141"/>
      <c r="V6" s="141"/>
      <c r="W6" s="141"/>
      <c r="X6" s="141"/>
      <c r="Y6" s="141"/>
    </row>
    <row r="7" spans="1:25" x14ac:dyDescent="0.25">
      <c r="A7" s="20" t="s">
        <v>183</v>
      </c>
      <c r="B7" s="21">
        <v>15</v>
      </c>
      <c r="C7" s="21">
        <v>0</v>
      </c>
      <c r="D7" s="21">
        <v>0</v>
      </c>
      <c r="E7" s="21">
        <v>1</v>
      </c>
      <c r="F7" s="22">
        <v>8.3000000000000007</v>
      </c>
      <c r="G7" s="23">
        <v>5.2</v>
      </c>
      <c r="H7" s="22">
        <v>5.3</v>
      </c>
      <c r="I7" s="22">
        <v>6.1</v>
      </c>
      <c r="J7" s="22">
        <v>5.3</v>
      </c>
      <c r="K7" s="22">
        <v>4.0999999999999996</v>
      </c>
      <c r="L7" s="22">
        <v>2.9</v>
      </c>
      <c r="M7" s="22">
        <v>4</v>
      </c>
      <c r="N7" s="21">
        <v>1</v>
      </c>
      <c r="O7" s="24">
        <v>12.149999999999999</v>
      </c>
      <c r="Q7" s="141" t="s">
        <v>298</v>
      </c>
      <c r="R7" s="141">
        <v>0.66054245328802619</v>
      </c>
      <c r="S7" s="141"/>
      <c r="T7" s="141"/>
      <c r="U7" s="141"/>
      <c r="V7" s="141"/>
      <c r="W7" s="141"/>
      <c r="X7" s="141"/>
      <c r="Y7" s="141"/>
    </row>
    <row r="8" spans="1:25" x14ac:dyDescent="0.25">
      <c r="A8" s="20" t="s">
        <v>101</v>
      </c>
      <c r="B8" s="21">
        <v>15</v>
      </c>
      <c r="C8" s="21">
        <v>1</v>
      </c>
      <c r="D8" s="21">
        <v>1</v>
      </c>
      <c r="E8" s="21">
        <v>1</v>
      </c>
      <c r="F8" s="22">
        <v>5.0999999999999996</v>
      </c>
      <c r="G8" s="23">
        <v>6.6</v>
      </c>
      <c r="H8" s="22">
        <v>4.4000000000000004</v>
      </c>
      <c r="I8" s="22">
        <v>7.8</v>
      </c>
      <c r="J8" s="22">
        <v>5.9</v>
      </c>
      <c r="K8" s="22">
        <v>4.9000000000000004</v>
      </c>
      <c r="L8" s="22">
        <v>6.3</v>
      </c>
      <c r="M8" s="22">
        <v>6.9</v>
      </c>
      <c r="N8" s="21">
        <v>1</v>
      </c>
      <c r="O8" s="24">
        <v>12.600000000000001</v>
      </c>
      <c r="Q8" s="141" t="s">
        <v>299</v>
      </c>
      <c r="R8" s="141">
        <v>0.63681692582966243</v>
      </c>
      <c r="S8" s="141"/>
      <c r="T8" s="141"/>
      <c r="U8" s="141"/>
      <c r="V8" s="141"/>
      <c r="W8" s="141"/>
      <c r="X8" s="141"/>
      <c r="Y8" s="141"/>
    </row>
    <row r="9" spans="1:25" x14ac:dyDescent="0.25">
      <c r="A9" s="20" t="s">
        <v>86</v>
      </c>
      <c r="B9" s="21">
        <v>13</v>
      </c>
      <c r="C9" s="21">
        <v>0</v>
      </c>
      <c r="D9" s="21">
        <v>0</v>
      </c>
      <c r="E9" s="21">
        <v>0</v>
      </c>
      <c r="F9" s="22">
        <v>8.5</v>
      </c>
      <c r="G9" s="23">
        <v>3</v>
      </c>
      <c r="H9" s="22">
        <v>2.2999999999999998</v>
      </c>
      <c r="I9" s="22">
        <v>3.7</v>
      </c>
      <c r="J9" s="22">
        <v>4.8</v>
      </c>
      <c r="K9" s="22">
        <v>5.7</v>
      </c>
      <c r="L9" s="22">
        <v>3.8</v>
      </c>
      <c r="M9" s="22">
        <v>6</v>
      </c>
      <c r="N9" s="21">
        <v>0</v>
      </c>
      <c r="O9" s="24">
        <v>10.8</v>
      </c>
      <c r="Q9" s="141" t="s">
        <v>300</v>
      </c>
      <c r="R9" s="143">
        <v>0.80745547150167263</v>
      </c>
      <c r="S9" s="141"/>
      <c r="T9" s="141"/>
      <c r="U9" s="141"/>
      <c r="V9" s="141"/>
      <c r="W9" s="141"/>
      <c r="X9" s="141"/>
      <c r="Y9" s="141"/>
    </row>
    <row r="10" spans="1:25" ht="13.8" thickBot="1" x14ac:dyDescent="0.3">
      <c r="A10" s="20" t="s">
        <v>85</v>
      </c>
      <c r="B10" s="21">
        <v>4</v>
      </c>
      <c r="C10" s="21">
        <v>1</v>
      </c>
      <c r="D10" s="21">
        <v>1</v>
      </c>
      <c r="E10" s="21">
        <v>0</v>
      </c>
      <c r="F10" s="22">
        <v>7</v>
      </c>
      <c r="G10" s="23">
        <v>3.3</v>
      </c>
      <c r="H10" s="22">
        <v>2.6</v>
      </c>
      <c r="I10" s="22">
        <v>4.2</v>
      </c>
      <c r="J10" s="22">
        <v>9</v>
      </c>
      <c r="K10" s="22">
        <v>4.3</v>
      </c>
      <c r="L10" s="22">
        <v>5.2</v>
      </c>
      <c r="M10" s="22">
        <v>5.5</v>
      </c>
      <c r="N10" s="21">
        <v>0</v>
      </c>
      <c r="O10" s="24">
        <v>8.3999999999999986</v>
      </c>
      <c r="Q10" s="144" t="s">
        <v>301</v>
      </c>
      <c r="R10" s="144">
        <v>200</v>
      </c>
      <c r="S10" s="141"/>
      <c r="T10" s="141"/>
      <c r="U10" s="141"/>
      <c r="V10" s="141"/>
      <c r="W10" s="141"/>
      <c r="X10" s="141"/>
      <c r="Y10" s="141"/>
    </row>
    <row r="11" spans="1:25" x14ac:dyDescent="0.25">
      <c r="A11" s="20" t="s">
        <v>185</v>
      </c>
      <c r="B11" s="21">
        <v>7</v>
      </c>
      <c r="C11" s="21">
        <v>1</v>
      </c>
      <c r="D11" s="21">
        <v>1</v>
      </c>
      <c r="E11" s="21">
        <v>0</v>
      </c>
      <c r="F11" s="22">
        <v>7.3</v>
      </c>
      <c r="G11" s="23">
        <v>3.6</v>
      </c>
      <c r="H11" s="22">
        <v>3.6</v>
      </c>
      <c r="I11" s="22">
        <v>6.1</v>
      </c>
      <c r="J11" s="22">
        <v>8</v>
      </c>
      <c r="K11" s="22">
        <v>3.3</v>
      </c>
      <c r="L11" s="22">
        <v>3.3</v>
      </c>
      <c r="M11" s="22">
        <v>4</v>
      </c>
      <c r="N11" s="21">
        <v>0</v>
      </c>
      <c r="O11" s="24">
        <v>10.350000000000001</v>
      </c>
      <c r="Q11" s="141"/>
      <c r="R11" s="141"/>
      <c r="S11" s="141"/>
      <c r="T11" s="141"/>
      <c r="U11" s="141"/>
      <c r="V11" s="141"/>
      <c r="W11" s="141"/>
      <c r="X11" s="141"/>
      <c r="Y11" s="141"/>
    </row>
    <row r="12" spans="1:25" ht="13.8" thickBot="1" x14ac:dyDescent="0.3">
      <c r="A12" s="20" t="s">
        <v>164</v>
      </c>
      <c r="B12" s="21">
        <v>15</v>
      </c>
      <c r="C12" s="21">
        <v>0</v>
      </c>
      <c r="D12" s="21">
        <v>0</v>
      </c>
      <c r="E12" s="21">
        <v>1</v>
      </c>
      <c r="F12" s="22">
        <v>9.6</v>
      </c>
      <c r="G12" s="23">
        <v>5.6</v>
      </c>
      <c r="H12" s="22">
        <v>4.8</v>
      </c>
      <c r="I12" s="22">
        <v>5.5</v>
      </c>
      <c r="J12" s="22">
        <v>7.7</v>
      </c>
      <c r="K12" s="22">
        <v>4.4000000000000004</v>
      </c>
      <c r="L12" s="22">
        <v>4.5999999999999996</v>
      </c>
      <c r="M12" s="22">
        <v>6.5</v>
      </c>
      <c r="N12" s="21">
        <v>1</v>
      </c>
      <c r="O12" s="24">
        <v>13.950000000000001</v>
      </c>
      <c r="Q12" s="141" t="s">
        <v>302</v>
      </c>
      <c r="R12" s="141"/>
      <c r="S12" s="141"/>
      <c r="T12" s="141"/>
      <c r="U12" s="141"/>
      <c r="V12" s="141"/>
      <c r="W12" s="141"/>
      <c r="X12" s="141"/>
      <c r="Y12" s="141"/>
    </row>
    <row r="13" spans="1:25" x14ac:dyDescent="0.25">
      <c r="A13" s="20" t="s">
        <v>146</v>
      </c>
      <c r="B13" s="21">
        <v>8</v>
      </c>
      <c r="C13" s="21">
        <v>1</v>
      </c>
      <c r="D13" s="21">
        <v>0</v>
      </c>
      <c r="E13" s="21">
        <v>1</v>
      </c>
      <c r="F13" s="22">
        <v>9.1</v>
      </c>
      <c r="G13" s="23">
        <v>3.6</v>
      </c>
      <c r="H13" s="22">
        <v>4.2</v>
      </c>
      <c r="I13" s="22">
        <v>4.5999999999999996</v>
      </c>
      <c r="J13" s="22">
        <v>8.3000000000000007</v>
      </c>
      <c r="K13" s="22">
        <v>4.5999999999999996</v>
      </c>
      <c r="L13" s="22">
        <v>4.3</v>
      </c>
      <c r="M13" s="22">
        <v>5.4</v>
      </c>
      <c r="N13" s="21">
        <v>0</v>
      </c>
      <c r="O13" s="24">
        <v>11.100000000000001</v>
      </c>
      <c r="Q13" s="145"/>
      <c r="R13" s="145" t="s">
        <v>307</v>
      </c>
      <c r="S13" s="145" t="s">
        <v>308</v>
      </c>
      <c r="T13" s="145" t="s">
        <v>309</v>
      </c>
      <c r="U13" s="145" t="s">
        <v>310</v>
      </c>
      <c r="V13" s="145" t="s">
        <v>311</v>
      </c>
      <c r="W13" s="141"/>
      <c r="X13" s="141"/>
      <c r="Y13" s="141"/>
    </row>
    <row r="14" spans="1:25" x14ac:dyDescent="0.25">
      <c r="A14" s="20" t="s">
        <v>91</v>
      </c>
      <c r="B14" s="21">
        <v>10</v>
      </c>
      <c r="C14" s="21">
        <v>1</v>
      </c>
      <c r="D14" s="21">
        <v>1</v>
      </c>
      <c r="E14" s="21">
        <v>0</v>
      </c>
      <c r="F14" s="22">
        <v>8</v>
      </c>
      <c r="G14" s="23">
        <v>4.8</v>
      </c>
      <c r="H14" s="22">
        <v>5.5</v>
      </c>
      <c r="I14" s="22">
        <v>4.7</v>
      </c>
      <c r="J14" s="22">
        <v>8.6999999999999993</v>
      </c>
      <c r="K14" s="22">
        <v>4.7</v>
      </c>
      <c r="L14" s="22">
        <v>6.6</v>
      </c>
      <c r="M14" s="22">
        <v>5.7</v>
      </c>
      <c r="N14" s="21">
        <v>1</v>
      </c>
      <c r="O14" s="24">
        <v>13.5</v>
      </c>
      <c r="Q14" s="141" t="s">
        <v>303</v>
      </c>
      <c r="R14" s="141">
        <v>13</v>
      </c>
      <c r="S14" s="141">
        <v>235.97466304681461</v>
      </c>
      <c r="T14" s="141">
        <v>18.151897157447276</v>
      </c>
      <c r="U14" s="141">
        <v>27.841001825869654</v>
      </c>
      <c r="V14" s="143">
        <v>6.836810958229744E-37</v>
      </c>
      <c r="W14" s="141"/>
      <c r="X14" s="141"/>
      <c r="Y14" s="141"/>
    </row>
    <row r="15" spans="1:25" x14ac:dyDescent="0.25">
      <c r="A15" s="20" t="s">
        <v>83</v>
      </c>
      <c r="B15" s="21">
        <v>3</v>
      </c>
      <c r="C15" s="21">
        <v>0</v>
      </c>
      <c r="D15" s="21">
        <v>1</v>
      </c>
      <c r="E15" s="21">
        <v>0</v>
      </c>
      <c r="F15" s="22">
        <v>6.4</v>
      </c>
      <c r="G15" s="23">
        <v>3.6</v>
      </c>
      <c r="H15" s="22">
        <v>4</v>
      </c>
      <c r="I15" s="22">
        <v>5.3</v>
      </c>
      <c r="J15" s="22">
        <v>7.1</v>
      </c>
      <c r="K15" s="22">
        <v>5.6</v>
      </c>
      <c r="L15" s="22">
        <v>6.6</v>
      </c>
      <c r="M15" s="22">
        <v>6.1</v>
      </c>
      <c r="N15" s="21">
        <v>0</v>
      </c>
      <c r="O15" s="24">
        <v>10.5</v>
      </c>
      <c r="Q15" s="141" t="s">
        <v>304</v>
      </c>
      <c r="R15" s="141">
        <v>186</v>
      </c>
      <c r="S15" s="141">
        <v>121.26908695318588</v>
      </c>
      <c r="T15" s="141">
        <v>0.65198433845798853</v>
      </c>
      <c r="U15" s="141"/>
      <c r="V15" s="141"/>
      <c r="W15" s="141"/>
      <c r="X15" s="141"/>
      <c r="Y15" s="141"/>
    </row>
    <row r="16" spans="1:25" ht="13.8" thickBot="1" x14ac:dyDescent="0.3">
      <c r="A16" s="20" t="s">
        <v>228</v>
      </c>
      <c r="B16" s="21">
        <v>8</v>
      </c>
      <c r="C16" s="21">
        <v>1</v>
      </c>
      <c r="D16" s="21">
        <v>1</v>
      </c>
      <c r="E16" s="21">
        <v>0</v>
      </c>
      <c r="F16" s="22">
        <v>7</v>
      </c>
      <c r="G16" s="23">
        <v>3.3</v>
      </c>
      <c r="H16" s="22">
        <v>4</v>
      </c>
      <c r="I16" s="22">
        <v>4.2</v>
      </c>
      <c r="J16" s="22">
        <v>9</v>
      </c>
      <c r="K16" s="22">
        <v>3.3</v>
      </c>
      <c r="L16" s="22">
        <v>5.2</v>
      </c>
      <c r="M16" s="22">
        <v>5.6</v>
      </c>
      <c r="N16" s="21">
        <v>1</v>
      </c>
      <c r="O16" s="24">
        <v>9.3000000000000007</v>
      </c>
      <c r="Q16" s="144" t="s">
        <v>305</v>
      </c>
      <c r="R16" s="144">
        <v>199</v>
      </c>
      <c r="S16" s="144">
        <v>357.24375000000049</v>
      </c>
      <c r="T16" s="144"/>
      <c r="U16" s="144"/>
      <c r="V16" s="144"/>
      <c r="W16" s="141"/>
      <c r="X16" s="141"/>
      <c r="Y16" s="141"/>
    </row>
    <row r="17" spans="1:25" ht="13.8" thickBot="1" x14ac:dyDescent="0.3">
      <c r="A17" s="20" t="s">
        <v>133</v>
      </c>
      <c r="B17" s="21">
        <v>7</v>
      </c>
      <c r="C17" s="21">
        <v>0</v>
      </c>
      <c r="D17" s="21">
        <v>0</v>
      </c>
      <c r="E17" s="21">
        <v>0</v>
      </c>
      <c r="F17" s="22">
        <v>9.9</v>
      </c>
      <c r="G17" s="23">
        <v>4.5</v>
      </c>
      <c r="H17" s="22">
        <v>5.4</v>
      </c>
      <c r="I17" s="22">
        <v>4.8</v>
      </c>
      <c r="J17" s="22">
        <v>4.9000000000000004</v>
      </c>
      <c r="K17" s="22">
        <v>3.1</v>
      </c>
      <c r="L17" s="22">
        <v>4.3</v>
      </c>
      <c r="M17" s="22">
        <v>5</v>
      </c>
      <c r="N17" s="21">
        <v>0</v>
      </c>
      <c r="O17" s="24">
        <v>13.350000000000001</v>
      </c>
      <c r="Q17" s="141"/>
      <c r="R17" s="141"/>
      <c r="S17" s="141"/>
      <c r="T17" s="141"/>
      <c r="U17" s="141"/>
      <c r="V17" s="141"/>
      <c r="W17" s="141"/>
      <c r="X17" s="141"/>
      <c r="Y17" s="141"/>
    </row>
    <row r="18" spans="1:25" x14ac:dyDescent="0.25">
      <c r="A18" s="20" t="s">
        <v>244</v>
      </c>
      <c r="B18" s="21">
        <v>2</v>
      </c>
      <c r="C18" s="21">
        <v>1</v>
      </c>
      <c r="D18" s="21">
        <v>1</v>
      </c>
      <c r="E18" s="21">
        <v>0</v>
      </c>
      <c r="F18" s="22">
        <v>6.5</v>
      </c>
      <c r="G18" s="23">
        <v>2.8</v>
      </c>
      <c r="H18" s="22">
        <v>2.5</v>
      </c>
      <c r="I18" s="22">
        <v>3.7</v>
      </c>
      <c r="J18" s="22">
        <v>8.5</v>
      </c>
      <c r="K18" s="22">
        <v>4.3</v>
      </c>
      <c r="L18" s="22">
        <v>4.7</v>
      </c>
      <c r="M18" s="22">
        <v>3.3</v>
      </c>
      <c r="N18" s="21">
        <v>0</v>
      </c>
      <c r="O18" s="24">
        <v>6.4499999999999993</v>
      </c>
      <c r="Q18" s="145"/>
      <c r="R18" s="145" t="s">
        <v>312</v>
      </c>
      <c r="S18" s="145" t="s">
        <v>300</v>
      </c>
      <c r="T18" s="145" t="s">
        <v>313</v>
      </c>
      <c r="U18" s="145" t="s">
        <v>314</v>
      </c>
      <c r="V18" s="145" t="s">
        <v>315</v>
      </c>
      <c r="W18" s="145" t="s">
        <v>316</v>
      </c>
      <c r="X18" s="145" t="s">
        <v>317</v>
      </c>
      <c r="Y18" s="145" t="s">
        <v>318</v>
      </c>
    </row>
    <row r="19" spans="1:25" x14ac:dyDescent="0.25">
      <c r="A19" s="20" t="s">
        <v>234</v>
      </c>
      <c r="B19" s="21">
        <v>7</v>
      </c>
      <c r="C19" s="21">
        <v>0</v>
      </c>
      <c r="D19" s="21">
        <v>0</v>
      </c>
      <c r="E19" s="21">
        <v>1</v>
      </c>
      <c r="F19" s="22">
        <v>9.3000000000000007</v>
      </c>
      <c r="G19" s="23">
        <v>3.9</v>
      </c>
      <c r="H19" s="22">
        <v>2.6</v>
      </c>
      <c r="I19" s="22">
        <v>4.5</v>
      </c>
      <c r="J19" s="22">
        <v>6.2</v>
      </c>
      <c r="K19" s="22">
        <v>4</v>
      </c>
      <c r="L19" s="22">
        <v>4.4000000000000004</v>
      </c>
      <c r="M19" s="22">
        <v>5.8</v>
      </c>
      <c r="N19" s="21">
        <v>1</v>
      </c>
      <c r="O19" s="24">
        <v>12.899999999999999</v>
      </c>
      <c r="Q19" s="141" t="s">
        <v>306</v>
      </c>
      <c r="R19" s="141">
        <v>7.3101438279521318</v>
      </c>
      <c r="S19" s="141">
        <v>0.72596826629583144</v>
      </c>
      <c r="T19" s="141">
        <v>10.069508775158024</v>
      </c>
      <c r="U19" s="141">
        <v>2.5991275804516587E-19</v>
      </c>
      <c r="V19" s="141">
        <v>5.8779535494466426</v>
      </c>
      <c r="W19" s="141">
        <v>8.742334106457621</v>
      </c>
      <c r="X19" s="141">
        <v>5.8779535494466426</v>
      </c>
      <c r="Y19" s="141">
        <v>8.742334106457621</v>
      </c>
    </row>
    <row r="20" spans="1:25" x14ac:dyDescent="0.25">
      <c r="A20" s="20" t="s">
        <v>89</v>
      </c>
      <c r="B20" s="21">
        <v>2</v>
      </c>
      <c r="C20" s="21">
        <v>0</v>
      </c>
      <c r="D20" s="21">
        <v>1</v>
      </c>
      <c r="E20" s="21">
        <v>0</v>
      </c>
      <c r="F20" s="22">
        <v>8.1</v>
      </c>
      <c r="G20" s="23">
        <v>2.5</v>
      </c>
      <c r="H20" s="22">
        <v>2.2999999999999998</v>
      </c>
      <c r="I20" s="22">
        <v>3.8</v>
      </c>
      <c r="J20" s="22">
        <v>6.6</v>
      </c>
      <c r="K20" s="22">
        <v>3</v>
      </c>
      <c r="L20" s="22">
        <v>3.5</v>
      </c>
      <c r="M20" s="22">
        <v>4.5</v>
      </c>
      <c r="N20" s="21">
        <v>0</v>
      </c>
      <c r="O20" s="24">
        <v>9.3000000000000007</v>
      </c>
      <c r="Q20" s="141" t="s">
        <v>258</v>
      </c>
      <c r="R20" s="141">
        <v>6.6982901150110588E-2</v>
      </c>
      <c r="S20" s="141">
        <v>1.4958852985923332E-2</v>
      </c>
      <c r="T20" s="141">
        <v>4.4778099773520887</v>
      </c>
      <c r="U20" s="141">
        <v>1.3131927637569198E-5</v>
      </c>
      <c r="V20" s="141">
        <v>3.7472074274239986E-2</v>
      </c>
      <c r="W20" s="141">
        <v>9.649372802598119E-2</v>
      </c>
      <c r="X20" s="141">
        <v>3.7472074274239986E-2</v>
      </c>
      <c r="Y20" s="141">
        <v>9.649372802598119E-2</v>
      </c>
    </row>
    <row r="21" spans="1:25" x14ac:dyDescent="0.25">
      <c r="A21" s="20" t="s">
        <v>121</v>
      </c>
      <c r="B21" s="21">
        <v>11</v>
      </c>
      <c r="C21" s="21">
        <v>0</v>
      </c>
      <c r="D21" s="21">
        <v>1</v>
      </c>
      <c r="E21" s="21">
        <v>0</v>
      </c>
      <c r="F21" s="22">
        <v>7.7</v>
      </c>
      <c r="G21" s="23">
        <v>3.7</v>
      </c>
      <c r="H21" s="22">
        <v>2.4</v>
      </c>
      <c r="I21" s="22">
        <v>3.4</v>
      </c>
      <c r="J21" s="22">
        <v>6.2</v>
      </c>
      <c r="K21" s="22">
        <v>3.3</v>
      </c>
      <c r="L21" s="22">
        <v>3.1</v>
      </c>
      <c r="M21" s="22">
        <v>4.5</v>
      </c>
      <c r="N21" s="21">
        <v>0</v>
      </c>
      <c r="O21" s="24">
        <v>12.149999999999999</v>
      </c>
      <c r="Q21" s="141" t="s">
        <v>43</v>
      </c>
      <c r="R21" s="141">
        <v>-0.12356824303328424</v>
      </c>
      <c r="S21" s="141">
        <v>0.11917148475116005</v>
      </c>
      <c r="T21" s="141">
        <v>-1.0368943820017431</v>
      </c>
      <c r="U21" s="146">
        <v>0.30113121304152268</v>
      </c>
      <c r="V21" s="141">
        <v>-0.35866976173537879</v>
      </c>
      <c r="W21" s="141">
        <v>0.11153327566881031</v>
      </c>
      <c r="X21" s="141">
        <v>-0.35866976173537879</v>
      </c>
      <c r="Y21" s="141">
        <v>0.11153327566881031</v>
      </c>
    </row>
    <row r="22" spans="1:25" x14ac:dyDescent="0.25">
      <c r="A22" s="20" t="s">
        <v>62</v>
      </c>
      <c r="B22" s="21">
        <v>9</v>
      </c>
      <c r="C22" s="21">
        <v>0</v>
      </c>
      <c r="D22" s="21">
        <v>0</v>
      </c>
      <c r="E22" s="21">
        <v>1</v>
      </c>
      <c r="F22" s="22">
        <v>9</v>
      </c>
      <c r="G22" s="23">
        <v>4.9000000000000004</v>
      </c>
      <c r="H22" s="22">
        <v>2.2000000000000002</v>
      </c>
      <c r="I22" s="22">
        <v>4.5</v>
      </c>
      <c r="J22" s="22">
        <v>6.8</v>
      </c>
      <c r="K22" s="22">
        <v>4.5</v>
      </c>
      <c r="L22" s="22">
        <v>3.5</v>
      </c>
      <c r="M22" s="22">
        <v>6.9</v>
      </c>
      <c r="N22" s="21">
        <v>0</v>
      </c>
      <c r="O22" s="24">
        <v>13.5</v>
      </c>
      <c r="Q22" s="141" t="s">
        <v>3</v>
      </c>
      <c r="R22" s="141">
        <v>0.29287098227238134</v>
      </c>
      <c r="S22" s="141">
        <v>0.18397014113368779</v>
      </c>
      <c r="T22" s="141">
        <v>1.5919484567854807</v>
      </c>
      <c r="U22" s="146">
        <v>0.11309435216956902</v>
      </c>
      <c r="V22" s="141">
        <v>-7.0065333127915352E-2</v>
      </c>
      <c r="W22" s="141">
        <v>0.65580729767267809</v>
      </c>
      <c r="X22" s="141">
        <v>-7.0065333127915352E-2</v>
      </c>
      <c r="Y22" s="141">
        <v>0.65580729767267809</v>
      </c>
    </row>
    <row r="23" spans="1:25" x14ac:dyDescent="0.25">
      <c r="A23" s="20" t="s">
        <v>226</v>
      </c>
      <c r="B23" s="21">
        <v>12</v>
      </c>
      <c r="C23" s="21">
        <v>0</v>
      </c>
      <c r="D23" s="21">
        <v>0</v>
      </c>
      <c r="E23" s="21">
        <v>1</v>
      </c>
      <c r="F23" s="22">
        <v>8.6</v>
      </c>
      <c r="G23" s="23">
        <v>2.9</v>
      </c>
      <c r="H23" s="22">
        <v>2.8</v>
      </c>
      <c r="I23" s="22">
        <v>4</v>
      </c>
      <c r="J23" s="22">
        <v>6.3</v>
      </c>
      <c r="K23" s="22">
        <v>4</v>
      </c>
      <c r="L23" s="22">
        <v>3</v>
      </c>
      <c r="M23" s="22">
        <v>4</v>
      </c>
      <c r="N23" s="21">
        <v>0</v>
      </c>
      <c r="O23" s="24">
        <v>10.050000000000001</v>
      </c>
      <c r="Q23" s="141" t="s">
        <v>44</v>
      </c>
      <c r="R23" s="141">
        <v>-4.4502673070172409E-2</v>
      </c>
      <c r="S23" s="141">
        <v>0.14999895018931067</v>
      </c>
      <c r="T23" s="141">
        <v>-0.29668656356598816</v>
      </c>
      <c r="U23" s="146">
        <v>0.76703685189132464</v>
      </c>
      <c r="V23" s="141">
        <v>-0.34042061910284105</v>
      </c>
      <c r="W23" s="141">
        <v>0.25141527296249622</v>
      </c>
      <c r="X23" s="141">
        <v>-0.34042061910284105</v>
      </c>
      <c r="Y23" s="141">
        <v>0.25141527296249622</v>
      </c>
    </row>
    <row r="24" spans="1:25" x14ac:dyDescent="0.25">
      <c r="A24" s="20" t="s">
        <v>97</v>
      </c>
      <c r="B24" s="21">
        <v>9</v>
      </c>
      <c r="C24" s="21">
        <v>0</v>
      </c>
      <c r="D24" s="21">
        <v>1</v>
      </c>
      <c r="E24" s="21">
        <v>0</v>
      </c>
      <c r="F24" s="22">
        <v>6.1</v>
      </c>
      <c r="G24" s="23">
        <v>4.9000000000000004</v>
      </c>
      <c r="H24" s="22">
        <v>5.0999999999999996</v>
      </c>
      <c r="I24" s="22">
        <v>6.4</v>
      </c>
      <c r="J24" s="22">
        <v>8.1999999999999993</v>
      </c>
      <c r="K24" s="22">
        <v>4.5</v>
      </c>
      <c r="L24" s="22">
        <v>4.9000000000000004</v>
      </c>
      <c r="M24" s="22">
        <v>4.8</v>
      </c>
      <c r="N24" s="21">
        <v>0</v>
      </c>
      <c r="O24" s="24">
        <v>8.6999999999999993</v>
      </c>
      <c r="Q24" s="141" t="s">
        <v>46</v>
      </c>
      <c r="R24" s="141">
        <v>0.17524638596756881</v>
      </c>
      <c r="S24" s="141">
        <v>6.0356880842549913E-2</v>
      </c>
      <c r="T24" s="141">
        <v>2.9035030227079761</v>
      </c>
      <c r="U24" s="141">
        <v>4.1367056499113618E-3</v>
      </c>
      <c r="V24" s="141">
        <v>5.6174324560977068E-2</v>
      </c>
      <c r="W24" s="141">
        <v>0.29431844737416057</v>
      </c>
      <c r="X24" s="141">
        <v>5.6174324560977068E-2</v>
      </c>
      <c r="Y24" s="141">
        <v>0.29431844737416057</v>
      </c>
    </row>
    <row r="25" spans="1:25" x14ac:dyDescent="0.25">
      <c r="A25" s="20" t="s">
        <v>246</v>
      </c>
      <c r="B25" s="21">
        <v>13</v>
      </c>
      <c r="C25" s="21">
        <v>1</v>
      </c>
      <c r="D25" s="21">
        <v>1</v>
      </c>
      <c r="E25" s="21">
        <v>0</v>
      </c>
      <c r="F25" s="22">
        <v>5.8</v>
      </c>
      <c r="G25" s="23">
        <v>3.6</v>
      </c>
      <c r="H25" s="22">
        <v>5.0999999999999996</v>
      </c>
      <c r="I25" s="22">
        <v>5.8</v>
      </c>
      <c r="J25" s="22">
        <v>9.3000000000000007</v>
      </c>
      <c r="K25" s="22">
        <v>5.9</v>
      </c>
      <c r="L25" s="22">
        <v>6.1</v>
      </c>
      <c r="M25" s="22">
        <v>6.6</v>
      </c>
      <c r="N25" s="21">
        <v>0</v>
      </c>
      <c r="O25" s="24">
        <v>11.100000000000001</v>
      </c>
      <c r="Q25" s="141" t="s">
        <v>49</v>
      </c>
      <c r="R25" s="141">
        <v>0.61085224440129748</v>
      </c>
      <c r="S25" s="141">
        <v>8.1102854889402165E-2</v>
      </c>
      <c r="T25" s="141">
        <v>7.5318217248246153</v>
      </c>
      <c r="U25" s="141">
        <v>2.1061352151250692E-12</v>
      </c>
      <c r="V25" s="141">
        <v>0.45085252303012913</v>
      </c>
      <c r="W25" s="141">
        <v>0.77085196577246584</v>
      </c>
      <c r="X25" s="141">
        <v>0.45085252303012913</v>
      </c>
      <c r="Y25" s="141">
        <v>0.77085196577246584</v>
      </c>
    </row>
    <row r="26" spans="1:25" x14ac:dyDescent="0.25">
      <c r="A26" s="20" t="s">
        <v>59</v>
      </c>
      <c r="B26" s="21">
        <v>13</v>
      </c>
      <c r="C26" s="21">
        <v>1</v>
      </c>
      <c r="D26" s="21">
        <v>0</v>
      </c>
      <c r="E26" s="21">
        <v>0</v>
      </c>
      <c r="F26" s="22">
        <v>8.1999999999999993</v>
      </c>
      <c r="G26" s="23">
        <v>2.7</v>
      </c>
      <c r="H26" s="22">
        <v>3.4</v>
      </c>
      <c r="I26" s="22">
        <v>3.1</v>
      </c>
      <c r="J26" s="22">
        <v>5.3</v>
      </c>
      <c r="K26" s="22">
        <v>3.9</v>
      </c>
      <c r="L26" s="22">
        <v>4.3</v>
      </c>
      <c r="M26" s="22">
        <v>7.2</v>
      </c>
      <c r="N26" s="21">
        <v>0</v>
      </c>
      <c r="O26" s="24">
        <v>11.25</v>
      </c>
      <c r="Q26" s="141" t="s">
        <v>8</v>
      </c>
      <c r="R26" s="141">
        <v>-5.446337743231864E-4</v>
      </c>
      <c r="S26" s="141">
        <v>6.6206542886364045E-2</v>
      </c>
      <c r="T26" s="141">
        <v>-8.2262832430019476E-3</v>
      </c>
      <c r="U26" s="147">
        <v>0.99344526604072425</v>
      </c>
      <c r="V26" s="141">
        <v>-0.13115690912778624</v>
      </c>
      <c r="W26" s="141">
        <v>0.13006764157913989</v>
      </c>
      <c r="X26" s="141">
        <v>-0.13115690912778624</v>
      </c>
      <c r="Y26" s="141">
        <v>0.13006764157913989</v>
      </c>
    </row>
    <row r="27" spans="1:25" x14ac:dyDescent="0.25">
      <c r="A27" s="20" t="s">
        <v>131</v>
      </c>
      <c r="B27" s="21">
        <v>14</v>
      </c>
      <c r="C27" s="21">
        <v>0</v>
      </c>
      <c r="D27" s="21">
        <v>1</v>
      </c>
      <c r="E27" s="21">
        <v>1</v>
      </c>
      <c r="F27" s="22">
        <v>9.9</v>
      </c>
      <c r="G27" s="23">
        <v>5.2</v>
      </c>
      <c r="H27" s="22">
        <v>5.6</v>
      </c>
      <c r="I27" s="22">
        <v>6.7</v>
      </c>
      <c r="J27" s="22">
        <v>6.8</v>
      </c>
      <c r="K27" s="22">
        <v>4.0999999999999996</v>
      </c>
      <c r="L27" s="22">
        <v>3.4</v>
      </c>
      <c r="M27" s="22">
        <v>7.6</v>
      </c>
      <c r="N27" s="21">
        <v>1</v>
      </c>
      <c r="O27" s="24">
        <v>14.700000000000001</v>
      </c>
      <c r="Q27" s="141" t="s">
        <v>52</v>
      </c>
      <c r="R27" s="141">
        <v>-0.16836016155860295</v>
      </c>
      <c r="S27" s="141">
        <v>9.5137000743418978E-2</v>
      </c>
      <c r="T27" s="141">
        <v>-1.7696601768292461</v>
      </c>
      <c r="U27" s="146">
        <v>7.8422283630346853E-2</v>
      </c>
      <c r="V27" s="141">
        <v>-0.35604644747040431</v>
      </c>
      <c r="W27" s="141">
        <v>1.9326124353198415E-2</v>
      </c>
      <c r="X27" s="141">
        <v>-0.35604644747040431</v>
      </c>
      <c r="Y27" s="141">
        <v>1.9326124353198415E-2</v>
      </c>
    </row>
    <row r="28" spans="1:25" x14ac:dyDescent="0.25">
      <c r="A28" s="20" t="s">
        <v>180</v>
      </c>
      <c r="B28" s="21">
        <v>10</v>
      </c>
      <c r="C28" s="21">
        <v>0</v>
      </c>
      <c r="D28" s="21">
        <v>1</v>
      </c>
      <c r="E28" s="21">
        <v>0</v>
      </c>
      <c r="F28" s="22">
        <v>7.7</v>
      </c>
      <c r="G28" s="23">
        <v>2.2000000000000002</v>
      </c>
      <c r="H28" s="22">
        <v>2.4</v>
      </c>
      <c r="I28" s="22">
        <v>3.4</v>
      </c>
      <c r="J28" s="22">
        <v>6.2</v>
      </c>
      <c r="K28" s="22">
        <v>3.2</v>
      </c>
      <c r="L28" s="22">
        <v>3.1</v>
      </c>
      <c r="M28" s="22">
        <v>3.4</v>
      </c>
      <c r="N28" s="21">
        <v>0</v>
      </c>
      <c r="O28" s="24">
        <v>11.55</v>
      </c>
      <c r="Q28" s="141" t="s">
        <v>54</v>
      </c>
      <c r="R28" s="141">
        <v>-0.11424114694818926</v>
      </c>
      <c r="S28" s="141">
        <v>4.9178590465572859E-2</v>
      </c>
      <c r="T28" s="141">
        <v>-2.3229853858492144</v>
      </c>
      <c r="U28" s="141">
        <v>2.1261638085185254E-2</v>
      </c>
      <c r="V28" s="141">
        <v>-0.21126067582480651</v>
      </c>
      <c r="W28" s="141">
        <v>-1.7221618071572006E-2</v>
      </c>
      <c r="X28" s="141">
        <v>-0.21126067582480651</v>
      </c>
      <c r="Y28" s="141">
        <v>-1.7221618071572006E-2</v>
      </c>
    </row>
    <row r="29" spans="1:25" x14ac:dyDescent="0.25">
      <c r="A29" s="20" t="s">
        <v>194</v>
      </c>
      <c r="B29" s="21">
        <v>4</v>
      </c>
      <c r="C29" s="21">
        <v>0</v>
      </c>
      <c r="D29" s="21">
        <v>0</v>
      </c>
      <c r="E29" s="21">
        <v>0</v>
      </c>
      <c r="F29" s="22">
        <v>8.3000000000000007</v>
      </c>
      <c r="G29" s="23">
        <v>2.8</v>
      </c>
      <c r="H29" s="22">
        <v>3</v>
      </c>
      <c r="I29" s="22">
        <v>2.5</v>
      </c>
      <c r="J29" s="22">
        <v>5.2</v>
      </c>
      <c r="K29" s="22">
        <v>1.8</v>
      </c>
      <c r="L29" s="22">
        <v>2.5</v>
      </c>
      <c r="M29" s="22">
        <v>3.1</v>
      </c>
      <c r="N29" s="21">
        <v>0</v>
      </c>
      <c r="O29" s="24">
        <v>10.050000000000001</v>
      </c>
      <c r="Q29" s="141" t="s">
        <v>259</v>
      </c>
      <c r="R29" s="141">
        <v>-0.18809179339686691</v>
      </c>
      <c r="S29" s="141">
        <v>9.5572595296241541E-2</v>
      </c>
      <c r="T29" s="141">
        <v>-1.9680515404426162</v>
      </c>
      <c r="U29" s="141">
        <v>5.054830510179438E-2</v>
      </c>
      <c r="V29" s="141">
        <v>-0.37663742029213243</v>
      </c>
      <c r="W29" s="141">
        <v>4.53833498398587E-4</v>
      </c>
      <c r="X29" s="141">
        <v>-0.37663742029213243</v>
      </c>
      <c r="Y29" s="141">
        <v>4.53833498398587E-4</v>
      </c>
    </row>
    <row r="30" spans="1:25" x14ac:dyDescent="0.25">
      <c r="A30" s="20" t="s">
        <v>208</v>
      </c>
      <c r="B30" s="21">
        <v>8</v>
      </c>
      <c r="C30" s="21">
        <v>0</v>
      </c>
      <c r="D30" s="21">
        <v>1</v>
      </c>
      <c r="E30" s="21">
        <v>0</v>
      </c>
      <c r="F30" s="22">
        <v>8.9</v>
      </c>
      <c r="G30" s="23">
        <v>5.8</v>
      </c>
      <c r="H30" s="22">
        <v>4.3</v>
      </c>
      <c r="I30" s="22">
        <v>6.9</v>
      </c>
      <c r="J30" s="22">
        <v>8.1999999999999993</v>
      </c>
      <c r="K30" s="22">
        <v>5</v>
      </c>
      <c r="L30" s="22">
        <v>5.9</v>
      </c>
      <c r="M30" s="22">
        <v>5.7</v>
      </c>
      <c r="N30" s="21">
        <v>0</v>
      </c>
      <c r="O30" s="24">
        <v>12</v>
      </c>
      <c r="Q30" s="141" t="s">
        <v>55</v>
      </c>
      <c r="R30" s="141">
        <v>-3.2750250976540038E-2</v>
      </c>
      <c r="S30" s="141">
        <v>8.1245416412678295E-2</v>
      </c>
      <c r="T30" s="141">
        <v>-0.40310275240868088</v>
      </c>
      <c r="U30" s="146">
        <v>0.68733560586976872</v>
      </c>
      <c r="V30" s="141">
        <v>-0.19303121773707888</v>
      </c>
      <c r="W30" s="141">
        <v>0.12753071578399883</v>
      </c>
      <c r="X30" s="141">
        <v>-0.19303121773707888</v>
      </c>
      <c r="Y30" s="141">
        <v>0.12753071578399883</v>
      </c>
    </row>
    <row r="31" spans="1:25" x14ac:dyDescent="0.25">
      <c r="A31" s="20" t="s">
        <v>207</v>
      </c>
      <c r="B31" s="21">
        <v>13</v>
      </c>
      <c r="C31" s="21">
        <v>0</v>
      </c>
      <c r="D31" s="21">
        <v>1</v>
      </c>
      <c r="E31" s="21">
        <v>0</v>
      </c>
      <c r="F31" s="22">
        <v>6</v>
      </c>
      <c r="G31" s="23">
        <v>4.0999999999999996</v>
      </c>
      <c r="H31" s="22">
        <v>4.8</v>
      </c>
      <c r="I31" s="22">
        <v>5.3</v>
      </c>
      <c r="J31" s="22">
        <v>8</v>
      </c>
      <c r="K31" s="22">
        <v>4.3</v>
      </c>
      <c r="L31" s="22">
        <v>5.3</v>
      </c>
      <c r="M31" s="22">
        <v>5.8</v>
      </c>
      <c r="N31" s="21">
        <v>0</v>
      </c>
      <c r="O31" s="24">
        <v>11.100000000000001</v>
      </c>
      <c r="Q31" s="141" t="s">
        <v>264</v>
      </c>
      <c r="R31" s="141">
        <v>0.34317028958663515</v>
      </c>
      <c r="S31" s="141">
        <v>7.1928196986575668E-2</v>
      </c>
      <c r="T31" s="141">
        <v>4.7710119808881455</v>
      </c>
      <c r="U31" s="141">
        <v>3.6952635544631163E-6</v>
      </c>
      <c r="V31" s="141">
        <v>0.20127033437203209</v>
      </c>
      <c r="W31" s="141">
        <v>0.48507024480123817</v>
      </c>
      <c r="X31" s="141">
        <v>0.20127033437203209</v>
      </c>
      <c r="Y31" s="141">
        <v>0.48507024480123817</v>
      </c>
    </row>
    <row r="32" spans="1:25" ht="13.8" thickBot="1" x14ac:dyDescent="0.3">
      <c r="A32" s="20" t="s">
        <v>173</v>
      </c>
      <c r="B32" s="21">
        <v>11</v>
      </c>
      <c r="C32" s="21">
        <v>1</v>
      </c>
      <c r="D32" s="21">
        <v>1</v>
      </c>
      <c r="E32" s="21">
        <v>1</v>
      </c>
      <c r="F32" s="22">
        <v>7.7</v>
      </c>
      <c r="G32" s="23">
        <v>4.7</v>
      </c>
      <c r="H32" s="22">
        <v>4.3</v>
      </c>
      <c r="I32" s="22">
        <v>7</v>
      </c>
      <c r="J32" s="22">
        <v>7.7</v>
      </c>
      <c r="K32" s="22">
        <v>5.0999999999999996</v>
      </c>
      <c r="L32" s="22">
        <v>4.7</v>
      </c>
      <c r="M32" s="22">
        <v>5.4</v>
      </c>
      <c r="N32" s="21">
        <v>0</v>
      </c>
      <c r="O32" s="24">
        <v>10.350000000000001</v>
      </c>
      <c r="Q32" s="144" t="s">
        <v>42</v>
      </c>
      <c r="R32" s="144">
        <v>0.36980414989027094</v>
      </c>
      <c r="S32" s="144">
        <v>0.14229322029048258</v>
      </c>
      <c r="T32" s="144">
        <v>2.5988880505714835</v>
      </c>
      <c r="U32" s="144">
        <v>1.0102579273543088E-2</v>
      </c>
      <c r="V32" s="144">
        <v>8.9088068680428456E-2</v>
      </c>
      <c r="W32" s="144">
        <v>0.65052023110011348</v>
      </c>
      <c r="X32" s="144">
        <v>8.9088068680428456E-2</v>
      </c>
      <c r="Y32" s="144">
        <v>0.65052023110011348</v>
      </c>
    </row>
    <row r="33" spans="1:28" x14ac:dyDescent="0.25">
      <c r="A33" s="20" t="s">
        <v>132</v>
      </c>
      <c r="B33" s="21">
        <v>10</v>
      </c>
      <c r="C33" s="21">
        <v>0</v>
      </c>
      <c r="D33" s="21">
        <v>1</v>
      </c>
      <c r="E33" s="21">
        <v>1</v>
      </c>
      <c r="F33" s="22">
        <v>8.5</v>
      </c>
      <c r="G33" s="23">
        <v>5.4</v>
      </c>
      <c r="H33" s="22">
        <v>5</v>
      </c>
      <c r="I33" s="22">
        <v>6</v>
      </c>
      <c r="J33" s="22">
        <v>6.8</v>
      </c>
      <c r="K33" s="22">
        <v>4.4000000000000004</v>
      </c>
      <c r="L33" s="22">
        <v>5.0999999999999996</v>
      </c>
      <c r="M33" s="22">
        <v>5.5</v>
      </c>
      <c r="N33" s="21">
        <v>1</v>
      </c>
      <c r="O33" s="24">
        <v>12.600000000000001</v>
      </c>
    </row>
    <row r="34" spans="1:28" ht="13.8" thickBot="1" x14ac:dyDescent="0.3">
      <c r="A34" s="20" t="s">
        <v>221</v>
      </c>
      <c r="B34" s="21">
        <v>12</v>
      </c>
      <c r="C34" s="21">
        <v>0</v>
      </c>
      <c r="D34" s="21">
        <v>0</v>
      </c>
      <c r="E34" s="21">
        <v>1</v>
      </c>
      <c r="F34" s="22">
        <v>8.1999999999999993</v>
      </c>
      <c r="G34" s="23">
        <v>5.0999999999999996</v>
      </c>
      <c r="H34" s="22">
        <v>4.7</v>
      </c>
      <c r="I34" s="22">
        <v>6</v>
      </c>
      <c r="J34" s="22">
        <v>5.2</v>
      </c>
      <c r="K34" s="22">
        <v>4.7</v>
      </c>
      <c r="L34" s="22">
        <v>2.8</v>
      </c>
      <c r="M34" s="22">
        <v>4</v>
      </c>
      <c r="N34" s="21">
        <v>1</v>
      </c>
      <c r="O34" s="24">
        <v>12.600000000000001</v>
      </c>
    </row>
    <row r="35" spans="1:28" x14ac:dyDescent="0.25">
      <c r="A35" s="20" t="s">
        <v>239</v>
      </c>
      <c r="B35" s="21">
        <v>7</v>
      </c>
      <c r="C35" s="21">
        <v>1</v>
      </c>
      <c r="D35" s="21">
        <v>0</v>
      </c>
      <c r="E35" s="21">
        <v>0</v>
      </c>
      <c r="F35" s="22">
        <v>9.4</v>
      </c>
      <c r="G35" s="23">
        <v>5.6</v>
      </c>
      <c r="H35" s="22">
        <v>4.8</v>
      </c>
      <c r="I35" s="22">
        <v>4.7</v>
      </c>
      <c r="J35" s="22">
        <v>7.6</v>
      </c>
      <c r="K35" s="22">
        <v>4.7</v>
      </c>
      <c r="L35" s="22">
        <v>3.7</v>
      </c>
      <c r="M35" s="22">
        <v>6.4</v>
      </c>
      <c r="N35" s="21">
        <v>1</v>
      </c>
      <c r="O35" s="24">
        <v>12.600000000000001</v>
      </c>
      <c r="Q35" s="148" t="s">
        <v>438</v>
      </c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50"/>
    </row>
    <row r="36" spans="1:28" x14ac:dyDescent="0.25">
      <c r="A36" s="20" t="s">
        <v>74</v>
      </c>
      <c r="B36" s="21">
        <v>4</v>
      </c>
      <c r="C36" s="21">
        <v>1</v>
      </c>
      <c r="D36" s="21">
        <v>1</v>
      </c>
      <c r="E36" s="21">
        <v>1</v>
      </c>
      <c r="F36" s="22">
        <v>5.7</v>
      </c>
      <c r="G36" s="23">
        <v>4</v>
      </c>
      <c r="H36" s="22">
        <v>3.3</v>
      </c>
      <c r="I36" s="22">
        <v>5.0999999999999996</v>
      </c>
      <c r="J36" s="22">
        <v>6.2</v>
      </c>
      <c r="K36" s="22">
        <v>4.2</v>
      </c>
      <c r="L36" s="22">
        <v>6.2</v>
      </c>
      <c r="M36" s="22">
        <v>6</v>
      </c>
      <c r="N36" s="21">
        <v>1</v>
      </c>
      <c r="O36" s="24">
        <v>10.8</v>
      </c>
      <c r="Q36" s="151" t="s">
        <v>436</v>
      </c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3"/>
    </row>
    <row r="37" spans="1:28" x14ac:dyDescent="0.25">
      <c r="A37" s="20" t="s">
        <v>213</v>
      </c>
      <c r="B37" s="21">
        <v>2</v>
      </c>
      <c r="C37" s="21">
        <v>0</v>
      </c>
      <c r="D37" s="21">
        <v>0</v>
      </c>
      <c r="E37" s="21">
        <v>0</v>
      </c>
      <c r="F37" s="22">
        <v>9.6999999999999993</v>
      </c>
      <c r="G37" s="23">
        <v>4.3</v>
      </c>
      <c r="H37" s="22">
        <v>3.7</v>
      </c>
      <c r="I37" s="22">
        <v>4.7</v>
      </c>
      <c r="J37" s="22">
        <v>4.8</v>
      </c>
      <c r="K37" s="22">
        <v>4</v>
      </c>
      <c r="L37" s="22">
        <v>4.0999999999999996</v>
      </c>
      <c r="M37" s="22">
        <v>5.8</v>
      </c>
      <c r="N37" s="21">
        <v>0</v>
      </c>
      <c r="O37" s="24">
        <v>11.850000000000001</v>
      </c>
      <c r="Q37" s="151" t="s">
        <v>437</v>
      </c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3"/>
    </row>
    <row r="38" spans="1:28" x14ac:dyDescent="0.25">
      <c r="A38" s="20" t="s">
        <v>70</v>
      </c>
      <c r="B38" s="21">
        <v>13</v>
      </c>
      <c r="C38" s="21">
        <v>1</v>
      </c>
      <c r="D38" s="21">
        <v>0</v>
      </c>
      <c r="E38" s="21">
        <v>1</v>
      </c>
      <c r="F38" s="22">
        <v>9.5</v>
      </c>
      <c r="G38" s="23">
        <v>7.1</v>
      </c>
      <c r="H38" s="22">
        <v>5</v>
      </c>
      <c r="I38" s="22">
        <v>6.6</v>
      </c>
      <c r="J38" s="22">
        <v>7.6</v>
      </c>
      <c r="K38" s="22">
        <v>5.0999999999999996</v>
      </c>
      <c r="L38" s="22">
        <v>4.5</v>
      </c>
      <c r="M38" s="22">
        <v>6.9</v>
      </c>
      <c r="N38" s="21">
        <v>1</v>
      </c>
      <c r="O38" s="24">
        <v>11.850000000000001</v>
      </c>
      <c r="Q38" s="151" t="s">
        <v>434</v>
      </c>
      <c r="R38" s="154"/>
      <c r="S38" s="154"/>
      <c r="T38" s="152"/>
      <c r="U38" s="154"/>
      <c r="V38" s="154"/>
      <c r="W38" s="152"/>
      <c r="X38" s="152"/>
      <c r="Y38" s="152"/>
      <c r="Z38" s="152"/>
      <c r="AA38" s="152"/>
      <c r="AB38" s="153"/>
    </row>
    <row r="39" spans="1:28" x14ac:dyDescent="0.25">
      <c r="A39" s="20" t="s">
        <v>200</v>
      </c>
      <c r="B39" s="21">
        <v>3</v>
      </c>
      <c r="C39" s="21">
        <v>0</v>
      </c>
      <c r="D39" s="21">
        <v>1</v>
      </c>
      <c r="E39" s="21">
        <v>1</v>
      </c>
      <c r="F39" s="22">
        <v>9.1999999999999993</v>
      </c>
      <c r="G39" s="23">
        <v>4.9000000000000004</v>
      </c>
      <c r="H39" s="22">
        <v>4.9000000000000004</v>
      </c>
      <c r="I39" s="22">
        <v>5.8</v>
      </c>
      <c r="J39" s="22">
        <v>4.5</v>
      </c>
      <c r="K39" s="22">
        <v>4.2</v>
      </c>
      <c r="L39" s="22">
        <v>4</v>
      </c>
      <c r="M39" s="22">
        <v>6.9</v>
      </c>
      <c r="N39" s="21">
        <v>1</v>
      </c>
      <c r="O39" s="24">
        <v>12</v>
      </c>
      <c r="Q39" s="151" t="s">
        <v>435</v>
      </c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3"/>
    </row>
    <row r="40" spans="1:28" ht="13.8" thickBot="1" x14ac:dyDescent="0.3">
      <c r="A40" s="20" t="s">
        <v>60</v>
      </c>
      <c r="B40" s="21">
        <v>12</v>
      </c>
      <c r="C40" s="21">
        <v>0</v>
      </c>
      <c r="D40" s="21">
        <v>1</v>
      </c>
      <c r="E40" s="21">
        <v>1</v>
      </c>
      <c r="F40" s="22">
        <v>9.1999999999999993</v>
      </c>
      <c r="G40" s="23">
        <v>4.9000000000000004</v>
      </c>
      <c r="H40" s="22">
        <v>5.4</v>
      </c>
      <c r="I40" s="22">
        <v>5.8</v>
      </c>
      <c r="J40" s="22">
        <v>4.5</v>
      </c>
      <c r="K40" s="22">
        <v>5.4</v>
      </c>
      <c r="L40" s="22">
        <v>4</v>
      </c>
      <c r="M40" s="22">
        <v>5.6</v>
      </c>
      <c r="N40" s="21">
        <v>1</v>
      </c>
      <c r="O40" s="24">
        <v>13.5</v>
      </c>
      <c r="Q40" s="155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7"/>
    </row>
    <row r="41" spans="1:28" x14ac:dyDescent="0.25">
      <c r="A41" s="20" t="s">
        <v>157</v>
      </c>
      <c r="B41" s="21">
        <v>6</v>
      </c>
      <c r="C41" s="21">
        <v>1</v>
      </c>
      <c r="D41" s="21">
        <v>1</v>
      </c>
      <c r="E41" s="21">
        <v>0</v>
      </c>
      <c r="F41" s="22">
        <v>7.9</v>
      </c>
      <c r="G41" s="23">
        <v>3</v>
      </c>
      <c r="H41" s="22">
        <v>5.9</v>
      </c>
      <c r="I41" s="22">
        <v>4.8</v>
      </c>
      <c r="J41" s="22">
        <v>9.6999999999999993</v>
      </c>
      <c r="K41" s="22">
        <v>3.4</v>
      </c>
      <c r="L41" s="22">
        <v>5.4</v>
      </c>
      <c r="M41" s="22">
        <v>5.0999999999999996</v>
      </c>
      <c r="N41" s="21">
        <v>1</v>
      </c>
      <c r="O41" s="24">
        <v>10.5</v>
      </c>
    </row>
    <row r="42" spans="1:28" x14ac:dyDescent="0.25">
      <c r="A42" s="20" t="s">
        <v>238</v>
      </c>
      <c r="B42" s="21">
        <v>10</v>
      </c>
      <c r="C42" s="21">
        <v>0</v>
      </c>
      <c r="D42" s="21">
        <v>0</v>
      </c>
      <c r="E42" s="21">
        <v>1</v>
      </c>
      <c r="F42" s="22">
        <v>7.6</v>
      </c>
      <c r="G42" s="23">
        <v>2.5</v>
      </c>
      <c r="H42" s="22">
        <v>3.8</v>
      </c>
      <c r="I42" s="22">
        <v>4.2</v>
      </c>
      <c r="J42" s="22">
        <v>5.8</v>
      </c>
      <c r="K42" s="22">
        <v>4.4000000000000004</v>
      </c>
      <c r="L42" s="22">
        <v>3.8</v>
      </c>
      <c r="M42" s="22">
        <v>6.3</v>
      </c>
      <c r="N42" s="21">
        <v>1</v>
      </c>
      <c r="O42" s="24">
        <v>10.8</v>
      </c>
    </row>
    <row r="43" spans="1:28" x14ac:dyDescent="0.25">
      <c r="A43" s="20" t="s">
        <v>161</v>
      </c>
      <c r="B43" s="21">
        <v>12</v>
      </c>
      <c r="C43" s="21">
        <v>1</v>
      </c>
      <c r="D43" s="21">
        <v>0</v>
      </c>
      <c r="E43" s="21">
        <v>1</v>
      </c>
      <c r="F43" s="22">
        <v>9.5</v>
      </c>
      <c r="G43" s="23">
        <v>7.1</v>
      </c>
      <c r="H43" s="22">
        <v>5.6</v>
      </c>
      <c r="I43" s="22">
        <v>6.6</v>
      </c>
      <c r="J43" s="22">
        <v>7.6</v>
      </c>
      <c r="K43" s="22">
        <v>5.6</v>
      </c>
      <c r="L43" s="22">
        <v>4.5</v>
      </c>
      <c r="M43" s="22">
        <v>5.5</v>
      </c>
      <c r="N43" s="21">
        <v>1</v>
      </c>
      <c r="O43" s="24">
        <v>13.5</v>
      </c>
    </row>
    <row r="44" spans="1:28" x14ac:dyDescent="0.25">
      <c r="A44" s="20" t="s">
        <v>169</v>
      </c>
      <c r="B44" s="21">
        <v>12</v>
      </c>
      <c r="C44" s="21">
        <v>1</v>
      </c>
      <c r="D44" s="21">
        <v>0</v>
      </c>
      <c r="E44" s="21">
        <v>1</v>
      </c>
      <c r="F44" s="22">
        <v>8.8000000000000007</v>
      </c>
      <c r="G44" s="23">
        <v>5</v>
      </c>
      <c r="H44" s="22">
        <v>3.3</v>
      </c>
      <c r="I44" s="22">
        <v>4.5</v>
      </c>
      <c r="J44" s="22">
        <v>6.7</v>
      </c>
      <c r="K44" s="22">
        <v>4</v>
      </c>
      <c r="L44" s="22">
        <v>2.2999999999999998</v>
      </c>
      <c r="M44" s="22">
        <v>6.6</v>
      </c>
      <c r="N44" s="21">
        <v>0</v>
      </c>
      <c r="O44" s="24">
        <v>11.850000000000001</v>
      </c>
    </row>
    <row r="45" spans="1:28" x14ac:dyDescent="0.25">
      <c r="A45" s="20" t="s">
        <v>182</v>
      </c>
      <c r="B45" s="21">
        <v>7</v>
      </c>
      <c r="C45" s="21">
        <v>1</v>
      </c>
      <c r="D45" s="21">
        <v>1</v>
      </c>
      <c r="E45" s="21">
        <v>0</v>
      </c>
      <c r="F45" s="22">
        <v>7.2</v>
      </c>
      <c r="G45" s="23">
        <v>4.3</v>
      </c>
      <c r="H45" s="22">
        <v>3.9</v>
      </c>
      <c r="I45" s="22">
        <v>4.7</v>
      </c>
      <c r="J45" s="22">
        <v>10</v>
      </c>
      <c r="K45" s="22">
        <v>3.2</v>
      </c>
      <c r="L45" s="22">
        <v>4.0999999999999996</v>
      </c>
      <c r="M45" s="22">
        <v>4.2</v>
      </c>
      <c r="N45" s="21">
        <v>0</v>
      </c>
      <c r="O45" s="24">
        <v>9.75</v>
      </c>
    </row>
    <row r="46" spans="1:28" x14ac:dyDescent="0.25">
      <c r="A46" s="20" t="s">
        <v>214</v>
      </c>
      <c r="B46" s="21">
        <v>1</v>
      </c>
      <c r="C46" s="21">
        <v>0</v>
      </c>
      <c r="D46" s="21">
        <v>1</v>
      </c>
      <c r="E46" s="21">
        <v>0</v>
      </c>
      <c r="F46" s="22">
        <v>5</v>
      </c>
      <c r="G46" s="23">
        <v>3.6</v>
      </c>
      <c r="H46" s="22">
        <v>4.0999999999999996</v>
      </c>
      <c r="I46" s="22">
        <v>4.9000000000000004</v>
      </c>
      <c r="J46" s="22">
        <v>8.1999999999999993</v>
      </c>
      <c r="K46" s="22">
        <v>3.7</v>
      </c>
      <c r="L46" s="22">
        <v>4.8</v>
      </c>
      <c r="M46" s="22">
        <v>4.4000000000000004</v>
      </c>
      <c r="N46" s="21">
        <v>0</v>
      </c>
      <c r="O46" s="24">
        <v>11.399999999999999</v>
      </c>
    </row>
    <row r="47" spans="1:28" x14ac:dyDescent="0.25">
      <c r="A47" s="20" t="s">
        <v>122</v>
      </c>
      <c r="B47" s="21">
        <v>7</v>
      </c>
      <c r="C47" s="21">
        <v>0</v>
      </c>
      <c r="D47" s="21">
        <v>1</v>
      </c>
      <c r="E47" s="21">
        <v>0</v>
      </c>
      <c r="F47" s="22">
        <v>6.6</v>
      </c>
      <c r="G47" s="23">
        <v>3.6</v>
      </c>
      <c r="H47" s="22">
        <v>4.9000000000000004</v>
      </c>
      <c r="I47" s="22">
        <v>4.8</v>
      </c>
      <c r="J47" s="22">
        <v>7.2</v>
      </c>
      <c r="K47" s="22">
        <v>3.5</v>
      </c>
      <c r="L47" s="22">
        <v>3.6</v>
      </c>
      <c r="M47" s="22">
        <v>4.0999999999999996</v>
      </c>
      <c r="N47" s="21">
        <v>0</v>
      </c>
      <c r="O47" s="24">
        <v>10.649999999999999</v>
      </c>
    </row>
    <row r="48" spans="1:28" x14ac:dyDescent="0.25">
      <c r="A48" s="20" t="s">
        <v>158</v>
      </c>
      <c r="B48" s="21">
        <v>8</v>
      </c>
      <c r="C48" s="21">
        <v>1</v>
      </c>
      <c r="D48" s="21">
        <v>1</v>
      </c>
      <c r="E48" s="21">
        <v>0</v>
      </c>
      <c r="F48" s="22">
        <v>7.6</v>
      </c>
      <c r="G48" s="23">
        <v>3.6</v>
      </c>
      <c r="H48" s="22">
        <v>3.4</v>
      </c>
      <c r="I48" s="22">
        <v>4.5999999999999996</v>
      </c>
      <c r="J48" s="22">
        <v>7.7</v>
      </c>
      <c r="K48" s="22">
        <v>3.1</v>
      </c>
      <c r="L48" s="22">
        <v>5.5</v>
      </c>
      <c r="M48" s="22">
        <v>4.9000000000000004</v>
      </c>
      <c r="N48" s="21">
        <v>0</v>
      </c>
      <c r="O48" s="24">
        <v>9.1499999999999986</v>
      </c>
    </row>
    <row r="49" spans="1:15" x14ac:dyDescent="0.25">
      <c r="A49" s="20" t="s">
        <v>216</v>
      </c>
      <c r="B49" s="21">
        <v>5</v>
      </c>
      <c r="C49" s="21">
        <v>1</v>
      </c>
      <c r="D49" s="21">
        <v>1</v>
      </c>
      <c r="E49" s="21">
        <v>1</v>
      </c>
      <c r="F49" s="22">
        <v>5.5</v>
      </c>
      <c r="G49" s="23">
        <v>3.7</v>
      </c>
      <c r="H49" s="22">
        <v>4.5</v>
      </c>
      <c r="I49" s="22">
        <v>4.9000000000000004</v>
      </c>
      <c r="J49" s="22">
        <v>6</v>
      </c>
      <c r="K49" s="22">
        <v>4.3</v>
      </c>
      <c r="L49" s="22">
        <v>5.9</v>
      </c>
      <c r="M49" s="22">
        <v>5.7</v>
      </c>
      <c r="N49" s="21">
        <v>0</v>
      </c>
      <c r="O49" s="24">
        <v>11.399999999999999</v>
      </c>
    </row>
    <row r="50" spans="1:15" x14ac:dyDescent="0.25">
      <c r="A50" s="20" t="s">
        <v>58</v>
      </c>
      <c r="B50" s="21">
        <v>3</v>
      </c>
      <c r="C50" s="21">
        <v>0</v>
      </c>
      <c r="D50" s="21">
        <v>1</v>
      </c>
      <c r="E50" s="21">
        <v>1</v>
      </c>
      <c r="F50" s="22">
        <v>8.5</v>
      </c>
      <c r="G50" s="23">
        <v>5.4</v>
      </c>
      <c r="H50" s="22">
        <v>4.8</v>
      </c>
      <c r="I50" s="22">
        <v>6</v>
      </c>
      <c r="J50" s="22">
        <v>6.8</v>
      </c>
      <c r="K50" s="22">
        <v>5</v>
      </c>
      <c r="L50" s="22">
        <v>5.0999999999999996</v>
      </c>
      <c r="M50" s="22">
        <v>5.9</v>
      </c>
      <c r="N50" s="21">
        <v>1</v>
      </c>
      <c r="O50" s="24">
        <v>12.600000000000001</v>
      </c>
    </row>
    <row r="51" spans="1:15" x14ac:dyDescent="0.25">
      <c r="A51" s="20" t="s">
        <v>211</v>
      </c>
      <c r="B51" s="21">
        <v>6</v>
      </c>
      <c r="C51" s="21">
        <v>1</v>
      </c>
      <c r="D51" s="21">
        <v>0</v>
      </c>
      <c r="E51" s="21">
        <v>1</v>
      </c>
      <c r="F51" s="22">
        <v>8.8000000000000007</v>
      </c>
      <c r="G51" s="23">
        <v>3.5</v>
      </c>
      <c r="H51" s="22">
        <v>2.8</v>
      </c>
      <c r="I51" s="22">
        <v>4.5</v>
      </c>
      <c r="J51" s="22">
        <v>6.7</v>
      </c>
      <c r="K51" s="22">
        <v>4.0999999999999996</v>
      </c>
      <c r="L51" s="22">
        <v>2.2999999999999998</v>
      </c>
      <c r="M51" s="22">
        <v>5.4</v>
      </c>
      <c r="N51" s="21">
        <v>0</v>
      </c>
      <c r="O51" s="24">
        <v>11.25</v>
      </c>
    </row>
    <row r="52" spans="1:15" x14ac:dyDescent="0.25">
      <c r="A52" s="20" t="s">
        <v>165</v>
      </c>
      <c r="B52" s="21">
        <v>1</v>
      </c>
      <c r="C52" s="21">
        <v>1</v>
      </c>
      <c r="D52" s="21">
        <v>1</v>
      </c>
      <c r="E52" s="21">
        <v>0</v>
      </c>
      <c r="F52" s="22">
        <v>5.9</v>
      </c>
      <c r="G52" s="23">
        <v>5.5</v>
      </c>
      <c r="H52" s="22">
        <v>6</v>
      </c>
      <c r="I52" s="22">
        <v>6.2</v>
      </c>
      <c r="J52" s="22">
        <v>8.4</v>
      </c>
      <c r="K52" s="22">
        <v>5.8</v>
      </c>
      <c r="L52" s="22">
        <v>7.5</v>
      </c>
      <c r="M52" s="22">
        <v>8.6999999999999993</v>
      </c>
      <c r="N52" s="21">
        <v>1</v>
      </c>
      <c r="O52" s="24">
        <v>12</v>
      </c>
    </row>
    <row r="53" spans="1:15" x14ac:dyDescent="0.25">
      <c r="A53" s="20" t="s">
        <v>222</v>
      </c>
      <c r="B53" s="21">
        <v>11</v>
      </c>
      <c r="C53" s="21">
        <v>0</v>
      </c>
      <c r="D53" s="21">
        <v>0</v>
      </c>
      <c r="E53" s="21">
        <v>1</v>
      </c>
      <c r="F53" s="22">
        <v>8.1999999999999993</v>
      </c>
      <c r="G53" s="23">
        <v>3.6</v>
      </c>
      <c r="H53" s="22">
        <v>5.8</v>
      </c>
      <c r="I53" s="22">
        <v>6</v>
      </c>
      <c r="J53" s="22">
        <v>5.2</v>
      </c>
      <c r="K53" s="22">
        <v>4</v>
      </c>
      <c r="L53" s="22">
        <v>2.8</v>
      </c>
      <c r="M53" s="22">
        <v>4</v>
      </c>
      <c r="N53" s="21">
        <v>0</v>
      </c>
      <c r="O53" s="24">
        <v>11.100000000000001</v>
      </c>
    </row>
    <row r="54" spans="1:15" x14ac:dyDescent="0.25">
      <c r="A54" s="20" t="s">
        <v>255</v>
      </c>
      <c r="B54" s="21">
        <v>9</v>
      </c>
      <c r="C54" s="21">
        <v>1</v>
      </c>
      <c r="D54" s="21">
        <v>1</v>
      </c>
      <c r="E54" s="21">
        <v>1</v>
      </c>
      <c r="F54" s="22">
        <v>9.6999999999999993</v>
      </c>
      <c r="G54" s="23">
        <v>6.5</v>
      </c>
      <c r="H54" s="22">
        <v>5.3</v>
      </c>
      <c r="I54" s="22">
        <v>6.1</v>
      </c>
      <c r="J54" s="22">
        <v>6.8</v>
      </c>
      <c r="K54" s="22">
        <v>4.4000000000000004</v>
      </c>
      <c r="L54" s="22">
        <v>3.5</v>
      </c>
      <c r="M54" s="22">
        <v>6.3</v>
      </c>
      <c r="N54" s="21">
        <v>1</v>
      </c>
      <c r="O54" s="24">
        <v>11.850000000000001</v>
      </c>
    </row>
    <row r="55" spans="1:15" x14ac:dyDescent="0.25">
      <c r="A55" s="20" t="s">
        <v>147</v>
      </c>
      <c r="B55" s="21">
        <v>14</v>
      </c>
      <c r="C55" s="21">
        <v>1</v>
      </c>
      <c r="D55" s="21">
        <v>1</v>
      </c>
      <c r="E55" s="21">
        <v>1</v>
      </c>
      <c r="F55" s="22">
        <v>5.5</v>
      </c>
      <c r="G55" s="23">
        <v>7</v>
      </c>
      <c r="H55" s="22">
        <v>5.6</v>
      </c>
      <c r="I55" s="22">
        <v>8.1999999999999993</v>
      </c>
      <c r="J55" s="22">
        <v>6.3</v>
      </c>
      <c r="K55" s="22">
        <v>5.5</v>
      </c>
      <c r="L55" s="22">
        <v>6.7</v>
      </c>
      <c r="M55" s="22">
        <v>7</v>
      </c>
      <c r="N55" s="21">
        <v>1</v>
      </c>
      <c r="O55" s="24">
        <v>13.950000000000001</v>
      </c>
    </row>
    <row r="56" spans="1:15" x14ac:dyDescent="0.25">
      <c r="A56" s="20" t="s">
        <v>233</v>
      </c>
      <c r="B56" s="21">
        <v>11</v>
      </c>
      <c r="C56" s="21">
        <v>0</v>
      </c>
      <c r="D56" s="21">
        <v>1</v>
      </c>
      <c r="E56" s="21">
        <v>1</v>
      </c>
      <c r="F56" s="22">
        <v>9.9</v>
      </c>
      <c r="G56" s="23">
        <v>5.2</v>
      </c>
      <c r="H56" s="22">
        <v>6.1</v>
      </c>
      <c r="I56" s="22">
        <v>6.7</v>
      </c>
      <c r="J56" s="22">
        <v>6.8</v>
      </c>
      <c r="K56" s="22">
        <v>4.3</v>
      </c>
      <c r="L56" s="22">
        <v>3.4</v>
      </c>
      <c r="M56" s="22">
        <v>4.2</v>
      </c>
      <c r="N56" s="21">
        <v>1</v>
      </c>
      <c r="O56" s="24">
        <v>12.899999999999999</v>
      </c>
    </row>
    <row r="57" spans="1:15" x14ac:dyDescent="0.25">
      <c r="A57" s="20" t="s">
        <v>78</v>
      </c>
      <c r="B57" s="21">
        <v>8</v>
      </c>
      <c r="C57" s="21">
        <v>0</v>
      </c>
      <c r="D57" s="21">
        <v>1</v>
      </c>
      <c r="E57" s="21">
        <v>0</v>
      </c>
      <c r="F57" s="22">
        <v>5.2</v>
      </c>
      <c r="G57" s="23">
        <v>3.8</v>
      </c>
      <c r="H57" s="22">
        <v>3.9</v>
      </c>
      <c r="I57" s="22">
        <v>5</v>
      </c>
      <c r="J57" s="22">
        <v>8.4</v>
      </c>
      <c r="K57" s="22">
        <v>3.3</v>
      </c>
      <c r="L57" s="22">
        <v>4.9000000000000004</v>
      </c>
      <c r="M57" s="22">
        <v>5.2</v>
      </c>
      <c r="N57" s="21">
        <v>0</v>
      </c>
      <c r="O57" s="24">
        <v>10.5</v>
      </c>
    </row>
    <row r="58" spans="1:15" x14ac:dyDescent="0.25">
      <c r="A58" s="20" t="s">
        <v>192</v>
      </c>
      <c r="B58" s="21">
        <v>14</v>
      </c>
      <c r="C58" s="21">
        <v>0</v>
      </c>
      <c r="D58" s="21">
        <v>0</v>
      </c>
      <c r="E58" s="21">
        <v>1</v>
      </c>
      <c r="F58" s="22">
        <v>7.6</v>
      </c>
      <c r="G58" s="23">
        <v>4</v>
      </c>
      <c r="H58" s="22">
        <v>3.2</v>
      </c>
      <c r="I58" s="22">
        <v>4.2</v>
      </c>
      <c r="J58" s="22">
        <v>5.8</v>
      </c>
      <c r="K58" s="22">
        <v>3.6</v>
      </c>
      <c r="L58" s="22">
        <v>3.8</v>
      </c>
      <c r="M58" s="22">
        <v>6</v>
      </c>
      <c r="N58" s="21">
        <v>1</v>
      </c>
      <c r="O58" s="24">
        <v>12.299999999999999</v>
      </c>
    </row>
    <row r="59" spans="1:15" x14ac:dyDescent="0.25">
      <c r="A59" s="20" t="s">
        <v>253</v>
      </c>
      <c r="B59" s="21">
        <v>10</v>
      </c>
      <c r="C59" s="21">
        <v>1</v>
      </c>
      <c r="D59" s="21">
        <v>0</v>
      </c>
      <c r="E59" s="21">
        <v>0</v>
      </c>
      <c r="F59" s="22">
        <v>7.6</v>
      </c>
      <c r="G59" s="23">
        <v>5.0999999999999996</v>
      </c>
      <c r="H59" s="22">
        <v>4.8</v>
      </c>
      <c r="I59" s="22">
        <v>5.4</v>
      </c>
      <c r="J59" s="22">
        <v>4.4000000000000004</v>
      </c>
      <c r="K59" s="22">
        <v>4.4000000000000004</v>
      </c>
      <c r="L59" s="22">
        <v>3.9</v>
      </c>
      <c r="M59" s="22">
        <v>5.2</v>
      </c>
      <c r="N59" s="21">
        <v>0</v>
      </c>
      <c r="O59" s="24">
        <v>12.600000000000001</v>
      </c>
    </row>
    <row r="60" spans="1:15" x14ac:dyDescent="0.25">
      <c r="A60" s="20" t="s">
        <v>162</v>
      </c>
      <c r="B60" s="21">
        <v>15</v>
      </c>
      <c r="C60" s="21">
        <v>0</v>
      </c>
      <c r="D60" s="21">
        <v>1</v>
      </c>
      <c r="E60" s="21">
        <v>0</v>
      </c>
      <c r="F60" s="22">
        <v>6.5</v>
      </c>
      <c r="G60" s="23">
        <v>5.8</v>
      </c>
      <c r="H60" s="22">
        <v>4.7</v>
      </c>
      <c r="I60" s="22">
        <v>6</v>
      </c>
      <c r="J60" s="22">
        <v>8.6999999999999993</v>
      </c>
      <c r="K60" s="22">
        <v>5</v>
      </c>
      <c r="L60" s="22">
        <v>5.6</v>
      </c>
      <c r="M60" s="22">
        <v>6.8</v>
      </c>
      <c r="N60" s="21">
        <v>1</v>
      </c>
      <c r="O60" s="24">
        <v>13.350000000000001</v>
      </c>
    </row>
    <row r="61" spans="1:15" x14ac:dyDescent="0.25">
      <c r="A61" s="20" t="s">
        <v>73</v>
      </c>
      <c r="B61" s="21">
        <v>1</v>
      </c>
      <c r="C61" s="21">
        <v>0</v>
      </c>
      <c r="D61" s="21">
        <v>0</v>
      </c>
      <c r="E61" s="21">
        <v>0</v>
      </c>
      <c r="F61" s="22">
        <v>8.6999999999999993</v>
      </c>
      <c r="G61" s="23">
        <v>3.2</v>
      </c>
      <c r="H61" s="22">
        <v>3.2</v>
      </c>
      <c r="I61" s="22">
        <v>3.8</v>
      </c>
      <c r="J61" s="22">
        <v>4.9000000000000004</v>
      </c>
      <c r="K61" s="22">
        <v>4.3</v>
      </c>
      <c r="L61" s="22">
        <v>3.9</v>
      </c>
      <c r="M61" s="22">
        <v>6.8</v>
      </c>
      <c r="N61" s="21">
        <v>0</v>
      </c>
      <c r="O61" s="24">
        <v>10.649999999999999</v>
      </c>
    </row>
    <row r="62" spans="1:15" x14ac:dyDescent="0.25">
      <c r="A62" s="20" t="s">
        <v>175</v>
      </c>
      <c r="B62" s="21">
        <v>5</v>
      </c>
      <c r="C62" s="21">
        <v>1</v>
      </c>
      <c r="D62" s="21">
        <v>1</v>
      </c>
      <c r="E62" s="21">
        <v>0</v>
      </c>
      <c r="F62" s="22">
        <v>7.3</v>
      </c>
      <c r="G62" s="23">
        <v>3.6</v>
      </c>
      <c r="H62" s="22">
        <v>5.4</v>
      </c>
      <c r="I62" s="22">
        <v>6.1</v>
      </c>
      <c r="J62" s="22">
        <v>8</v>
      </c>
      <c r="K62" s="22">
        <v>2.8</v>
      </c>
      <c r="L62" s="22">
        <v>3.3</v>
      </c>
      <c r="M62" s="22">
        <v>4.0999999999999996</v>
      </c>
      <c r="N62" s="21">
        <v>0</v>
      </c>
      <c r="O62" s="24">
        <v>11.25</v>
      </c>
    </row>
    <row r="63" spans="1:15" x14ac:dyDescent="0.25">
      <c r="A63" s="20" t="s">
        <v>168</v>
      </c>
      <c r="B63" s="21">
        <v>7</v>
      </c>
      <c r="C63" s="21">
        <v>1</v>
      </c>
      <c r="D63" s="21">
        <v>0</v>
      </c>
      <c r="E63" s="21">
        <v>1</v>
      </c>
      <c r="F63" s="22">
        <v>9.6999999999999993</v>
      </c>
      <c r="G63" s="23">
        <v>6.5</v>
      </c>
      <c r="H63" s="22">
        <v>3.4</v>
      </c>
      <c r="I63" s="22">
        <v>6.1</v>
      </c>
      <c r="J63" s="22">
        <v>6.7</v>
      </c>
      <c r="K63" s="22">
        <v>3.7</v>
      </c>
      <c r="L63" s="22">
        <v>3.4</v>
      </c>
      <c r="M63" s="22">
        <v>7.1</v>
      </c>
      <c r="N63" s="21">
        <v>1</v>
      </c>
      <c r="O63" s="24">
        <v>12.149999999999999</v>
      </c>
    </row>
    <row r="64" spans="1:15" x14ac:dyDescent="0.25">
      <c r="A64" s="20" t="s">
        <v>94</v>
      </c>
      <c r="B64" s="21">
        <v>9</v>
      </c>
      <c r="C64" s="21">
        <v>0</v>
      </c>
      <c r="D64" s="21">
        <v>0</v>
      </c>
      <c r="E64" s="21">
        <v>1</v>
      </c>
      <c r="F64" s="22">
        <v>9</v>
      </c>
      <c r="G64" s="23">
        <v>3.4</v>
      </c>
      <c r="H64" s="22">
        <v>3.9</v>
      </c>
      <c r="I64" s="22">
        <v>4.5</v>
      </c>
      <c r="J64" s="22">
        <v>6.8</v>
      </c>
      <c r="K64" s="22">
        <v>3.9</v>
      </c>
      <c r="L64" s="22">
        <v>3.5</v>
      </c>
      <c r="M64" s="22">
        <v>4.5999999999999996</v>
      </c>
      <c r="N64" s="21">
        <v>1</v>
      </c>
      <c r="O64" s="24">
        <v>10.8</v>
      </c>
    </row>
    <row r="65" spans="1:15" x14ac:dyDescent="0.25">
      <c r="A65" s="20" t="s">
        <v>115</v>
      </c>
      <c r="B65" s="21">
        <v>1</v>
      </c>
      <c r="C65" s="21">
        <v>1</v>
      </c>
      <c r="D65" s="21">
        <v>0</v>
      </c>
      <c r="E65" s="21">
        <v>0</v>
      </c>
      <c r="F65" s="22">
        <v>7.6</v>
      </c>
      <c r="G65" s="23">
        <v>3.6</v>
      </c>
      <c r="H65" s="22">
        <v>5.6</v>
      </c>
      <c r="I65" s="22">
        <v>5.4</v>
      </c>
      <c r="J65" s="22">
        <v>4.4000000000000004</v>
      </c>
      <c r="K65" s="22">
        <v>4.5999999999999996</v>
      </c>
      <c r="L65" s="22">
        <v>3.9</v>
      </c>
      <c r="M65" s="22">
        <v>5.8</v>
      </c>
      <c r="N65" s="21">
        <v>1</v>
      </c>
      <c r="O65" s="24">
        <v>11.25</v>
      </c>
    </row>
    <row r="66" spans="1:15" x14ac:dyDescent="0.25">
      <c r="A66" s="20" t="s">
        <v>186</v>
      </c>
      <c r="B66" s="21">
        <v>11</v>
      </c>
      <c r="C66" s="21">
        <v>1</v>
      </c>
      <c r="D66" s="21">
        <v>1</v>
      </c>
      <c r="E66" s="21">
        <v>1</v>
      </c>
      <c r="F66" s="22">
        <v>9.6</v>
      </c>
      <c r="G66" s="23">
        <v>7.2</v>
      </c>
      <c r="H66" s="22">
        <v>5.6</v>
      </c>
      <c r="I66" s="22">
        <v>7.8</v>
      </c>
      <c r="J66" s="22">
        <v>4.5</v>
      </c>
      <c r="K66" s="22">
        <v>4.4000000000000004</v>
      </c>
      <c r="L66" s="22">
        <v>3</v>
      </c>
      <c r="M66" s="22">
        <v>6.2</v>
      </c>
      <c r="N66" s="21">
        <v>1</v>
      </c>
      <c r="O66" s="24">
        <v>13.950000000000001</v>
      </c>
    </row>
    <row r="67" spans="1:15" x14ac:dyDescent="0.25">
      <c r="A67" s="20" t="s">
        <v>206</v>
      </c>
      <c r="B67" s="21">
        <v>7</v>
      </c>
      <c r="C67" s="21">
        <v>1</v>
      </c>
      <c r="D67" s="21">
        <v>1</v>
      </c>
      <c r="E67" s="21">
        <v>1</v>
      </c>
      <c r="F67" s="22">
        <v>5.0999999999999996</v>
      </c>
      <c r="G67" s="23">
        <v>6.6</v>
      </c>
      <c r="H67" s="22">
        <v>5.8</v>
      </c>
      <c r="I67" s="22">
        <v>7.8</v>
      </c>
      <c r="J67" s="22">
        <v>5.9</v>
      </c>
      <c r="K67" s="22">
        <v>5.0999999999999996</v>
      </c>
      <c r="L67" s="22">
        <v>6.3</v>
      </c>
      <c r="M67" s="22">
        <v>6.2</v>
      </c>
      <c r="N67" s="21">
        <v>1</v>
      </c>
      <c r="O67" s="24">
        <v>12.600000000000001</v>
      </c>
    </row>
    <row r="68" spans="1:15" x14ac:dyDescent="0.25">
      <c r="A68" s="20" t="s">
        <v>75</v>
      </c>
      <c r="B68" s="21">
        <v>8</v>
      </c>
      <c r="C68" s="21">
        <v>0</v>
      </c>
      <c r="D68" s="21">
        <v>1</v>
      </c>
      <c r="E68" s="21">
        <v>0</v>
      </c>
      <c r="F68" s="22">
        <v>5.9</v>
      </c>
      <c r="G68" s="23">
        <v>5.6</v>
      </c>
      <c r="H68" s="22">
        <v>3.5</v>
      </c>
      <c r="I68" s="22">
        <v>5.5</v>
      </c>
      <c r="J68" s="22">
        <v>8.4</v>
      </c>
      <c r="K68" s="22">
        <v>5.7</v>
      </c>
      <c r="L68" s="22">
        <v>5.8</v>
      </c>
      <c r="M68" s="22">
        <v>7.2</v>
      </c>
      <c r="N68" s="21">
        <v>0</v>
      </c>
      <c r="O68" s="24">
        <v>12.299999999999999</v>
      </c>
    </row>
    <row r="69" spans="1:15" x14ac:dyDescent="0.25">
      <c r="A69" s="20" t="s">
        <v>87</v>
      </c>
      <c r="B69" s="21">
        <v>4</v>
      </c>
      <c r="C69" s="21">
        <v>1</v>
      </c>
      <c r="D69" s="21">
        <v>1</v>
      </c>
      <c r="E69" s="21">
        <v>0</v>
      </c>
      <c r="F69" s="22">
        <v>7.6</v>
      </c>
      <c r="G69" s="23">
        <v>3.6</v>
      </c>
      <c r="H69" s="22">
        <v>5.0999999999999996</v>
      </c>
      <c r="I69" s="22">
        <v>4.5999999999999996</v>
      </c>
      <c r="J69" s="22">
        <v>7.7</v>
      </c>
      <c r="K69" s="22">
        <v>4.7</v>
      </c>
      <c r="L69" s="22">
        <v>5.5</v>
      </c>
      <c r="M69" s="22">
        <v>4</v>
      </c>
      <c r="N69" s="21">
        <v>0</v>
      </c>
      <c r="O69" s="24">
        <v>9.3000000000000007</v>
      </c>
    </row>
    <row r="70" spans="1:15" x14ac:dyDescent="0.25">
      <c r="A70" s="20" t="s">
        <v>230</v>
      </c>
      <c r="B70" s="21">
        <v>4</v>
      </c>
      <c r="C70" s="21">
        <v>0</v>
      </c>
      <c r="D70" s="21">
        <v>0</v>
      </c>
      <c r="E70" s="21">
        <v>1</v>
      </c>
      <c r="F70" s="22">
        <v>9.9</v>
      </c>
      <c r="G70" s="23">
        <v>3.7</v>
      </c>
      <c r="H70" s="22">
        <v>4.5999999999999996</v>
      </c>
      <c r="I70" s="22">
        <v>6.7</v>
      </c>
      <c r="J70" s="22">
        <v>6.8</v>
      </c>
      <c r="K70" s="22">
        <v>5</v>
      </c>
      <c r="L70" s="22">
        <v>3.4</v>
      </c>
      <c r="M70" s="22">
        <v>5.3</v>
      </c>
      <c r="N70" s="21">
        <v>1</v>
      </c>
      <c r="O70" s="24">
        <v>11.100000000000001</v>
      </c>
    </row>
    <row r="71" spans="1:15" x14ac:dyDescent="0.25">
      <c r="A71" s="20" t="s">
        <v>109</v>
      </c>
      <c r="B71" s="21">
        <v>7</v>
      </c>
      <c r="C71" s="21">
        <v>1</v>
      </c>
      <c r="D71" s="21">
        <v>0</v>
      </c>
      <c r="E71" s="21">
        <v>0</v>
      </c>
      <c r="F71" s="22">
        <v>8.1999999999999993</v>
      </c>
      <c r="G71" s="23">
        <v>4.2</v>
      </c>
      <c r="H71" s="22">
        <v>2.7</v>
      </c>
      <c r="I71" s="22">
        <v>3.1</v>
      </c>
      <c r="J71" s="22">
        <v>5.3</v>
      </c>
      <c r="K71" s="22">
        <v>4.5</v>
      </c>
      <c r="L71" s="22">
        <v>4.3</v>
      </c>
      <c r="M71" s="22">
        <v>7.4</v>
      </c>
      <c r="N71" s="21">
        <v>1</v>
      </c>
      <c r="O71" s="24">
        <v>12.299999999999999</v>
      </c>
    </row>
    <row r="72" spans="1:15" x14ac:dyDescent="0.25">
      <c r="A72" s="20" t="s">
        <v>171</v>
      </c>
      <c r="B72" s="21">
        <v>14</v>
      </c>
      <c r="C72" s="21">
        <v>0</v>
      </c>
      <c r="D72" s="21">
        <v>1</v>
      </c>
      <c r="E72" s="21">
        <v>1</v>
      </c>
      <c r="F72" s="22">
        <v>8.9</v>
      </c>
      <c r="G72" s="23">
        <v>5.8</v>
      </c>
      <c r="H72" s="22">
        <v>6.3</v>
      </c>
      <c r="I72" s="22">
        <v>6.9</v>
      </c>
      <c r="J72" s="22">
        <v>8.1999999999999993</v>
      </c>
      <c r="K72" s="22">
        <v>4.2</v>
      </c>
      <c r="L72" s="22">
        <v>5.9</v>
      </c>
      <c r="M72" s="22">
        <v>5.6</v>
      </c>
      <c r="N72" s="21">
        <v>1</v>
      </c>
      <c r="O72" s="24">
        <v>11.55</v>
      </c>
    </row>
    <row r="73" spans="1:15" x14ac:dyDescent="0.25">
      <c r="A73" s="20" t="s">
        <v>196</v>
      </c>
      <c r="B73" s="21">
        <v>13</v>
      </c>
      <c r="C73" s="21">
        <v>1</v>
      </c>
      <c r="D73" s="21">
        <v>1</v>
      </c>
      <c r="E73" s="21">
        <v>0</v>
      </c>
      <c r="F73" s="22">
        <v>7.1</v>
      </c>
      <c r="G73" s="23">
        <v>4.2</v>
      </c>
      <c r="H73" s="22">
        <v>2.8</v>
      </c>
      <c r="I73" s="22">
        <v>4.5</v>
      </c>
      <c r="J73" s="22">
        <v>9.9</v>
      </c>
      <c r="K73" s="22">
        <v>2.8</v>
      </c>
      <c r="L73" s="22">
        <v>4</v>
      </c>
      <c r="M73" s="22">
        <v>3.3</v>
      </c>
      <c r="N73" s="21">
        <v>0</v>
      </c>
      <c r="O73" s="24">
        <v>11.100000000000001</v>
      </c>
    </row>
    <row r="74" spans="1:15" x14ac:dyDescent="0.25">
      <c r="A74" s="20" t="s">
        <v>104</v>
      </c>
      <c r="B74" s="21">
        <v>4</v>
      </c>
      <c r="C74" s="21">
        <v>1</v>
      </c>
      <c r="D74" s="21">
        <v>0</v>
      </c>
      <c r="E74" s="21">
        <v>1</v>
      </c>
      <c r="F74" s="22">
        <v>10</v>
      </c>
      <c r="G74" s="23">
        <v>5.8</v>
      </c>
      <c r="H74" s="22">
        <v>2.9</v>
      </c>
      <c r="I74" s="22">
        <v>4.5</v>
      </c>
      <c r="J74" s="22">
        <v>3.8</v>
      </c>
      <c r="K74" s="22">
        <v>5</v>
      </c>
      <c r="L74" s="22">
        <v>4</v>
      </c>
      <c r="M74" s="22">
        <v>6.3</v>
      </c>
      <c r="N74" s="21">
        <v>1</v>
      </c>
      <c r="O74" s="24">
        <v>12</v>
      </c>
    </row>
    <row r="75" spans="1:15" x14ac:dyDescent="0.25">
      <c r="A75" s="20" t="s">
        <v>242</v>
      </c>
      <c r="B75" s="21">
        <v>4</v>
      </c>
      <c r="C75" s="21">
        <v>0</v>
      </c>
      <c r="D75" s="21">
        <v>0</v>
      </c>
      <c r="E75" s="21">
        <v>0</v>
      </c>
      <c r="F75" s="22">
        <v>9.6999999999999993</v>
      </c>
      <c r="G75" s="23">
        <v>2.8</v>
      </c>
      <c r="H75" s="22">
        <v>3.8</v>
      </c>
      <c r="I75" s="22">
        <v>4.7</v>
      </c>
      <c r="J75" s="22">
        <v>4.8</v>
      </c>
      <c r="K75" s="22">
        <v>4.7</v>
      </c>
      <c r="L75" s="22">
        <v>4.0999999999999996</v>
      </c>
      <c r="M75" s="22">
        <v>5.0999999999999996</v>
      </c>
      <c r="N75" s="21">
        <v>0</v>
      </c>
      <c r="O75" s="24">
        <v>11.25</v>
      </c>
    </row>
    <row r="76" spans="1:15" x14ac:dyDescent="0.25">
      <c r="A76" s="20" t="s">
        <v>201</v>
      </c>
      <c r="B76" s="21">
        <v>7</v>
      </c>
      <c r="C76" s="21">
        <v>1</v>
      </c>
      <c r="D76" s="21">
        <v>0</v>
      </c>
      <c r="E76" s="21">
        <v>0</v>
      </c>
      <c r="F76" s="22">
        <v>9.1</v>
      </c>
      <c r="G76" s="23">
        <v>5.3</v>
      </c>
      <c r="H76" s="22">
        <v>3.1</v>
      </c>
      <c r="I76" s="22">
        <v>4.5</v>
      </c>
      <c r="J76" s="22">
        <v>7.3</v>
      </c>
      <c r="K76" s="22">
        <v>4.5</v>
      </c>
      <c r="L76" s="22">
        <v>3.4</v>
      </c>
      <c r="M76" s="22">
        <v>5.0999999999999996</v>
      </c>
      <c r="N76" s="21">
        <v>0</v>
      </c>
      <c r="O76" s="24">
        <v>12.600000000000001</v>
      </c>
    </row>
    <row r="77" spans="1:15" x14ac:dyDescent="0.25">
      <c r="A77" s="20" t="s">
        <v>90</v>
      </c>
      <c r="B77" s="21">
        <v>15</v>
      </c>
      <c r="C77" s="21">
        <v>1</v>
      </c>
      <c r="D77" s="21">
        <v>1</v>
      </c>
      <c r="E77" s="21">
        <v>0</v>
      </c>
      <c r="F77" s="22">
        <v>6.7</v>
      </c>
      <c r="G77" s="23">
        <v>3.7</v>
      </c>
      <c r="H77" s="22">
        <v>5.3</v>
      </c>
      <c r="I77" s="22">
        <v>4.9000000000000004</v>
      </c>
      <c r="J77" s="22">
        <v>9.1999999999999993</v>
      </c>
      <c r="K77" s="22">
        <v>3.5</v>
      </c>
      <c r="L77" s="22">
        <v>4.5</v>
      </c>
      <c r="M77" s="22">
        <v>5.3</v>
      </c>
      <c r="N77" s="21">
        <v>0</v>
      </c>
      <c r="O77" s="24">
        <v>11.399999999999999</v>
      </c>
    </row>
    <row r="78" spans="1:15" x14ac:dyDescent="0.25">
      <c r="A78" s="20" t="s">
        <v>125</v>
      </c>
      <c r="B78" s="21">
        <v>7</v>
      </c>
      <c r="C78" s="21">
        <v>1</v>
      </c>
      <c r="D78" s="21">
        <v>1</v>
      </c>
      <c r="E78" s="21">
        <v>1</v>
      </c>
      <c r="F78" s="22">
        <v>5.5</v>
      </c>
      <c r="G78" s="23">
        <v>5.2</v>
      </c>
      <c r="H78" s="22">
        <v>4.3</v>
      </c>
      <c r="I78" s="22">
        <v>4.9000000000000004</v>
      </c>
      <c r="J78" s="22">
        <v>6</v>
      </c>
      <c r="K78" s="22">
        <v>4.5</v>
      </c>
      <c r="L78" s="22">
        <v>5.9</v>
      </c>
      <c r="M78" s="22">
        <v>5.4</v>
      </c>
      <c r="N78" s="21">
        <v>0</v>
      </c>
      <c r="O78" s="24">
        <v>12.299999999999999</v>
      </c>
    </row>
    <row r="79" spans="1:15" x14ac:dyDescent="0.25">
      <c r="A79" s="20" t="s">
        <v>136</v>
      </c>
      <c r="B79" s="21">
        <v>10</v>
      </c>
      <c r="C79" s="21">
        <v>0</v>
      </c>
      <c r="D79" s="21">
        <v>0</v>
      </c>
      <c r="E79" s="21">
        <v>1</v>
      </c>
      <c r="F79" s="22">
        <v>9.3000000000000007</v>
      </c>
      <c r="G79" s="23">
        <v>5</v>
      </c>
      <c r="H79" s="22">
        <v>5.5</v>
      </c>
      <c r="I79" s="22">
        <v>5.9</v>
      </c>
      <c r="J79" s="22">
        <v>4.5999999999999996</v>
      </c>
      <c r="K79" s="22">
        <v>5.2</v>
      </c>
      <c r="L79" s="22">
        <v>4.0999999999999996</v>
      </c>
      <c r="M79" s="22">
        <v>7.6</v>
      </c>
      <c r="N79" s="21">
        <v>1</v>
      </c>
      <c r="O79" s="24">
        <v>12.149999999999999</v>
      </c>
    </row>
    <row r="80" spans="1:15" x14ac:dyDescent="0.25">
      <c r="A80" s="20" t="s">
        <v>116</v>
      </c>
      <c r="B80" s="21">
        <v>1</v>
      </c>
      <c r="C80" s="21">
        <v>1</v>
      </c>
      <c r="D80" s="21">
        <v>0</v>
      </c>
      <c r="E80" s="21">
        <v>0</v>
      </c>
      <c r="F80" s="22">
        <v>10</v>
      </c>
      <c r="G80" s="23">
        <v>4.3</v>
      </c>
      <c r="H80" s="22">
        <v>4.2</v>
      </c>
      <c r="I80" s="22">
        <v>4.5</v>
      </c>
      <c r="J80" s="22">
        <v>3.8</v>
      </c>
      <c r="K80" s="22">
        <v>3.7</v>
      </c>
      <c r="L80" s="22">
        <v>4</v>
      </c>
      <c r="M80" s="22">
        <v>3.7</v>
      </c>
      <c r="N80" s="21">
        <v>0</v>
      </c>
      <c r="O80" s="24">
        <v>10.5</v>
      </c>
    </row>
    <row r="81" spans="1:15" x14ac:dyDescent="0.25">
      <c r="A81" s="20" t="s">
        <v>243</v>
      </c>
      <c r="B81" s="21">
        <v>1</v>
      </c>
      <c r="C81" s="21">
        <v>1</v>
      </c>
      <c r="D81" s="21">
        <v>0</v>
      </c>
      <c r="E81" s="21">
        <v>1</v>
      </c>
      <c r="F81" s="22">
        <v>9.1</v>
      </c>
      <c r="G81" s="23">
        <v>3.8</v>
      </c>
      <c r="H81" s="22">
        <v>3</v>
      </c>
      <c r="I81" s="22">
        <v>4.5</v>
      </c>
      <c r="J81" s="22">
        <v>7.3</v>
      </c>
      <c r="K81" s="22">
        <v>6</v>
      </c>
      <c r="L81" s="22">
        <v>3.4</v>
      </c>
      <c r="M81" s="22">
        <v>6.3</v>
      </c>
      <c r="N81" s="21">
        <v>0</v>
      </c>
      <c r="O81" s="24">
        <v>9.8999999999999986</v>
      </c>
    </row>
    <row r="82" spans="1:15" x14ac:dyDescent="0.25">
      <c r="A82" s="20" t="s">
        <v>215</v>
      </c>
      <c r="B82" s="21">
        <v>10</v>
      </c>
      <c r="C82" s="21">
        <v>0</v>
      </c>
      <c r="D82" s="21">
        <v>1</v>
      </c>
      <c r="E82" s="21">
        <v>1</v>
      </c>
      <c r="F82" s="22">
        <v>7.4</v>
      </c>
      <c r="G82" s="23">
        <v>3.4</v>
      </c>
      <c r="H82" s="22">
        <v>5.8</v>
      </c>
      <c r="I82" s="22">
        <v>4.8</v>
      </c>
      <c r="J82" s="22">
        <v>7.2</v>
      </c>
      <c r="K82" s="22">
        <v>4</v>
      </c>
      <c r="L82" s="22">
        <v>5.6</v>
      </c>
      <c r="M82" s="22">
        <v>4.3</v>
      </c>
      <c r="N82" s="21">
        <v>0</v>
      </c>
      <c r="O82" s="24">
        <v>10.649999999999999</v>
      </c>
    </row>
    <row r="83" spans="1:15" x14ac:dyDescent="0.25">
      <c r="A83" s="20" t="s">
        <v>140</v>
      </c>
      <c r="B83" s="21">
        <v>6</v>
      </c>
      <c r="C83" s="21">
        <v>0</v>
      </c>
      <c r="D83" s="21">
        <v>0</v>
      </c>
      <c r="E83" s="21">
        <v>1</v>
      </c>
      <c r="F83" s="22">
        <v>8.6</v>
      </c>
      <c r="G83" s="23">
        <v>4.4000000000000004</v>
      </c>
      <c r="H83" s="22">
        <v>2.9</v>
      </c>
      <c r="I83" s="22">
        <v>4</v>
      </c>
      <c r="J83" s="22">
        <v>6.3</v>
      </c>
      <c r="K83" s="22">
        <v>2.7</v>
      </c>
      <c r="L83" s="22">
        <v>3</v>
      </c>
      <c r="M83" s="22">
        <v>3.9</v>
      </c>
      <c r="N83" s="21">
        <v>0</v>
      </c>
      <c r="O83" s="24">
        <v>12.75</v>
      </c>
    </row>
    <row r="84" spans="1:15" x14ac:dyDescent="0.25">
      <c r="A84" s="20" t="s">
        <v>204</v>
      </c>
      <c r="B84" s="21">
        <v>5</v>
      </c>
      <c r="C84" s="21">
        <v>0</v>
      </c>
      <c r="D84" s="21">
        <v>1</v>
      </c>
      <c r="E84" s="21">
        <v>0</v>
      </c>
      <c r="F84" s="22">
        <v>6.6</v>
      </c>
      <c r="G84" s="23">
        <v>3.8</v>
      </c>
      <c r="H84" s="22">
        <v>4.5</v>
      </c>
      <c r="I84" s="22">
        <v>6.6</v>
      </c>
      <c r="J84" s="22">
        <v>8.1999999999999993</v>
      </c>
      <c r="K84" s="22">
        <v>4.5999999999999996</v>
      </c>
      <c r="L84" s="22">
        <v>4.0999999999999996</v>
      </c>
      <c r="M84" s="22">
        <v>4.7</v>
      </c>
      <c r="N84" s="21">
        <v>0</v>
      </c>
      <c r="O84" s="24">
        <v>9</v>
      </c>
    </row>
    <row r="85" spans="1:15" x14ac:dyDescent="0.25">
      <c r="A85" s="20" t="s">
        <v>190</v>
      </c>
      <c r="B85" s="21">
        <v>2</v>
      </c>
      <c r="C85" s="21">
        <v>1</v>
      </c>
      <c r="D85" s="21">
        <v>1</v>
      </c>
      <c r="E85" s="21">
        <v>0</v>
      </c>
      <c r="F85" s="22">
        <v>6.4</v>
      </c>
      <c r="G85" s="23">
        <v>3.2</v>
      </c>
      <c r="H85" s="22">
        <v>2.2000000000000002</v>
      </c>
      <c r="I85" s="22">
        <v>5</v>
      </c>
      <c r="J85" s="22">
        <v>8.4</v>
      </c>
      <c r="K85" s="22">
        <v>2.4</v>
      </c>
      <c r="L85" s="22">
        <v>3.7</v>
      </c>
      <c r="M85" s="22">
        <v>3.6</v>
      </c>
      <c r="N85" s="21">
        <v>0</v>
      </c>
      <c r="O85" s="24">
        <v>9.75</v>
      </c>
    </row>
    <row r="86" spans="1:15" x14ac:dyDescent="0.25">
      <c r="A86" s="20" t="s">
        <v>248</v>
      </c>
      <c r="B86" s="21">
        <v>2</v>
      </c>
      <c r="C86" s="21">
        <v>0</v>
      </c>
      <c r="D86" s="21">
        <v>0</v>
      </c>
      <c r="E86" s="21">
        <v>1</v>
      </c>
      <c r="F86" s="22">
        <v>8.8000000000000007</v>
      </c>
      <c r="G86" s="23">
        <v>3.9</v>
      </c>
      <c r="H86" s="22">
        <v>3.4</v>
      </c>
      <c r="I86" s="22">
        <v>4.8</v>
      </c>
      <c r="J86" s="22">
        <v>5.8</v>
      </c>
      <c r="K86" s="22">
        <v>3.8</v>
      </c>
      <c r="L86" s="22">
        <v>3.7</v>
      </c>
      <c r="M86" s="22">
        <v>4.2</v>
      </c>
      <c r="N86" s="21">
        <v>1</v>
      </c>
      <c r="O86" s="24">
        <v>10.050000000000001</v>
      </c>
    </row>
    <row r="87" spans="1:15" x14ac:dyDescent="0.25">
      <c r="A87" s="20" t="s">
        <v>205</v>
      </c>
      <c r="B87" s="21">
        <v>15</v>
      </c>
      <c r="C87" s="21">
        <v>1</v>
      </c>
      <c r="D87" s="21">
        <v>0</v>
      </c>
      <c r="E87" s="21">
        <v>0</v>
      </c>
      <c r="F87" s="22">
        <v>9.1</v>
      </c>
      <c r="G87" s="23">
        <v>5.2</v>
      </c>
      <c r="H87" s="22">
        <v>4.0999999999999996</v>
      </c>
      <c r="I87" s="22">
        <v>5.4</v>
      </c>
      <c r="J87" s="22">
        <v>7.3</v>
      </c>
      <c r="K87" s="22">
        <v>3.7</v>
      </c>
      <c r="L87" s="22">
        <v>3</v>
      </c>
      <c r="M87" s="22">
        <v>4.7</v>
      </c>
      <c r="N87" s="21">
        <v>0</v>
      </c>
      <c r="O87" s="24">
        <v>12.299999999999999</v>
      </c>
    </row>
    <row r="88" spans="1:15" x14ac:dyDescent="0.25">
      <c r="A88" s="20" t="s">
        <v>139</v>
      </c>
      <c r="B88" s="21">
        <v>2</v>
      </c>
      <c r="C88" s="21">
        <v>0</v>
      </c>
      <c r="D88" s="21">
        <v>0</v>
      </c>
      <c r="E88" s="21">
        <v>0</v>
      </c>
      <c r="F88" s="22">
        <v>8.6999999999999993</v>
      </c>
      <c r="G88" s="23">
        <v>4.7</v>
      </c>
      <c r="H88" s="22">
        <v>2.4</v>
      </c>
      <c r="I88" s="22">
        <v>4.5999999999999996</v>
      </c>
      <c r="J88" s="22">
        <v>6.8</v>
      </c>
      <c r="K88" s="22">
        <v>4.3</v>
      </c>
      <c r="L88" s="22">
        <v>3.7</v>
      </c>
      <c r="M88" s="22">
        <v>4.9000000000000004</v>
      </c>
      <c r="N88" s="21">
        <v>1</v>
      </c>
      <c r="O88" s="24">
        <v>12</v>
      </c>
    </row>
    <row r="89" spans="1:15" x14ac:dyDescent="0.25">
      <c r="A89" s="20" t="s">
        <v>236</v>
      </c>
      <c r="B89" s="21">
        <v>14</v>
      </c>
      <c r="C89" s="21">
        <v>1</v>
      </c>
      <c r="D89" s="21">
        <v>0</v>
      </c>
      <c r="E89" s="21">
        <v>0</v>
      </c>
      <c r="F89" s="22">
        <v>9.6999999999999993</v>
      </c>
      <c r="G89" s="23">
        <v>4.0999999999999996</v>
      </c>
      <c r="H89" s="22">
        <v>2.4</v>
      </c>
      <c r="I89" s="22">
        <v>3.3</v>
      </c>
      <c r="J89" s="22">
        <v>5.2</v>
      </c>
      <c r="K89" s="22">
        <v>4.5999999999999996</v>
      </c>
      <c r="L89" s="22">
        <v>4.7</v>
      </c>
      <c r="M89" s="22">
        <v>5.3</v>
      </c>
      <c r="N89" s="21">
        <v>0</v>
      </c>
      <c r="O89" s="24">
        <v>12.149999999999999</v>
      </c>
    </row>
    <row r="90" spans="1:15" x14ac:dyDescent="0.25">
      <c r="A90" s="20" t="s">
        <v>128</v>
      </c>
      <c r="B90" s="21">
        <v>13</v>
      </c>
      <c r="C90" s="21">
        <v>0</v>
      </c>
      <c r="D90" s="21">
        <v>1</v>
      </c>
      <c r="E90" s="21">
        <v>0</v>
      </c>
      <c r="F90" s="22">
        <v>9.1</v>
      </c>
      <c r="G90" s="23">
        <v>6</v>
      </c>
      <c r="H90" s="22">
        <v>6.3</v>
      </c>
      <c r="I90" s="22">
        <v>7.1</v>
      </c>
      <c r="J90" s="22">
        <v>8.4</v>
      </c>
      <c r="K90" s="22">
        <v>5.4</v>
      </c>
      <c r="L90" s="22">
        <v>6.1</v>
      </c>
      <c r="M90" s="22">
        <v>5.9</v>
      </c>
      <c r="N90" s="21">
        <v>1</v>
      </c>
      <c r="O90" s="24">
        <v>11.55</v>
      </c>
    </row>
    <row r="91" spans="1:15" x14ac:dyDescent="0.25">
      <c r="A91" s="20" t="s">
        <v>71</v>
      </c>
      <c r="B91" s="21">
        <v>7</v>
      </c>
      <c r="C91" s="21">
        <v>1</v>
      </c>
      <c r="D91" s="21">
        <v>0</v>
      </c>
      <c r="E91" s="21">
        <v>1</v>
      </c>
      <c r="F91" s="22">
        <v>9.1999999999999993</v>
      </c>
      <c r="G91" s="23">
        <v>5.4</v>
      </c>
      <c r="H91" s="22">
        <v>2.4</v>
      </c>
      <c r="I91" s="22">
        <v>4.8</v>
      </c>
      <c r="J91" s="22">
        <v>7.1</v>
      </c>
      <c r="K91" s="22">
        <v>4.5</v>
      </c>
      <c r="L91" s="22">
        <v>2.6</v>
      </c>
      <c r="M91" s="22">
        <v>5.5</v>
      </c>
      <c r="N91" s="21">
        <v>0</v>
      </c>
      <c r="O91" s="24">
        <v>12.299999999999999</v>
      </c>
    </row>
    <row r="92" spans="1:15" x14ac:dyDescent="0.25">
      <c r="A92" s="20" t="s">
        <v>67</v>
      </c>
      <c r="B92" s="21">
        <v>9</v>
      </c>
      <c r="C92" s="21">
        <v>0</v>
      </c>
      <c r="D92" s="21">
        <v>1</v>
      </c>
      <c r="E92" s="21">
        <v>0</v>
      </c>
      <c r="F92" s="22">
        <v>6.4</v>
      </c>
      <c r="G92" s="23">
        <v>4.5</v>
      </c>
      <c r="H92" s="22">
        <v>4.7</v>
      </c>
      <c r="I92" s="22">
        <v>5.7</v>
      </c>
      <c r="J92" s="22">
        <v>8.4</v>
      </c>
      <c r="K92" s="22">
        <v>4.0999999999999996</v>
      </c>
      <c r="L92" s="22">
        <v>5.8</v>
      </c>
      <c r="M92" s="22">
        <v>6.1</v>
      </c>
      <c r="N92" s="21">
        <v>0</v>
      </c>
      <c r="O92" s="24">
        <v>10.050000000000001</v>
      </c>
    </row>
    <row r="93" spans="1:15" x14ac:dyDescent="0.25">
      <c r="A93" s="20" t="s">
        <v>170</v>
      </c>
      <c r="B93" s="21">
        <v>7</v>
      </c>
      <c r="C93" s="21">
        <v>1</v>
      </c>
      <c r="D93" s="21">
        <v>1</v>
      </c>
      <c r="E93" s="21">
        <v>0</v>
      </c>
      <c r="F93" s="22">
        <v>8.1999999999999993</v>
      </c>
      <c r="G93" s="23">
        <v>3.6</v>
      </c>
      <c r="H93" s="22">
        <v>4.5</v>
      </c>
      <c r="I93" s="22">
        <v>5</v>
      </c>
      <c r="J93" s="22">
        <v>9</v>
      </c>
      <c r="K93" s="22">
        <v>4.5</v>
      </c>
      <c r="L93" s="22">
        <v>6.9</v>
      </c>
      <c r="M93" s="22">
        <v>5.2</v>
      </c>
      <c r="N93" s="21">
        <v>1</v>
      </c>
      <c r="O93" s="24">
        <v>10.8</v>
      </c>
    </row>
    <row r="94" spans="1:15" x14ac:dyDescent="0.25">
      <c r="A94" s="20" t="s">
        <v>188</v>
      </c>
      <c r="B94" s="21">
        <v>9</v>
      </c>
      <c r="C94" s="21">
        <v>0</v>
      </c>
      <c r="D94" s="21">
        <v>0</v>
      </c>
      <c r="E94" s="21">
        <v>1</v>
      </c>
      <c r="F94" s="22">
        <v>8.6</v>
      </c>
      <c r="G94" s="23">
        <v>5.0999999999999996</v>
      </c>
      <c r="H94" s="22">
        <v>2.9</v>
      </c>
      <c r="I94" s="22">
        <v>4.7</v>
      </c>
      <c r="J94" s="22">
        <v>3.7</v>
      </c>
      <c r="K94" s="22">
        <v>5</v>
      </c>
      <c r="L94" s="22">
        <v>3.4</v>
      </c>
      <c r="M94" s="22">
        <v>6.1</v>
      </c>
      <c r="N94" s="21">
        <v>0</v>
      </c>
      <c r="O94" s="24">
        <v>12</v>
      </c>
    </row>
    <row r="95" spans="1:15" x14ac:dyDescent="0.25">
      <c r="A95" s="20" t="s">
        <v>81</v>
      </c>
      <c r="B95" s="21">
        <v>10</v>
      </c>
      <c r="C95" s="21">
        <v>0</v>
      </c>
      <c r="D95" s="21">
        <v>1</v>
      </c>
      <c r="E95" s="21">
        <v>1</v>
      </c>
      <c r="F95" s="22">
        <v>9.3000000000000007</v>
      </c>
      <c r="G95" s="23">
        <v>3.9</v>
      </c>
      <c r="H95" s="22">
        <v>2.2000000000000002</v>
      </c>
      <c r="I95" s="22">
        <v>4.5</v>
      </c>
      <c r="J95" s="22">
        <v>6.2</v>
      </c>
      <c r="K95" s="22">
        <v>6.7</v>
      </c>
      <c r="L95" s="22">
        <v>4.4000000000000004</v>
      </c>
      <c r="M95" s="22">
        <v>7.2</v>
      </c>
      <c r="N95" s="21">
        <v>1</v>
      </c>
      <c r="O95" s="24">
        <v>12</v>
      </c>
    </row>
    <row r="96" spans="1:15" x14ac:dyDescent="0.25">
      <c r="A96" s="20" t="s">
        <v>124</v>
      </c>
      <c r="B96" s="21">
        <v>5</v>
      </c>
      <c r="C96" s="21">
        <v>1</v>
      </c>
      <c r="D96" s="21">
        <v>1</v>
      </c>
      <c r="E96" s="21">
        <v>0</v>
      </c>
      <c r="F96" s="22">
        <v>5.7</v>
      </c>
      <c r="G96" s="23">
        <v>4</v>
      </c>
      <c r="H96" s="22">
        <v>2.7</v>
      </c>
      <c r="I96" s="22">
        <v>5.0999999999999996</v>
      </c>
      <c r="J96" s="22">
        <v>6.2</v>
      </c>
      <c r="K96" s="22">
        <v>5</v>
      </c>
      <c r="L96" s="22">
        <v>6.2</v>
      </c>
      <c r="M96" s="22">
        <v>5.5</v>
      </c>
      <c r="N96" s="21">
        <v>0</v>
      </c>
      <c r="O96" s="24">
        <v>9.3000000000000007</v>
      </c>
    </row>
    <row r="97" spans="1:15" x14ac:dyDescent="0.25">
      <c r="A97" s="20" t="s">
        <v>217</v>
      </c>
      <c r="B97" s="21">
        <v>13</v>
      </c>
      <c r="C97" s="21">
        <v>1</v>
      </c>
      <c r="D97" s="21">
        <v>0</v>
      </c>
      <c r="E97" s="21">
        <v>1</v>
      </c>
      <c r="F97" s="22">
        <v>9.1</v>
      </c>
      <c r="G97" s="23">
        <v>5.0999999999999996</v>
      </c>
      <c r="H97" s="22">
        <v>3</v>
      </c>
      <c r="I97" s="22">
        <v>4.5999999999999996</v>
      </c>
      <c r="J97" s="22">
        <v>8.3000000000000007</v>
      </c>
      <c r="K97" s="22">
        <v>4.5999999999999996</v>
      </c>
      <c r="L97" s="22">
        <v>4.3</v>
      </c>
      <c r="M97" s="22">
        <v>4.8</v>
      </c>
      <c r="N97" s="21">
        <v>1</v>
      </c>
      <c r="O97" s="24">
        <v>12.299999999999999</v>
      </c>
    </row>
    <row r="98" spans="1:15" x14ac:dyDescent="0.25">
      <c r="A98" s="20" t="s">
        <v>150</v>
      </c>
      <c r="B98" s="21">
        <v>14</v>
      </c>
      <c r="C98" s="21">
        <v>1</v>
      </c>
      <c r="D98" s="21">
        <v>0</v>
      </c>
      <c r="E98" s="21">
        <v>1</v>
      </c>
      <c r="F98" s="22">
        <v>9.1999999999999993</v>
      </c>
      <c r="G98" s="23">
        <v>5.4</v>
      </c>
      <c r="H98" s="22">
        <v>4.2</v>
      </c>
      <c r="I98" s="22">
        <v>4.8</v>
      </c>
      <c r="J98" s="22">
        <v>7.1</v>
      </c>
      <c r="K98" s="22">
        <v>4.4000000000000004</v>
      </c>
      <c r="L98" s="22">
        <v>2.6</v>
      </c>
      <c r="M98" s="22">
        <v>5.3</v>
      </c>
      <c r="N98" s="21">
        <v>1</v>
      </c>
      <c r="O98" s="24">
        <v>12.899999999999999</v>
      </c>
    </row>
    <row r="99" spans="1:15" x14ac:dyDescent="0.25">
      <c r="A99" s="20" t="s">
        <v>232</v>
      </c>
      <c r="B99" s="21">
        <v>8</v>
      </c>
      <c r="C99" s="21">
        <v>0</v>
      </c>
      <c r="D99" s="21">
        <v>1</v>
      </c>
      <c r="E99" s="21">
        <v>0</v>
      </c>
      <c r="F99" s="22">
        <v>6.3</v>
      </c>
      <c r="G99" s="23">
        <v>5.0999999999999996</v>
      </c>
      <c r="H99" s="22">
        <v>5.5</v>
      </c>
      <c r="I99" s="22">
        <v>6.6</v>
      </c>
      <c r="J99" s="22">
        <v>8.4</v>
      </c>
      <c r="K99" s="22">
        <v>2.8</v>
      </c>
      <c r="L99" s="22">
        <v>5.0999999999999996</v>
      </c>
      <c r="M99" s="22">
        <v>4.7</v>
      </c>
      <c r="N99" s="21">
        <v>0</v>
      </c>
      <c r="O99" s="24">
        <v>9.75</v>
      </c>
    </row>
    <row r="100" spans="1:15" x14ac:dyDescent="0.25">
      <c r="A100" s="20" t="s">
        <v>199</v>
      </c>
      <c r="B100" s="21">
        <v>3</v>
      </c>
      <c r="C100" s="21">
        <v>1</v>
      </c>
      <c r="D100" s="21">
        <v>0</v>
      </c>
      <c r="E100" s="21">
        <v>0</v>
      </c>
      <c r="F100" s="22">
        <v>9.9</v>
      </c>
      <c r="G100" s="23">
        <v>4.3</v>
      </c>
      <c r="H100" s="22">
        <v>1.5</v>
      </c>
      <c r="I100" s="22">
        <v>3.5</v>
      </c>
      <c r="J100" s="22">
        <v>5.4</v>
      </c>
      <c r="K100" s="22">
        <v>4</v>
      </c>
      <c r="L100" s="22">
        <v>4.9000000000000004</v>
      </c>
      <c r="M100" s="22">
        <v>5.8</v>
      </c>
      <c r="N100" s="21">
        <v>1</v>
      </c>
      <c r="O100" s="24">
        <v>12</v>
      </c>
    </row>
    <row r="101" spans="1:15" x14ac:dyDescent="0.25">
      <c r="A101" s="20" t="s">
        <v>110</v>
      </c>
      <c r="B101" s="21">
        <v>8</v>
      </c>
      <c r="C101" s="21">
        <v>0</v>
      </c>
      <c r="D101" s="21">
        <v>1</v>
      </c>
      <c r="E101" s="21">
        <v>1</v>
      </c>
      <c r="F101" s="22">
        <v>9.4</v>
      </c>
      <c r="G101" s="23">
        <v>4</v>
      </c>
      <c r="H101" s="22">
        <v>3.2</v>
      </c>
      <c r="I101" s="22">
        <v>4.5999999999999996</v>
      </c>
      <c r="J101" s="22">
        <v>6.3</v>
      </c>
      <c r="K101" s="22">
        <v>4.7</v>
      </c>
      <c r="L101" s="22">
        <v>4.5999999999999996</v>
      </c>
      <c r="M101" s="22">
        <v>6.1</v>
      </c>
      <c r="N101" s="21">
        <v>1</v>
      </c>
      <c r="O101" s="24">
        <v>13.5</v>
      </c>
    </row>
    <row r="102" spans="1:15" x14ac:dyDescent="0.25">
      <c r="A102" s="20" t="s">
        <v>198</v>
      </c>
      <c r="B102" s="21">
        <v>12</v>
      </c>
      <c r="C102" s="21">
        <v>1</v>
      </c>
      <c r="D102" s="21">
        <v>1</v>
      </c>
      <c r="E102" s="21">
        <v>0</v>
      </c>
      <c r="F102" s="22">
        <v>5.6</v>
      </c>
      <c r="G102" s="23">
        <v>4.9000000000000004</v>
      </c>
      <c r="H102" s="22">
        <v>5.2</v>
      </c>
      <c r="I102" s="22">
        <v>5.6</v>
      </c>
      <c r="J102" s="22">
        <v>9.1</v>
      </c>
      <c r="K102" s="22">
        <v>4.5</v>
      </c>
      <c r="L102" s="22">
        <v>6</v>
      </c>
      <c r="M102" s="22">
        <v>6.3</v>
      </c>
      <c r="N102" s="21">
        <v>0</v>
      </c>
      <c r="O102" s="24">
        <v>11.850000000000001</v>
      </c>
    </row>
    <row r="103" spans="1:15" x14ac:dyDescent="0.25">
      <c r="A103" s="20" t="s">
        <v>251</v>
      </c>
      <c r="B103" s="21">
        <v>1</v>
      </c>
      <c r="C103" s="21">
        <v>0</v>
      </c>
      <c r="D103" s="21">
        <v>1</v>
      </c>
      <c r="E103" s="21">
        <v>0</v>
      </c>
      <c r="F103" s="22">
        <v>5.2</v>
      </c>
      <c r="G103" s="23">
        <v>3.8</v>
      </c>
      <c r="H103" s="22">
        <v>3.3</v>
      </c>
      <c r="I103" s="22">
        <v>5</v>
      </c>
      <c r="J103" s="22">
        <v>8.4</v>
      </c>
      <c r="K103" s="22">
        <v>4.3</v>
      </c>
      <c r="L103" s="22">
        <v>4.9000000000000004</v>
      </c>
      <c r="M103" s="22">
        <v>4.7</v>
      </c>
      <c r="N103" s="21">
        <v>0</v>
      </c>
      <c r="O103" s="24">
        <v>10.649999999999999</v>
      </c>
    </row>
    <row r="104" spans="1:15" x14ac:dyDescent="0.25">
      <c r="A104" s="20" t="s">
        <v>113</v>
      </c>
      <c r="B104" s="21">
        <v>11</v>
      </c>
      <c r="C104" s="21">
        <v>1</v>
      </c>
      <c r="D104" s="21">
        <v>0</v>
      </c>
      <c r="E104" s="21">
        <v>0</v>
      </c>
      <c r="F104" s="22">
        <v>9.3000000000000007</v>
      </c>
      <c r="G104" s="23">
        <v>5.3</v>
      </c>
      <c r="H104" s="22">
        <v>3.7</v>
      </c>
      <c r="I104" s="22">
        <v>5.5</v>
      </c>
      <c r="J104" s="22">
        <v>7.4</v>
      </c>
      <c r="K104" s="22">
        <v>4.0999999999999996</v>
      </c>
      <c r="L104" s="22">
        <v>3.2</v>
      </c>
      <c r="M104" s="22">
        <v>5.7</v>
      </c>
      <c r="N104" s="21">
        <v>1</v>
      </c>
      <c r="O104" s="24">
        <v>13.350000000000001</v>
      </c>
    </row>
    <row r="105" spans="1:15" x14ac:dyDescent="0.25">
      <c r="A105" s="20" t="s">
        <v>120</v>
      </c>
      <c r="B105" s="21">
        <v>2</v>
      </c>
      <c r="C105" s="21">
        <v>0</v>
      </c>
      <c r="D105" s="21">
        <v>0</v>
      </c>
      <c r="E105" s="21">
        <v>1</v>
      </c>
      <c r="F105" s="22">
        <v>8.8000000000000007</v>
      </c>
      <c r="G105" s="23">
        <v>5.4</v>
      </c>
      <c r="H105" s="22">
        <v>4.3</v>
      </c>
      <c r="I105" s="22">
        <v>4.8</v>
      </c>
      <c r="J105" s="22">
        <v>5.8</v>
      </c>
      <c r="K105" s="22">
        <v>4.4000000000000004</v>
      </c>
      <c r="L105" s="22">
        <v>3.7</v>
      </c>
      <c r="M105" s="22">
        <v>5.0999999999999996</v>
      </c>
      <c r="N105" s="21">
        <v>0</v>
      </c>
      <c r="O105" s="24">
        <v>12</v>
      </c>
    </row>
    <row r="106" spans="1:15" x14ac:dyDescent="0.25">
      <c r="A106" s="20" t="s">
        <v>82</v>
      </c>
      <c r="B106" s="21">
        <v>5</v>
      </c>
      <c r="C106" s="21">
        <v>0</v>
      </c>
      <c r="D106" s="21">
        <v>1</v>
      </c>
      <c r="E106" s="21">
        <v>0</v>
      </c>
      <c r="F106" s="22">
        <v>6</v>
      </c>
      <c r="G106" s="23">
        <v>4.0999999999999996</v>
      </c>
      <c r="H106" s="22">
        <v>3.5</v>
      </c>
      <c r="I106" s="22">
        <v>5.3</v>
      </c>
      <c r="J106" s="22">
        <v>8</v>
      </c>
      <c r="K106" s="22">
        <v>4.7</v>
      </c>
      <c r="L106" s="22">
        <v>5.3</v>
      </c>
      <c r="M106" s="22">
        <v>4.7</v>
      </c>
      <c r="N106" s="21">
        <v>0</v>
      </c>
      <c r="O106" s="24">
        <v>8.25</v>
      </c>
    </row>
    <row r="107" spans="1:15" x14ac:dyDescent="0.25">
      <c r="A107" s="20" t="s">
        <v>134</v>
      </c>
      <c r="B107" s="21">
        <v>3</v>
      </c>
      <c r="C107" s="21">
        <v>0</v>
      </c>
      <c r="D107" s="21">
        <v>1</v>
      </c>
      <c r="E107" s="21">
        <v>1</v>
      </c>
      <c r="F107" s="22">
        <v>7.6</v>
      </c>
      <c r="G107" s="23">
        <v>3.6</v>
      </c>
      <c r="H107" s="22">
        <v>4.7</v>
      </c>
      <c r="I107" s="22">
        <v>5</v>
      </c>
      <c r="J107" s="22">
        <v>7.4</v>
      </c>
      <c r="K107" s="22">
        <v>4.5</v>
      </c>
      <c r="L107" s="22">
        <v>5.8</v>
      </c>
      <c r="M107" s="22">
        <v>4.5999999999999996</v>
      </c>
      <c r="N107" s="21">
        <v>0</v>
      </c>
      <c r="O107" s="24">
        <v>11.25</v>
      </c>
    </row>
    <row r="108" spans="1:15" x14ac:dyDescent="0.25">
      <c r="A108" s="20" t="s">
        <v>126</v>
      </c>
      <c r="B108" s="21">
        <v>5</v>
      </c>
      <c r="C108" s="21">
        <v>1</v>
      </c>
      <c r="D108" s="21">
        <v>1</v>
      </c>
      <c r="E108" s="21">
        <v>0</v>
      </c>
      <c r="F108" s="22">
        <v>7.5</v>
      </c>
      <c r="G108" s="23">
        <v>3.5</v>
      </c>
      <c r="H108" s="22">
        <v>2.9</v>
      </c>
      <c r="I108" s="22">
        <v>4.5</v>
      </c>
      <c r="J108" s="22">
        <v>7.6</v>
      </c>
      <c r="K108" s="22">
        <v>4</v>
      </c>
      <c r="L108" s="22">
        <v>5.4</v>
      </c>
      <c r="M108" s="22">
        <v>3.5</v>
      </c>
      <c r="N108" s="21">
        <v>0</v>
      </c>
      <c r="O108" s="24">
        <v>8.6999999999999993</v>
      </c>
    </row>
    <row r="109" spans="1:15" x14ac:dyDescent="0.25">
      <c r="A109" s="20" t="s">
        <v>107</v>
      </c>
      <c r="B109" s="21">
        <v>3</v>
      </c>
      <c r="C109" s="21">
        <v>1</v>
      </c>
      <c r="D109" s="21">
        <v>0</v>
      </c>
      <c r="E109" s="21">
        <v>1</v>
      </c>
      <c r="F109" s="22">
        <v>7.9</v>
      </c>
      <c r="G109" s="23">
        <v>3.9</v>
      </c>
      <c r="H109" s="22">
        <v>4.4000000000000004</v>
      </c>
      <c r="I109" s="22">
        <v>5.8</v>
      </c>
      <c r="J109" s="22">
        <v>4.7</v>
      </c>
      <c r="K109" s="22">
        <v>4.0999999999999996</v>
      </c>
      <c r="L109" s="22">
        <v>4.2</v>
      </c>
      <c r="M109" s="22">
        <v>5.8</v>
      </c>
      <c r="N109" s="21">
        <v>1</v>
      </c>
      <c r="O109" s="24">
        <v>11.399999999999999</v>
      </c>
    </row>
    <row r="110" spans="1:15" x14ac:dyDescent="0.25">
      <c r="A110" s="20" t="s">
        <v>197</v>
      </c>
      <c r="B110" s="21">
        <v>15</v>
      </c>
      <c r="C110" s="21">
        <v>0</v>
      </c>
      <c r="D110" s="21">
        <v>1</v>
      </c>
      <c r="E110" s="21">
        <v>1</v>
      </c>
      <c r="F110" s="22">
        <v>7.6</v>
      </c>
      <c r="G110" s="23">
        <v>3.6</v>
      </c>
      <c r="H110" s="22">
        <v>2.2000000000000002</v>
      </c>
      <c r="I110" s="22">
        <v>5</v>
      </c>
      <c r="J110" s="22">
        <v>7.4</v>
      </c>
      <c r="K110" s="22">
        <v>4.4000000000000004</v>
      </c>
      <c r="L110" s="22">
        <v>5.8</v>
      </c>
      <c r="M110" s="22">
        <v>4.8</v>
      </c>
      <c r="N110" s="21">
        <v>0</v>
      </c>
      <c r="O110" s="24">
        <v>11.100000000000001</v>
      </c>
    </row>
    <row r="111" spans="1:15" x14ac:dyDescent="0.25">
      <c r="A111" s="20" t="s">
        <v>152</v>
      </c>
      <c r="B111" s="21">
        <v>8</v>
      </c>
      <c r="C111" s="21">
        <v>1</v>
      </c>
      <c r="D111" s="21">
        <v>0</v>
      </c>
      <c r="E111" s="21">
        <v>0</v>
      </c>
      <c r="F111" s="22">
        <v>9.3000000000000007</v>
      </c>
      <c r="G111" s="23">
        <v>5.3</v>
      </c>
      <c r="H111" s="22">
        <v>4.7</v>
      </c>
      <c r="I111" s="22">
        <v>5.5</v>
      </c>
      <c r="J111" s="22">
        <v>7.4</v>
      </c>
      <c r="K111" s="22">
        <v>3.6</v>
      </c>
      <c r="L111" s="22">
        <v>3.2</v>
      </c>
      <c r="M111" s="22">
        <v>4.5999999999999996</v>
      </c>
      <c r="N111" s="21">
        <v>1</v>
      </c>
      <c r="O111" s="24">
        <v>12.600000000000001</v>
      </c>
    </row>
    <row r="112" spans="1:15" x14ac:dyDescent="0.25">
      <c r="A112" s="20" t="s">
        <v>225</v>
      </c>
      <c r="B112" s="21">
        <v>10</v>
      </c>
      <c r="C112" s="21">
        <v>1</v>
      </c>
      <c r="D112" s="21">
        <v>1</v>
      </c>
      <c r="E112" s="21">
        <v>0</v>
      </c>
      <c r="F112" s="22">
        <v>6.9</v>
      </c>
      <c r="G112" s="23">
        <v>3.7</v>
      </c>
      <c r="H112" s="22">
        <v>3.3</v>
      </c>
      <c r="I112" s="22">
        <v>5.4</v>
      </c>
      <c r="J112" s="22">
        <v>8.9</v>
      </c>
      <c r="K112" s="22">
        <v>2.7</v>
      </c>
      <c r="L112" s="22">
        <v>4.2</v>
      </c>
      <c r="M112" s="22">
        <v>3.4</v>
      </c>
      <c r="N112" s="21">
        <v>0</v>
      </c>
      <c r="O112" s="24">
        <v>11.399999999999999</v>
      </c>
    </row>
    <row r="113" spans="1:15" x14ac:dyDescent="0.25">
      <c r="A113" s="20" t="s">
        <v>118</v>
      </c>
      <c r="B113" s="21">
        <v>5</v>
      </c>
      <c r="C113" s="21">
        <v>0</v>
      </c>
      <c r="D113" s="21">
        <v>0</v>
      </c>
      <c r="E113" s="21">
        <v>0</v>
      </c>
      <c r="F113" s="22">
        <v>8.6999999999999993</v>
      </c>
      <c r="G113" s="23">
        <v>3.2</v>
      </c>
      <c r="H113" s="22">
        <v>2.8</v>
      </c>
      <c r="I113" s="22">
        <v>3.8</v>
      </c>
      <c r="J113" s="22">
        <v>4.9000000000000004</v>
      </c>
      <c r="K113" s="22">
        <v>5.4</v>
      </c>
      <c r="L113" s="22">
        <v>3.9</v>
      </c>
      <c r="M113" s="22">
        <v>6.1</v>
      </c>
      <c r="N113" s="21">
        <v>0</v>
      </c>
      <c r="O113" s="24">
        <v>10.8</v>
      </c>
    </row>
    <row r="114" spans="1:15" x14ac:dyDescent="0.25">
      <c r="A114" s="20" t="s">
        <v>154</v>
      </c>
      <c r="B114" s="21">
        <v>10</v>
      </c>
      <c r="C114" s="21">
        <v>0</v>
      </c>
      <c r="D114" s="21">
        <v>1</v>
      </c>
      <c r="E114" s="21">
        <v>1</v>
      </c>
      <c r="F114" s="22">
        <v>7.4</v>
      </c>
      <c r="G114" s="23">
        <v>3.4</v>
      </c>
      <c r="H114" s="22">
        <v>4.0999999999999996</v>
      </c>
      <c r="I114" s="22">
        <v>4.8</v>
      </c>
      <c r="J114" s="22">
        <v>7.2</v>
      </c>
      <c r="K114" s="22">
        <v>4.2</v>
      </c>
      <c r="L114" s="22">
        <v>5.6</v>
      </c>
      <c r="M114" s="22">
        <v>5</v>
      </c>
      <c r="N114" s="21">
        <v>0</v>
      </c>
      <c r="O114" s="24">
        <v>10.8</v>
      </c>
    </row>
    <row r="115" spans="1:15" x14ac:dyDescent="0.25">
      <c r="A115" s="20" t="s">
        <v>210</v>
      </c>
      <c r="B115" s="21">
        <v>9</v>
      </c>
      <c r="C115" s="21">
        <v>1</v>
      </c>
      <c r="D115" s="21">
        <v>1</v>
      </c>
      <c r="E115" s="21">
        <v>0</v>
      </c>
      <c r="F115" s="22">
        <v>7.2</v>
      </c>
      <c r="G115" s="23">
        <v>4.3</v>
      </c>
      <c r="H115" s="22">
        <v>3.6</v>
      </c>
      <c r="I115" s="22">
        <v>4.7</v>
      </c>
      <c r="J115" s="22">
        <v>10</v>
      </c>
      <c r="K115" s="22">
        <v>3</v>
      </c>
      <c r="L115" s="22">
        <v>4.0999999999999996</v>
      </c>
      <c r="M115" s="22">
        <v>3.8</v>
      </c>
      <c r="N115" s="21">
        <v>0</v>
      </c>
      <c r="O115" s="24">
        <v>11.399999999999999</v>
      </c>
    </row>
    <row r="116" spans="1:15" x14ac:dyDescent="0.25">
      <c r="A116" s="20" t="s">
        <v>240</v>
      </c>
      <c r="B116" s="21">
        <v>15</v>
      </c>
      <c r="C116" s="21">
        <v>1</v>
      </c>
      <c r="D116" s="21">
        <v>1</v>
      </c>
      <c r="E116" s="21">
        <v>1</v>
      </c>
      <c r="F116" s="22">
        <v>9.6</v>
      </c>
      <c r="G116" s="23">
        <v>7.2</v>
      </c>
      <c r="H116" s="22">
        <v>5.0999999999999996</v>
      </c>
      <c r="I116" s="22">
        <v>7.8</v>
      </c>
      <c r="J116" s="22">
        <v>4.5</v>
      </c>
      <c r="K116" s="22">
        <v>4.5999999999999996</v>
      </c>
      <c r="L116" s="22">
        <v>3</v>
      </c>
      <c r="M116" s="22">
        <v>6.7</v>
      </c>
      <c r="N116" s="21">
        <v>1</v>
      </c>
      <c r="O116" s="24">
        <v>14.100000000000001</v>
      </c>
    </row>
    <row r="117" spans="1:15" x14ac:dyDescent="0.25">
      <c r="A117" s="20" t="s">
        <v>66</v>
      </c>
      <c r="B117" s="21">
        <v>7</v>
      </c>
      <c r="C117" s="21">
        <v>1</v>
      </c>
      <c r="D117" s="21">
        <v>1</v>
      </c>
      <c r="E117" s="21">
        <v>0</v>
      </c>
      <c r="F117" s="22">
        <v>5.8</v>
      </c>
      <c r="G117" s="23">
        <v>5.0999999999999996</v>
      </c>
      <c r="H117" s="22">
        <v>3.7</v>
      </c>
      <c r="I117" s="22">
        <v>5.8</v>
      </c>
      <c r="J117" s="22">
        <v>9.3000000000000007</v>
      </c>
      <c r="K117" s="22">
        <v>4.4000000000000004</v>
      </c>
      <c r="L117" s="22">
        <v>6.1</v>
      </c>
      <c r="M117" s="22">
        <v>6.7</v>
      </c>
      <c r="N117" s="21">
        <v>1</v>
      </c>
      <c r="O117" s="24">
        <v>12.299999999999999</v>
      </c>
    </row>
    <row r="118" spans="1:15" x14ac:dyDescent="0.25">
      <c r="A118" s="20" t="s">
        <v>219</v>
      </c>
      <c r="B118" s="21">
        <v>11</v>
      </c>
      <c r="C118" s="21">
        <v>0</v>
      </c>
      <c r="D118" s="21">
        <v>1</v>
      </c>
      <c r="E118" s="21">
        <v>1</v>
      </c>
      <c r="F118" s="22">
        <v>6.3</v>
      </c>
      <c r="G118" s="23">
        <v>6</v>
      </c>
      <c r="H118" s="22">
        <v>4.9000000000000004</v>
      </c>
      <c r="I118" s="22">
        <v>5.9</v>
      </c>
      <c r="J118" s="22">
        <v>8.8000000000000007</v>
      </c>
      <c r="K118" s="22">
        <v>6.4</v>
      </c>
      <c r="L118" s="22">
        <v>6.2</v>
      </c>
      <c r="M118" s="22">
        <v>6.4</v>
      </c>
      <c r="N118" s="21">
        <v>1</v>
      </c>
      <c r="O118" s="24">
        <v>12.149999999999999</v>
      </c>
    </row>
    <row r="119" spans="1:15" x14ac:dyDescent="0.25">
      <c r="A119" s="20" t="s">
        <v>193</v>
      </c>
      <c r="B119" s="21">
        <v>1</v>
      </c>
      <c r="C119" s="21">
        <v>1</v>
      </c>
      <c r="D119" s="21">
        <v>0</v>
      </c>
      <c r="E119" s="21">
        <v>1</v>
      </c>
      <c r="F119" s="22">
        <v>9.4</v>
      </c>
      <c r="G119" s="23">
        <v>4.0999999999999996</v>
      </c>
      <c r="H119" s="22">
        <v>3.4</v>
      </c>
      <c r="I119" s="22">
        <v>4.7</v>
      </c>
      <c r="J119" s="22">
        <v>7.6</v>
      </c>
      <c r="K119" s="22">
        <v>5.0999999999999996</v>
      </c>
      <c r="L119" s="22">
        <v>3.7</v>
      </c>
      <c r="M119" s="22">
        <v>5.6</v>
      </c>
      <c r="N119" s="21">
        <v>1</v>
      </c>
      <c r="O119" s="24">
        <v>10.5</v>
      </c>
    </row>
    <row r="120" spans="1:15" x14ac:dyDescent="0.25">
      <c r="A120" s="20" t="s">
        <v>151</v>
      </c>
      <c r="B120" s="21">
        <v>11</v>
      </c>
      <c r="C120" s="21">
        <v>0</v>
      </c>
      <c r="D120" s="21">
        <v>1</v>
      </c>
      <c r="E120" s="21">
        <v>1</v>
      </c>
      <c r="F120" s="22">
        <v>9.3000000000000007</v>
      </c>
      <c r="G120" s="23">
        <v>5</v>
      </c>
      <c r="H120" s="22">
        <v>4.5999999999999996</v>
      </c>
      <c r="I120" s="22">
        <v>5.9</v>
      </c>
      <c r="J120" s="22">
        <v>4.5999999999999996</v>
      </c>
      <c r="K120" s="22">
        <v>4.8</v>
      </c>
      <c r="L120" s="22">
        <v>4.0999999999999996</v>
      </c>
      <c r="M120" s="22">
        <v>7</v>
      </c>
      <c r="N120" s="21">
        <v>1</v>
      </c>
      <c r="O120" s="24">
        <v>13.350000000000001</v>
      </c>
    </row>
    <row r="121" spans="1:15" x14ac:dyDescent="0.25">
      <c r="A121" s="20" t="s">
        <v>64</v>
      </c>
      <c r="B121" s="21">
        <v>2</v>
      </c>
      <c r="C121" s="21">
        <v>1</v>
      </c>
      <c r="D121" s="21">
        <v>1</v>
      </c>
      <c r="E121" s="21">
        <v>0</v>
      </c>
      <c r="F121" s="22">
        <v>6.9</v>
      </c>
      <c r="G121" s="23">
        <v>3.7</v>
      </c>
      <c r="H121" s="22">
        <v>2.1</v>
      </c>
      <c r="I121" s="22">
        <v>5.4</v>
      </c>
      <c r="J121" s="22">
        <v>8.9</v>
      </c>
      <c r="K121" s="22">
        <v>2.1</v>
      </c>
      <c r="L121" s="22">
        <v>4.2</v>
      </c>
      <c r="M121" s="22">
        <v>2.6</v>
      </c>
      <c r="N121" s="21">
        <v>1</v>
      </c>
      <c r="O121" s="24">
        <v>10.8</v>
      </c>
    </row>
    <row r="122" spans="1:15" x14ac:dyDescent="0.25">
      <c r="A122" s="20" t="s">
        <v>79</v>
      </c>
      <c r="B122" s="21">
        <v>12</v>
      </c>
      <c r="C122" s="21">
        <v>1</v>
      </c>
      <c r="D122" s="21">
        <v>1</v>
      </c>
      <c r="E122" s="21">
        <v>1</v>
      </c>
      <c r="F122" s="22">
        <v>9.6</v>
      </c>
      <c r="G122" s="23">
        <v>7.2</v>
      </c>
      <c r="H122" s="22">
        <v>5.4</v>
      </c>
      <c r="I122" s="22">
        <v>7.8</v>
      </c>
      <c r="J122" s="22">
        <v>4.5</v>
      </c>
      <c r="K122" s="22">
        <v>4.3</v>
      </c>
      <c r="L122" s="22">
        <v>3</v>
      </c>
      <c r="M122" s="22">
        <v>7.7</v>
      </c>
      <c r="N122" s="21">
        <v>1</v>
      </c>
      <c r="O122" s="24">
        <v>14.850000000000001</v>
      </c>
    </row>
    <row r="123" spans="1:15" x14ac:dyDescent="0.25">
      <c r="A123" s="20" t="s">
        <v>137</v>
      </c>
      <c r="B123" s="21">
        <v>10</v>
      </c>
      <c r="C123" s="21">
        <v>1</v>
      </c>
      <c r="D123" s="21">
        <v>1</v>
      </c>
      <c r="E123" s="21">
        <v>0</v>
      </c>
      <c r="F123" s="22">
        <v>7.1</v>
      </c>
      <c r="G123" s="23">
        <v>3.4</v>
      </c>
      <c r="H123" s="22">
        <v>4</v>
      </c>
      <c r="I123" s="22">
        <v>5.9</v>
      </c>
      <c r="J123" s="22">
        <v>7.8</v>
      </c>
      <c r="K123" s="22">
        <v>2.6</v>
      </c>
      <c r="L123" s="22">
        <v>3.1</v>
      </c>
      <c r="M123" s="22">
        <v>4.0999999999999996</v>
      </c>
      <c r="N123" s="21">
        <v>0</v>
      </c>
      <c r="O123" s="24">
        <v>11.399999999999999</v>
      </c>
    </row>
    <row r="124" spans="1:15" x14ac:dyDescent="0.25">
      <c r="A124" s="20" t="s">
        <v>229</v>
      </c>
      <c r="B124" s="21">
        <v>1</v>
      </c>
      <c r="C124" s="21">
        <v>1</v>
      </c>
      <c r="D124" s="21">
        <v>0</v>
      </c>
      <c r="E124" s="21">
        <v>0</v>
      </c>
      <c r="F124" s="22">
        <v>9.6999999999999993</v>
      </c>
      <c r="G124" s="23">
        <v>2.6</v>
      </c>
      <c r="H124" s="22">
        <v>2.1</v>
      </c>
      <c r="I124" s="22">
        <v>3.3</v>
      </c>
      <c r="J124" s="22">
        <v>5.2</v>
      </c>
      <c r="K124" s="22">
        <v>4.5</v>
      </c>
      <c r="L124" s="22">
        <v>4.7</v>
      </c>
      <c r="M124" s="22">
        <v>5.8</v>
      </c>
      <c r="N124" s="21">
        <v>1</v>
      </c>
      <c r="O124" s="24">
        <v>11.25</v>
      </c>
    </row>
    <row r="125" spans="1:15" x14ac:dyDescent="0.25">
      <c r="A125" s="20" t="s">
        <v>241</v>
      </c>
      <c r="B125" s="21">
        <v>14</v>
      </c>
      <c r="C125" s="21">
        <v>0</v>
      </c>
      <c r="D125" s="21">
        <v>1</v>
      </c>
      <c r="E125" s="21">
        <v>1</v>
      </c>
      <c r="F125" s="22">
        <v>9.3000000000000007</v>
      </c>
      <c r="G125" s="23">
        <v>6.6</v>
      </c>
      <c r="H125" s="22">
        <v>5.6</v>
      </c>
      <c r="I125" s="22">
        <v>6.3</v>
      </c>
      <c r="J125" s="22">
        <v>7.4</v>
      </c>
      <c r="K125" s="22">
        <v>4.4000000000000004</v>
      </c>
      <c r="L125" s="22">
        <v>4.5999999999999996</v>
      </c>
      <c r="M125" s="22">
        <v>5.8</v>
      </c>
      <c r="N125" s="21">
        <v>1</v>
      </c>
      <c r="O125" s="24">
        <v>14.100000000000001</v>
      </c>
    </row>
    <row r="126" spans="1:15" x14ac:dyDescent="0.25">
      <c r="A126" s="20" t="s">
        <v>61</v>
      </c>
      <c r="B126" s="21">
        <v>14</v>
      </c>
      <c r="C126" s="21">
        <v>1</v>
      </c>
      <c r="D126" s="21">
        <v>1</v>
      </c>
      <c r="E126" s="21">
        <v>0</v>
      </c>
      <c r="F126" s="22">
        <v>6.4</v>
      </c>
      <c r="G126" s="23">
        <v>3.3</v>
      </c>
      <c r="H126" s="22">
        <v>4.7</v>
      </c>
      <c r="I126" s="22">
        <v>4.5</v>
      </c>
      <c r="J126" s="22">
        <v>8.8000000000000007</v>
      </c>
      <c r="K126" s="22">
        <v>4.3</v>
      </c>
      <c r="L126" s="22">
        <v>4.0999999999999996</v>
      </c>
      <c r="M126" s="22">
        <v>3.7</v>
      </c>
      <c r="N126" s="21">
        <v>0</v>
      </c>
      <c r="O126" s="24">
        <v>10.8</v>
      </c>
    </row>
    <row r="127" spans="1:15" x14ac:dyDescent="0.25">
      <c r="A127" s="20" t="s">
        <v>209</v>
      </c>
      <c r="B127" s="21">
        <v>5</v>
      </c>
      <c r="C127" s="21">
        <v>0</v>
      </c>
      <c r="D127" s="21">
        <v>1</v>
      </c>
      <c r="E127" s="21">
        <v>0</v>
      </c>
      <c r="F127" s="22">
        <v>6.2</v>
      </c>
      <c r="G127" s="23">
        <v>3.3</v>
      </c>
      <c r="H127" s="22">
        <v>4</v>
      </c>
      <c r="I127" s="22">
        <v>5.0999999999999996</v>
      </c>
      <c r="J127" s="22">
        <v>6.9</v>
      </c>
      <c r="K127" s="22">
        <v>4</v>
      </c>
      <c r="L127" s="22">
        <v>6.3</v>
      </c>
      <c r="M127" s="22">
        <v>5.4</v>
      </c>
      <c r="N127" s="21">
        <v>0</v>
      </c>
      <c r="O127" s="24">
        <v>9.8999999999999986</v>
      </c>
    </row>
    <row r="128" spans="1:15" x14ac:dyDescent="0.25">
      <c r="A128" s="20" t="s">
        <v>256</v>
      </c>
      <c r="B128" s="21">
        <v>6</v>
      </c>
      <c r="C128" s="21">
        <v>1</v>
      </c>
      <c r="D128" s="21">
        <v>1</v>
      </c>
      <c r="E128" s="21">
        <v>1</v>
      </c>
      <c r="F128" s="22">
        <v>5.5</v>
      </c>
      <c r="G128" s="23">
        <v>5.5</v>
      </c>
      <c r="H128" s="22">
        <v>6.5</v>
      </c>
      <c r="I128" s="22">
        <v>8.1999999999999993</v>
      </c>
      <c r="J128" s="22">
        <v>6.3</v>
      </c>
      <c r="K128" s="22">
        <v>5.9</v>
      </c>
      <c r="L128" s="22">
        <v>6.7</v>
      </c>
      <c r="M128" s="22">
        <v>6.6</v>
      </c>
      <c r="N128" s="21">
        <v>1</v>
      </c>
      <c r="O128" s="24">
        <v>11.399999999999999</v>
      </c>
    </row>
    <row r="129" spans="1:15" x14ac:dyDescent="0.25">
      <c r="A129" s="20" t="s">
        <v>212</v>
      </c>
      <c r="B129" s="21">
        <v>3</v>
      </c>
      <c r="C129" s="21">
        <v>0</v>
      </c>
      <c r="D129" s="21">
        <v>1</v>
      </c>
      <c r="E129" s="21">
        <v>0</v>
      </c>
      <c r="F129" s="22">
        <v>6.3</v>
      </c>
      <c r="G129" s="23">
        <v>5.0999999999999996</v>
      </c>
      <c r="H129" s="22">
        <v>3.7</v>
      </c>
      <c r="I129" s="22">
        <v>6.6</v>
      </c>
      <c r="J129" s="22">
        <v>8.4</v>
      </c>
      <c r="K129" s="22">
        <v>4.4000000000000004</v>
      </c>
      <c r="L129" s="22">
        <v>5.0999999999999996</v>
      </c>
      <c r="M129" s="22">
        <v>5.3</v>
      </c>
      <c r="N129" s="21">
        <v>0</v>
      </c>
      <c r="O129" s="24">
        <v>10.649999999999999</v>
      </c>
    </row>
    <row r="130" spans="1:15" x14ac:dyDescent="0.25">
      <c r="A130" s="20" t="s">
        <v>163</v>
      </c>
      <c r="B130" s="21">
        <v>13</v>
      </c>
      <c r="C130" s="21">
        <v>1</v>
      </c>
      <c r="D130" s="21">
        <v>1</v>
      </c>
      <c r="E130" s="21">
        <v>0</v>
      </c>
      <c r="F130" s="22">
        <v>8.3000000000000007</v>
      </c>
      <c r="G130" s="23">
        <v>3.4</v>
      </c>
      <c r="H130" s="22">
        <v>3.4</v>
      </c>
      <c r="I130" s="22">
        <v>5.2</v>
      </c>
      <c r="J130" s="22">
        <v>9.1</v>
      </c>
      <c r="K130" s="22">
        <v>4.2</v>
      </c>
      <c r="L130" s="22">
        <v>5.8</v>
      </c>
      <c r="M130" s="22">
        <v>5.9</v>
      </c>
      <c r="N130" s="21">
        <v>1</v>
      </c>
      <c r="O130" s="24">
        <v>11.25</v>
      </c>
    </row>
    <row r="131" spans="1:15" x14ac:dyDescent="0.25">
      <c r="A131" s="20" t="s">
        <v>88</v>
      </c>
      <c r="B131" s="21">
        <v>13</v>
      </c>
      <c r="C131" s="21">
        <v>1</v>
      </c>
      <c r="D131" s="21">
        <v>0</v>
      </c>
      <c r="E131" s="21">
        <v>1</v>
      </c>
      <c r="F131" s="22">
        <v>6.9</v>
      </c>
      <c r="G131" s="23">
        <v>3.4</v>
      </c>
      <c r="H131" s="22">
        <v>4.5</v>
      </c>
      <c r="I131" s="22">
        <v>4.7</v>
      </c>
      <c r="J131" s="22">
        <v>5.2</v>
      </c>
      <c r="K131" s="22">
        <v>3.7</v>
      </c>
      <c r="L131" s="22">
        <v>2.7</v>
      </c>
      <c r="M131" s="22">
        <v>4.3</v>
      </c>
      <c r="N131" s="21">
        <v>0</v>
      </c>
      <c r="O131" s="24">
        <v>10.649999999999999</v>
      </c>
    </row>
    <row r="132" spans="1:15" x14ac:dyDescent="0.25">
      <c r="A132" s="20" t="s">
        <v>187</v>
      </c>
      <c r="B132" s="21">
        <v>4</v>
      </c>
      <c r="C132" s="21">
        <v>0</v>
      </c>
      <c r="D132" s="21">
        <v>0</v>
      </c>
      <c r="E132" s="21">
        <v>0</v>
      </c>
      <c r="F132" s="22">
        <v>8.3000000000000007</v>
      </c>
      <c r="G132" s="23">
        <v>2.8</v>
      </c>
      <c r="H132" s="22">
        <v>3</v>
      </c>
      <c r="I132" s="22">
        <v>2.5</v>
      </c>
      <c r="J132" s="22">
        <v>5.2</v>
      </c>
      <c r="K132" s="22">
        <v>1.2</v>
      </c>
      <c r="L132" s="22">
        <v>2.5</v>
      </c>
      <c r="M132" s="22">
        <v>2.6</v>
      </c>
      <c r="N132" s="21">
        <v>0</v>
      </c>
      <c r="O132" s="24">
        <v>9.3000000000000007</v>
      </c>
    </row>
    <row r="133" spans="1:15" x14ac:dyDescent="0.25">
      <c r="A133" s="20" t="s">
        <v>223</v>
      </c>
      <c r="B133" s="21">
        <v>10</v>
      </c>
      <c r="C133" s="21">
        <v>0</v>
      </c>
      <c r="D133" s="21">
        <v>0</v>
      </c>
      <c r="E133" s="21">
        <v>1</v>
      </c>
      <c r="F133" s="22">
        <v>9</v>
      </c>
      <c r="G133" s="23">
        <v>5.6</v>
      </c>
      <c r="H133" s="22">
        <v>3.3</v>
      </c>
      <c r="I133" s="22">
        <v>5</v>
      </c>
      <c r="J133" s="22">
        <v>6</v>
      </c>
      <c r="K133" s="22">
        <v>4.3</v>
      </c>
      <c r="L133" s="22">
        <v>3.9</v>
      </c>
      <c r="M133" s="22">
        <v>4.4000000000000004</v>
      </c>
      <c r="N133" s="21">
        <v>0</v>
      </c>
      <c r="O133" s="24">
        <v>11.850000000000001</v>
      </c>
    </row>
    <row r="134" spans="1:15" x14ac:dyDescent="0.25">
      <c r="A134" s="20" t="s">
        <v>179</v>
      </c>
      <c r="B134" s="21">
        <v>9</v>
      </c>
      <c r="C134" s="21">
        <v>1</v>
      </c>
      <c r="D134" s="21">
        <v>1</v>
      </c>
      <c r="E134" s="21">
        <v>0</v>
      </c>
      <c r="F134" s="22">
        <v>7.9</v>
      </c>
      <c r="G134" s="23">
        <v>4.5</v>
      </c>
      <c r="H134" s="22">
        <v>4.3</v>
      </c>
      <c r="I134" s="22">
        <v>4.8</v>
      </c>
      <c r="J134" s="22">
        <v>9.6999999999999993</v>
      </c>
      <c r="K134" s="22">
        <v>4.8</v>
      </c>
      <c r="L134" s="22">
        <v>5.4</v>
      </c>
      <c r="M134" s="22">
        <v>6.2</v>
      </c>
      <c r="N134" s="21">
        <v>0</v>
      </c>
      <c r="O134" s="24">
        <v>12</v>
      </c>
    </row>
    <row r="135" spans="1:15" x14ac:dyDescent="0.25">
      <c r="A135" s="20" t="s">
        <v>224</v>
      </c>
      <c r="B135" s="21">
        <v>1</v>
      </c>
      <c r="C135" s="21">
        <v>1</v>
      </c>
      <c r="D135" s="21">
        <v>1</v>
      </c>
      <c r="E135" s="21">
        <v>0</v>
      </c>
      <c r="F135" s="22">
        <v>7.1</v>
      </c>
      <c r="G135" s="23">
        <v>3.4</v>
      </c>
      <c r="H135" s="22">
        <v>3.8</v>
      </c>
      <c r="I135" s="22">
        <v>5.9</v>
      </c>
      <c r="J135" s="22">
        <v>7.8</v>
      </c>
      <c r="K135" s="22">
        <v>3.6</v>
      </c>
      <c r="L135" s="22">
        <v>3.1</v>
      </c>
      <c r="M135" s="22">
        <v>3.7</v>
      </c>
      <c r="N135" s="21">
        <v>0</v>
      </c>
      <c r="O135" s="24">
        <v>10.8</v>
      </c>
    </row>
    <row r="136" spans="1:15" x14ac:dyDescent="0.25">
      <c r="A136" s="20" t="s">
        <v>156</v>
      </c>
      <c r="B136" s="21">
        <v>1</v>
      </c>
      <c r="C136" s="21">
        <v>1</v>
      </c>
      <c r="D136" s="21">
        <v>1</v>
      </c>
      <c r="E136" s="21">
        <v>1</v>
      </c>
      <c r="F136" s="22">
        <v>7.8</v>
      </c>
      <c r="G136" s="23">
        <v>4.9000000000000004</v>
      </c>
      <c r="H136" s="22">
        <v>5.2</v>
      </c>
      <c r="I136" s="22">
        <v>7.1</v>
      </c>
      <c r="J136" s="22">
        <v>7.9</v>
      </c>
      <c r="K136" s="22">
        <v>4.3</v>
      </c>
      <c r="L136" s="22">
        <v>4.9000000000000004</v>
      </c>
      <c r="M136" s="22">
        <v>5.3</v>
      </c>
      <c r="N136" s="21">
        <v>1</v>
      </c>
      <c r="O136" s="24">
        <v>11.100000000000001</v>
      </c>
    </row>
    <row r="137" spans="1:15" x14ac:dyDescent="0.25">
      <c r="A137" s="20" t="s">
        <v>80</v>
      </c>
      <c r="B137" s="21">
        <v>3</v>
      </c>
      <c r="C137" s="21">
        <v>0</v>
      </c>
      <c r="D137" s="21">
        <v>0</v>
      </c>
      <c r="E137" s="21">
        <v>1</v>
      </c>
      <c r="F137" s="22">
        <v>8.6</v>
      </c>
      <c r="G137" s="23">
        <v>5.0999999999999996</v>
      </c>
      <c r="H137" s="22">
        <v>3.5</v>
      </c>
      <c r="I137" s="22">
        <v>4.7</v>
      </c>
      <c r="J137" s="22">
        <v>3.7</v>
      </c>
      <c r="K137" s="22">
        <v>4.8</v>
      </c>
      <c r="L137" s="22">
        <v>3.4</v>
      </c>
      <c r="M137" s="22">
        <v>5.0999999999999996</v>
      </c>
      <c r="N137" s="21">
        <v>1</v>
      </c>
      <c r="O137" s="24">
        <v>12.149999999999999</v>
      </c>
    </row>
    <row r="138" spans="1:15" x14ac:dyDescent="0.25">
      <c r="A138" s="20" t="s">
        <v>142</v>
      </c>
      <c r="B138" s="21">
        <v>4</v>
      </c>
      <c r="C138" s="21">
        <v>0</v>
      </c>
      <c r="D138" s="21">
        <v>0</v>
      </c>
      <c r="E138" s="21">
        <v>1</v>
      </c>
      <c r="F138" s="22">
        <v>7.7</v>
      </c>
      <c r="G138" s="23">
        <v>4.0999999999999996</v>
      </c>
      <c r="H138" s="22">
        <v>1.9</v>
      </c>
      <c r="I138" s="22">
        <v>4.3</v>
      </c>
      <c r="J138" s="22">
        <v>5.9</v>
      </c>
      <c r="K138" s="22">
        <v>4.7</v>
      </c>
      <c r="L138" s="22">
        <v>3.9</v>
      </c>
      <c r="M138" s="22">
        <v>6.6</v>
      </c>
      <c r="N138" s="21">
        <v>1</v>
      </c>
      <c r="O138" s="24">
        <v>11.55</v>
      </c>
    </row>
    <row r="139" spans="1:15" x14ac:dyDescent="0.25">
      <c r="A139" s="20" t="s">
        <v>220</v>
      </c>
      <c r="B139" s="21">
        <v>13</v>
      </c>
      <c r="C139" s="21">
        <v>0</v>
      </c>
      <c r="D139" s="21">
        <v>0</v>
      </c>
      <c r="E139" s="21">
        <v>1</v>
      </c>
      <c r="F139" s="22">
        <v>8.3000000000000007</v>
      </c>
      <c r="G139" s="23">
        <v>3.7</v>
      </c>
      <c r="H139" s="22">
        <v>5.7</v>
      </c>
      <c r="I139" s="22">
        <v>6.1</v>
      </c>
      <c r="J139" s="22">
        <v>5.3</v>
      </c>
      <c r="K139" s="22">
        <v>3.6</v>
      </c>
      <c r="L139" s="22">
        <v>2.9</v>
      </c>
      <c r="M139" s="22">
        <v>4.9000000000000004</v>
      </c>
      <c r="N139" s="21">
        <v>1</v>
      </c>
      <c r="O139" s="24">
        <v>11.399999999999999</v>
      </c>
    </row>
    <row r="140" spans="1:15" x14ac:dyDescent="0.25">
      <c r="A140" s="20" t="s">
        <v>184</v>
      </c>
      <c r="B140" s="21">
        <v>12</v>
      </c>
      <c r="C140" s="21">
        <v>1</v>
      </c>
      <c r="D140" s="21">
        <v>0</v>
      </c>
      <c r="E140" s="21">
        <v>0</v>
      </c>
      <c r="F140" s="22">
        <v>7.9</v>
      </c>
      <c r="G140" s="23">
        <v>5.4</v>
      </c>
      <c r="H140" s="22">
        <v>4.9000000000000004</v>
      </c>
      <c r="I140" s="22">
        <v>5.8</v>
      </c>
      <c r="J140" s="22">
        <v>4.7</v>
      </c>
      <c r="K140" s="22">
        <v>4.5999999999999996</v>
      </c>
      <c r="L140" s="22">
        <v>4.2</v>
      </c>
      <c r="M140" s="22">
        <v>6.6</v>
      </c>
      <c r="N140" s="21">
        <v>0</v>
      </c>
      <c r="O140" s="24">
        <v>12.149999999999999</v>
      </c>
    </row>
    <row r="141" spans="1:15" x14ac:dyDescent="0.25">
      <c r="A141" s="20" t="s">
        <v>69</v>
      </c>
      <c r="B141" s="21">
        <v>4</v>
      </c>
      <c r="C141" s="21">
        <v>0</v>
      </c>
      <c r="D141" s="21">
        <v>1</v>
      </c>
      <c r="E141" s="21">
        <v>0</v>
      </c>
      <c r="F141" s="22">
        <v>6.1</v>
      </c>
      <c r="G141" s="23">
        <v>4.9000000000000004</v>
      </c>
      <c r="H141" s="22">
        <v>4.4000000000000004</v>
      </c>
      <c r="I141" s="22">
        <v>6.4</v>
      </c>
      <c r="J141" s="22">
        <v>8.1999999999999993</v>
      </c>
      <c r="K141" s="22">
        <v>3</v>
      </c>
      <c r="L141" s="22">
        <v>4.9000000000000004</v>
      </c>
      <c r="M141" s="22">
        <v>3.9</v>
      </c>
      <c r="N141" s="21">
        <v>0</v>
      </c>
      <c r="O141" s="24">
        <v>9.8999999999999986</v>
      </c>
    </row>
    <row r="142" spans="1:15" x14ac:dyDescent="0.25">
      <c r="A142" s="20" t="s">
        <v>76</v>
      </c>
      <c r="B142" s="21">
        <v>12</v>
      </c>
      <c r="C142" s="21">
        <v>1</v>
      </c>
      <c r="D142" s="21">
        <v>1</v>
      </c>
      <c r="E142" s="21">
        <v>0</v>
      </c>
      <c r="F142" s="22">
        <v>5.6</v>
      </c>
      <c r="G142" s="23">
        <v>4.9000000000000004</v>
      </c>
      <c r="H142" s="22">
        <v>3.7</v>
      </c>
      <c r="I142" s="22">
        <v>5.6</v>
      </c>
      <c r="J142" s="22">
        <v>9.1</v>
      </c>
      <c r="K142" s="22">
        <v>5</v>
      </c>
      <c r="L142" s="22">
        <v>6</v>
      </c>
      <c r="M142" s="22">
        <v>6.4</v>
      </c>
      <c r="N142" s="21">
        <v>1</v>
      </c>
      <c r="O142" s="24">
        <v>11.850000000000001</v>
      </c>
    </row>
    <row r="143" spans="1:15" x14ac:dyDescent="0.25">
      <c r="A143" s="20" t="s">
        <v>174</v>
      </c>
      <c r="B143" s="21">
        <v>10</v>
      </c>
      <c r="C143" s="21">
        <v>0</v>
      </c>
      <c r="D143" s="21">
        <v>1</v>
      </c>
      <c r="E143" s="21">
        <v>1</v>
      </c>
      <c r="F143" s="22">
        <v>9.1999999999999993</v>
      </c>
      <c r="G143" s="23">
        <v>6.5</v>
      </c>
      <c r="H143" s="22">
        <v>4.9000000000000004</v>
      </c>
      <c r="I143" s="22">
        <v>6.2</v>
      </c>
      <c r="J143" s="22">
        <v>7.3</v>
      </c>
      <c r="K143" s="22">
        <v>4.2</v>
      </c>
      <c r="L143" s="22">
        <v>4.5999999999999996</v>
      </c>
      <c r="M143" s="22">
        <v>7.7</v>
      </c>
      <c r="N143" s="21">
        <v>1</v>
      </c>
      <c r="O143" s="24">
        <v>14.25</v>
      </c>
    </row>
    <row r="144" spans="1:15" x14ac:dyDescent="0.25">
      <c r="A144" s="20" t="s">
        <v>99</v>
      </c>
      <c r="B144" s="21">
        <v>2</v>
      </c>
      <c r="C144" s="21">
        <v>1</v>
      </c>
      <c r="D144" s="21">
        <v>0</v>
      </c>
      <c r="E144" s="21">
        <v>1</v>
      </c>
      <c r="F144" s="22">
        <v>9.4</v>
      </c>
      <c r="G144" s="23">
        <v>5.3</v>
      </c>
      <c r="H144" s="22">
        <v>3.8</v>
      </c>
      <c r="I144" s="22">
        <v>4.9000000000000004</v>
      </c>
      <c r="J144" s="22">
        <v>8.5</v>
      </c>
      <c r="K144" s="22">
        <v>4.0999999999999996</v>
      </c>
      <c r="L144" s="22">
        <v>4.5</v>
      </c>
      <c r="M144" s="22">
        <v>5.4</v>
      </c>
      <c r="N144" s="21">
        <v>1</v>
      </c>
      <c r="O144" s="24">
        <v>11.850000000000001</v>
      </c>
    </row>
    <row r="145" spans="1:15" x14ac:dyDescent="0.25">
      <c r="A145" s="20" t="s">
        <v>111</v>
      </c>
      <c r="B145" s="21">
        <v>11</v>
      </c>
      <c r="C145" s="21">
        <v>1</v>
      </c>
      <c r="D145" s="21">
        <v>0</v>
      </c>
      <c r="E145" s="21">
        <v>1</v>
      </c>
      <c r="F145" s="22">
        <v>6.9</v>
      </c>
      <c r="G145" s="23">
        <v>3.4</v>
      </c>
      <c r="H145" s="22">
        <v>3.3</v>
      </c>
      <c r="I145" s="22">
        <v>4.7</v>
      </c>
      <c r="J145" s="22">
        <v>5.2</v>
      </c>
      <c r="K145" s="22">
        <v>3.2</v>
      </c>
      <c r="L145" s="22">
        <v>2.7</v>
      </c>
      <c r="M145" s="22">
        <v>4.4000000000000004</v>
      </c>
      <c r="N145" s="21">
        <v>1</v>
      </c>
      <c r="O145" s="24">
        <v>10.8</v>
      </c>
    </row>
    <row r="146" spans="1:15" x14ac:dyDescent="0.25">
      <c r="A146" s="20" t="s">
        <v>117</v>
      </c>
      <c r="B146" s="21">
        <v>6</v>
      </c>
      <c r="C146" s="21">
        <v>1</v>
      </c>
      <c r="D146" s="21">
        <v>1</v>
      </c>
      <c r="E146" s="21">
        <v>0</v>
      </c>
      <c r="F146" s="22">
        <v>9.9</v>
      </c>
      <c r="G146" s="23">
        <v>4.3</v>
      </c>
      <c r="H146" s="22">
        <v>2.6</v>
      </c>
      <c r="I146" s="22">
        <v>3.5</v>
      </c>
      <c r="J146" s="22">
        <v>5.4</v>
      </c>
      <c r="K146" s="22">
        <v>5.6</v>
      </c>
      <c r="L146" s="22">
        <v>4.9000000000000004</v>
      </c>
      <c r="M146" s="22">
        <v>6.9</v>
      </c>
      <c r="N146" s="21">
        <v>1</v>
      </c>
      <c r="O146" s="24">
        <v>12.75</v>
      </c>
    </row>
    <row r="147" spans="1:15" x14ac:dyDescent="0.25">
      <c r="A147" s="20" t="s">
        <v>145</v>
      </c>
      <c r="B147" s="21">
        <v>11</v>
      </c>
      <c r="C147" s="21">
        <v>0</v>
      </c>
      <c r="D147" s="21">
        <v>0</v>
      </c>
      <c r="E147" s="21">
        <v>1</v>
      </c>
      <c r="F147" s="22">
        <v>7.7</v>
      </c>
      <c r="G147" s="23">
        <v>4.0999999999999996</v>
      </c>
      <c r="H147" s="22">
        <v>3.5</v>
      </c>
      <c r="I147" s="22">
        <v>4.3</v>
      </c>
      <c r="J147" s="22">
        <v>5.9</v>
      </c>
      <c r="K147" s="22">
        <v>5.0999999999999996</v>
      </c>
      <c r="L147" s="22">
        <v>3.9</v>
      </c>
      <c r="M147" s="22">
        <v>6.7</v>
      </c>
      <c r="N147" s="21">
        <v>1</v>
      </c>
      <c r="O147" s="24">
        <v>12.299999999999999</v>
      </c>
    </row>
    <row r="148" spans="1:15" x14ac:dyDescent="0.25">
      <c r="A148" s="20" t="s">
        <v>155</v>
      </c>
      <c r="B148" s="21">
        <v>11</v>
      </c>
      <c r="C148" s="21">
        <v>0</v>
      </c>
      <c r="D148" s="21">
        <v>0</v>
      </c>
      <c r="E148" s="21">
        <v>1</v>
      </c>
      <c r="F148" s="22">
        <v>8.6999999999999993</v>
      </c>
      <c r="G148" s="23">
        <v>4.7</v>
      </c>
      <c r="H148" s="22">
        <v>3.1</v>
      </c>
      <c r="I148" s="22">
        <v>2.9</v>
      </c>
      <c r="J148" s="22">
        <v>5.6</v>
      </c>
      <c r="K148" s="22">
        <v>3.1</v>
      </c>
      <c r="L148" s="22">
        <v>2.9</v>
      </c>
      <c r="M148" s="22">
        <v>3.2</v>
      </c>
      <c r="N148" s="21">
        <v>1</v>
      </c>
      <c r="O148" s="24">
        <v>11.55</v>
      </c>
    </row>
    <row r="149" spans="1:15" x14ac:dyDescent="0.25">
      <c r="A149" s="20" t="s">
        <v>153</v>
      </c>
      <c r="B149" s="21">
        <v>12</v>
      </c>
      <c r="C149" s="21">
        <v>1</v>
      </c>
      <c r="D149" s="21">
        <v>0</v>
      </c>
      <c r="E149" s="21">
        <v>1</v>
      </c>
      <c r="F149" s="22">
        <v>8.6</v>
      </c>
      <c r="G149" s="23">
        <v>6.3</v>
      </c>
      <c r="H149" s="22">
        <v>2.2999999999999998</v>
      </c>
      <c r="I149" s="22">
        <v>5.7</v>
      </c>
      <c r="J149" s="22">
        <v>6.7</v>
      </c>
      <c r="K149" s="22">
        <v>4.9000000000000004</v>
      </c>
      <c r="L149" s="22">
        <v>3.6</v>
      </c>
      <c r="M149" s="22">
        <v>5.3</v>
      </c>
      <c r="N149" s="21">
        <v>1</v>
      </c>
      <c r="O149" s="24">
        <v>12.149999999999999</v>
      </c>
    </row>
    <row r="150" spans="1:15" x14ac:dyDescent="0.25">
      <c r="A150" s="20" t="s">
        <v>129</v>
      </c>
      <c r="B150" s="21">
        <v>8</v>
      </c>
      <c r="C150" s="21">
        <v>1</v>
      </c>
      <c r="D150" s="21">
        <v>0</v>
      </c>
      <c r="E150" s="21">
        <v>1</v>
      </c>
      <c r="F150" s="22">
        <v>6.7</v>
      </c>
      <c r="G150" s="23">
        <v>3.2</v>
      </c>
      <c r="H150" s="22">
        <v>4.8</v>
      </c>
      <c r="I150" s="22">
        <v>4.5</v>
      </c>
      <c r="J150" s="22">
        <v>5</v>
      </c>
      <c r="K150" s="22">
        <v>2.9</v>
      </c>
      <c r="L150" s="22">
        <v>2.6</v>
      </c>
      <c r="M150" s="22">
        <v>3.7</v>
      </c>
      <c r="N150" s="21">
        <v>0</v>
      </c>
      <c r="O150" s="24">
        <v>10.5</v>
      </c>
    </row>
    <row r="151" spans="1:15" x14ac:dyDescent="0.25">
      <c r="A151" s="20" t="s">
        <v>166</v>
      </c>
      <c r="B151" s="21">
        <v>7</v>
      </c>
      <c r="C151" s="21">
        <v>0</v>
      </c>
      <c r="D151" s="21">
        <v>0</v>
      </c>
      <c r="E151" s="21">
        <v>1</v>
      </c>
      <c r="F151" s="22">
        <v>8.6999999999999993</v>
      </c>
      <c r="G151" s="23">
        <v>3.7</v>
      </c>
      <c r="H151" s="22">
        <v>4.5999999999999996</v>
      </c>
      <c r="I151" s="22">
        <v>4.8</v>
      </c>
      <c r="J151" s="22">
        <v>3.8</v>
      </c>
      <c r="K151" s="22">
        <v>4.5999999999999996</v>
      </c>
      <c r="L151" s="22">
        <v>3.5</v>
      </c>
      <c r="M151" s="22">
        <v>5.5</v>
      </c>
      <c r="N151" s="21">
        <v>1</v>
      </c>
      <c r="O151" s="24">
        <v>11.399999999999999</v>
      </c>
    </row>
    <row r="152" spans="1:15" x14ac:dyDescent="0.25">
      <c r="A152" s="20" t="s">
        <v>148</v>
      </c>
      <c r="B152" s="21">
        <v>15</v>
      </c>
      <c r="C152" s="21">
        <v>1</v>
      </c>
      <c r="D152" s="21">
        <v>0</v>
      </c>
      <c r="E152" s="21">
        <v>0</v>
      </c>
      <c r="F152" s="22">
        <v>9.1</v>
      </c>
      <c r="G152" s="23">
        <v>5.2</v>
      </c>
      <c r="H152" s="22">
        <v>4.4000000000000004</v>
      </c>
      <c r="I152" s="22">
        <v>5.4</v>
      </c>
      <c r="J152" s="22">
        <v>7.3</v>
      </c>
      <c r="K152" s="22">
        <v>4.4000000000000004</v>
      </c>
      <c r="L152" s="22">
        <v>3</v>
      </c>
      <c r="M152" s="22">
        <v>4.0999999999999996</v>
      </c>
      <c r="N152" s="21">
        <v>1</v>
      </c>
      <c r="O152" s="24">
        <v>11.850000000000001</v>
      </c>
    </row>
    <row r="153" spans="1:15" x14ac:dyDescent="0.25">
      <c r="A153" s="20" t="s">
        <v>114</v>
      </c>
      <c r="B153" s="21">
        <v>14</v>
      </c>
      <c r="C153" s="21">
        <v>0</v>
      </c>
      <c r="D153" s="21">
        <v>1</v>
      </c>
      <c r="E153" s="21">
        <v>1</v>
      </c>
      <c r="F153" s="22">
        <v>7.4</v>
      </c>
      <c r="G153" s="23">
        <v>6.6</v>
      </c>
      <c r="H153" s="22">
        <v>4.5</v>
      </c>
      <c r="I153" s="22">
        <v>6.9</v>
      </c>
      <c r="J153" s="22">
        <v>9.6</v>
      </c>
      <c r="K153" s="22">
        <v>5.7</v>
      </c>
      <c r="L153" s="22">
        <v>6.5</v>
      </c>
      <c r="M153" s="22">
        <v>7.7</v>
      </c>
      <c r="N153" s="21">
        <v>1</v>
      </c>
      <c r="O153" s="24">
        <v>13.200000000000001</v>
      </c>
    </row>
    <row r="154" spans="1:15" x14ac:dyDescent="0.25">
      <c r="A154" s="20" t="s">
        <v>98</v>
      </c>
      <c r="B154" s="21">
        <v>6</v>
      </c>
      <c r="C154" s="21">
        <v>1</v>
      </c>
      <c r="D154" s="21">
        <v>1</v>
      </c>
      <c r="E154" s="21">
        <v>0</v>
      </c>
      <c r="F154" s="22">
        <v>8.3000000000000007</v>
      </c>
      <c r="G154" s="23">
        <v>4.9000000000000004</v>
      </c>
      <c r="H154" s="22">
        <v>3.1</v>
      </c>
      <c r="I154" s="22">
        <v>5.2</v>
      </c>
      <c r="J154" s="22">
        <v>9.1</v>
      </c>
      <c r="K154" s="22">
        <v>4.5999999999999996</v>
      </c>
      <c r="L154" s="22">
        <v>5.8</v>
      </c>
      <c r="M154" s="22">
        <v>5.5</v>
      </c>
      <c r="N154" s="21">
        <v>1</v>
      </c>
      <c r="O154" s="24">
        <v>12.600000000000001</v>
      </c>
    </row>
    <row r="155" spans="1:15" x14ac:dyDescent="0.25">
      <c r="A155" s="20" t="s">
        <v>141</v>
      </c>
      <c r="B155" s="21">
        <v>5</v>
      </c>
      <c r="C155" s="21">
        <v>1</v>
      </c>
      <c r="D155" s="21">
        <v>1</v>
      </c>
      <c r="E155" s="21">
        <v>0</v>
      </c>
      <c r="F155" s="22">
        <v>6.4</v>
      </c>
      <c r="G155" s="23">
        <v>3.2</v>
      </c>
      <c r="H155" s="22">
        <v>2.2000000000000002</v>
      </c>
      <c r="I155" s="22">
        <v>5</v>
      </c>
      <c r="J155" s="22">
        <v>8.4</v>
      </c>
      <c r="K155" s="22">
        <v>2</v>
      </c>
      <c r="L155" s="22">
        <v>3.7</v>
      </c>
      <c r="M155" s="22">
        <v>3.6</v>
      </c>
      <c r="N155" s="21">
        <v>0</v>
      </c>
      <c r="O155" s="24">
        <v>9.75</v>
      </c>
    </row>
    <row r="156" spans="1:15" x14ac:dyDescent="0.25">
      <c r="A156" s="20" t="s">
        <v>95</v>
      </c>
      <c r="B156" s="21">
        <v>10</v>
      </c>
      <c r="C156" s="21">
        <v>0</v>
      </c>
      <c r="D156" s="21">
        <v>1</v>
      </c>
      <c r="E156" s="21">
        <v>1</v>
      </c>
      <c r="F156" s="22">
        <v>9.6</v>
      </c>
      <c r="G156" s="23">
        <v>5.6</v>
      </c>
      <c r="H156" s="22">
        <v>2.9</v>
      </c>
      <c r="I156" s="22">
        <v>5.5</v>
      </c>
      <c r="J156" s="22">
        <v>7.7</v>
      </c>
      <c r="K156" s="22">
        <v>5.2</v>
      </c>
      <c r="L156" s="22">
        <v>4.5999999999999996</v>
      </c>
      <c r="M156" s="22">
        <v>8.1</v>
      </c>
      <c r="N156" s="21">
        <v>1</v>
      </c>
      <c r="O156" s="24">
        <v>14.850000000000001</v>
      </c>
    </row>
    <row r="157" spans="1:15" x14ac:dyDescent="0.25">
      <c r="A157" s="20" t="s">
        <v>178</v>
      </c>
      <c r="B157" s="21">
        <v>9</v>
      </c>
      <c r="C157" s="21">
        <v>0</v>
      </c>
      <c r="D157" s="21">
        <v>1</v>
      </c>
      <c r="E157" s="21">
        <v>1</v>
      </c>
      <c r="F157" s="22">
        <v>7.4</v>
      </c>
      <c r="G157" s="23">
        <v>6.6</v>
      </c>
      <c r="H157" s="22">
        <v>5</v>
      </c>
      <c r="I157" s="22">
        <v>6.9</v>
      </c>
      <c r="J157" s="22">
        <v>9.6</v>
      </c>
      <c r="K157" s="22">
        <v>5.7</v>
      </c>
      <c r="L157" s="22">
        <v>6.5</v>
      </c>
      <c r="M157" s="22">
        <v>7</v>
      </c>
      <c r="N157" s="21">
        <v>1</v>
      </c>
      <c r="O157" s="24">
        <v>13.200000000000001</v>
      </c>
    </row>
    <row r="158" spans="1:15" x14ac:dyDescent="0.25">
      <c r="A158" s="20" t="s">
        <v>250</v>
      </c>
      <c r="B158" s="21">
        <v>13</v>
      </c>
      <c r="C158" s="21">
        <v>0</v>
      </c>
      <c r="D158" s="21">
        <v>1</v>
      </c>
      <c r="E158" s="21">
        <v>0</v>
      </c>
      <c r="F158" s="22">
        <v>6.7</v>
      </c>
      <c r="G158" s="23">
        <v>3.6</v>
      </c>
      <c r="H158" s="22">
        <v>3.3</v>
      </c>
      <c r="I158" s="22">
        <v>4.8</v>
      </c>
      <c r="J158" s="22">
        <v>7.2</v>
      </c>
      <c r="K158" s="22">
        <v>2.9</v>
      </c>
      <c r="L158" s="22">
        <v>3.6</v>
      </c>
      <c r="M158" s="22">
        <v>3.2</v>
      </c>
      <c r="N158" s="21">
        <v>0</v>
      </c>
      <c r="O158" s="24">
        <v>10.8</v>
      </c>
    </row>
    <row r="159" spans="1:15" x14ac:dyDescent="0.25">
      <c r="A159" s="20" t="s">
        <v>257</v>
      </c>
      <c r="B159" s="21">
        <v>4</v>
      </c>
      <c r="C159" s="21">
        <v>1</v>
      </c>
      <c r="D159" s="21">
        <v>1</v>
      </c>
      <c r="E159" s="21">
        <v>1</v>
      </c>
      <c r="F159" s="22">
        <v>9.6999999999999993</v>
      </c>
      <c r="G159" s="23">
        <v>6.5</v>
      </c>
      <c r="H159" s="22">
        <v>5.3</v>
      </c>
      <c r="I159" s="22">
        <v>6.1</v>
      </c>
      <c r="J159" s="22">
        <v>6.8</v>
      </c>
      <c r="K159" s="22">
        <v>4.3</v>
      </c>
      <c r="L159" s="22">
        <v>3.5</v>
      </c>
      <c r="M159" s="22">
        <v>5.9</v>
      </c>
      <c r="N159" s="21">
        <v>0</v>
      </c>
      <c r="O159" s="24">
        <v>12.75</v>
      </c>
    </row>
    <row r="160" spans="1:15" x14ac:dyDescent="0.25">
      <c r="A160" s="20" t="s">
        <v>218</v>
      </c>
      <c r="B160" s="21">
        <v>5</v>
      </c>
      <c r="C160" s="21">
        <v>1</v>
      </c>
      <c r="D160" s="21">
        <v>1</v>
      </c>
      <c r="E160" s="21">
        <v>0</v>
      </c>
      <c r="F160" s="22">
        <v>6.7</v>
      </c>
      <c r="G160" s="23">
        <v>3.7</v>
      </c>
      <c r="H160" s="22">
        <v>5.0999999999999996</v>
      </c>
      <c r="I160" s="22">
        <v>4.9000000000000004</v>
      </c>
      <c r="J160" s="22">
        <v>9.1999999999999993</v>
      </c>
      <c r="K160" s="22">
        <v>3.7</v>
      </c>
      <c r="L160" s="22">
        <v>4.5</v>
      </c>
      <c r="M160" s="22">
        <v>4.9000000000000004</v>
      </c>
      <c r="N160" s="21">
        <v>0</v>
      </c>
      <c r="O160" s="24">
        <v>10.350000000000001</v>
      </c>
    </row>
    <row r="161" spans="1:15" x14ac:dyDescent="0.25">
      <c r="A161" s="20" t="s">
        <v>143</v>
      </c>
      <c r="B161" s="21">
        <v>13</v>
      </c>
      <c r="C161" s="21">
        <v>1</v>
      </c>
      <c r="D161" s="21">
        <v>1</v>
      </c>
      <c r="E161" s="21">
        <v>0</v>
      </c>
      <c r="F161" s="22">
        <v>7.5</v>
      </c>
      <c r="G161" s="23">
        <v>3.5</v>
      </c>
      <c r="H161" s="22">
        <v>3.5</v>
      </c>
      <c r="I161" s="22">
        <v>4.5</v>
      </c>
      <c r="J161" s="22">
        <v>7.6</v>
      </c>
      <c r="K161" s="22">
        <v>3.4</v>
      </c>
      <c r="L161" s="22">
        <v>5.4</v>
      </c>
      <c r="M161" s="22">
        <v>4.5</v>
      </c>
      <c r="N161" s="21">
        <v>0</v>
      </c>
      <c r="O161" s="24">
        <v>10.8</v>
      </c>
    </row>
    <row r="162" spans="1:15" x14ac:dyDescent="0.25">
      <c r="A162" s="20" t="s">
        <v>249</v>
      </c>
      <c r="B162" s="21">
        <v>8</v>
      </c>
      <c r="C162" s="21">
        <v>0</v>
      </c>
      <c r="D162" s="21">
        <v>1</v>
      </c>
      <c r="E162" s="21">
        <v>0</v>
      </c>
      <c r="F162" s="22">
        <v>6.4</v>
      </c>
      <c r="G162" s="23">
        <v>4.5</v>
      </c>
      <c r="H162" s="22">
        <v>4</v>
      </c>
      <c r="I162" s="22">
        <v>5.7</v>
      </c>
      <c r="J162" s="22">
        <v>8.4</v>
      </c>
      <c r="K162" s="22">
        <v>4</v>
      </c>
      <c r="L162" s="22">
        <v>5.8</v>
      </c>
      <c r="M162" s="22">
        <v>5.8</v>
      </c>
      <c r="N162" s="21">
        <v>0</v>
      </c>
      <c r="O162" s="24">
        <v>10.050000000000001</v>
      </c>
    </row>
    <row r="163" spans="1:15" x14ac:dyDescent="0.25">
      <c r="A163" s="20" t="s">
        <v>247</v>
      </c>
      <c r="B163" s="21">
        <v>11</v>
      </c>
      <c r="C163" s="21">
        <v>0</v>
      </c>
      <c r="D163" s="21">
        <v>0</v>
      </c>
      <c r="E163" s="21">
        <v>1</v>
      </c>
      <c r="F163" s="22">
        <v>8.6999999999999993</v>
      </c>
      <c r="G163" s="23">
        <v>3.7</v>
      </c>
      <c r="H163" s="22">
        <v>4.2</v>
      </c>
      <c r="I163" s="22">
        <v>4.8</v>
      </c>
      <c r="J163" s="22">
        <v>3.8</v>
      </c>
      <c r="K163" s="22">
        <v>5.5</v>
      </c>
      <c r="L163" s="22">
        <v>3.5</v>
      </c>
      <c r="M163" s="22">
        <v>5.6</v>
      </c>
      <c r="N163" s="21">
        <v>0</v>
      </c>
      <c r="O163" s="24">
        <v>10.649999999999999</v>
      </c>
    </row>
    <row r="164" spans="1:15" x14ac:dyDescent="0.25">
      <c r="A164" s="20" t="s">
        <v>77</v>
      </c>
      <c r="B164" s="21">
        <v>13</v>
      </c>
      <c r="C164" s="21">
        <v>0</v>
      </c>
      <c r="D164" s="21">
        <v>1</v>
      </c>
      <c r="E164" s="21">
        <v>0</v>
      </c>
      <c r="F164" s="22">
        <v>9.1</v>
      </c>
      <c r="G164" s="23">
        <v>6</v>
      </c>
      <c r="H164" s="22">
        <v>5.3</v>
      </c>
      <c r="I164" s="22">
        <v>7.1</v>
      </c>
      <c r="J164" s="22">
        <v>8.4</v>
      </c>
      <c r="K164" s="22">
        <v>4.5</v>
      </c>
      <c r="L164" s="22">
        <v>6.1</v>
      </c>
      <c r="M164" s="22">
        <v>6</v>
      </c>
      <c r="N164" s="21">
        <v>1</v>
      </c>
      <c r="O164" s="24">
        <v>13.200000000000001</v>
      </c>
    </row>
    <row r="165" spans="1:15" x14ac:dyDescent="0.25">
      <c r="A165" s="20" t="s">
        <v>189</v>
      </c>
      <c r="B165" s="21">
        <v>9</v>
      </c>
      <c r="C165" s="21">
        <v>1</v>
      </c>
      <c r="D165" s="21">
        <v>0</v>
      </c>
      <c r="E165" s="21">
        <v>0</v>
      </c>
      <c r="F165" s="22">
        <v>8</v>
      </c>
      <c r="G165" s="23">
        <v>2.5</v>
      </c>
      <c r="H165" s="22">
        <v>3.4</v>
      </c>
      <c r="I165" s="22">
        <v>3</v>
      </c>
      <c r="J165" s="22">
        <v>5.2</v>
      </c>
      <c r="K165" s="22">
        <v>4.5999999999999996</v>
      </c>
      <c r="L165" s="22">
        <v>4.2</v>
      </c>
      <c r="M165" s="22">
        <v>6.9</v>
      </c>
      <c r="N165" s="21">
        <v>0</v>
      </c>
      <c r="O165" s="24">
        <v>10.649999999999999</v>
      </c>
    </row>
    <row r="166" spans="1:15" x14ac:dyDescent="0.25">
      <c r="A166" s="20" t="s">
        <v>65</v>
      </c>
      <c r="B166" s="21">
        <v>9</v>
      </c>
      <c r="C166" s="21">
        <v>0</v>
      </c>
      <c r="D166" s="21">
        <v>1</v>
      </c>
      <c r="E166" s="21">
        <v>0</v>
      </c>
      <c r="F166" s="22">
        <v>6.2</v>
      </c>
      <c r="G166" s="23">
        <v>4.8</v>
      </c>
      <c r="H166" s="22">
        <v>4.5999999999999996</v>
      </c>
      <c r="I166" s="22">
        <v>5.0999999999999996</v>
      </c>
      <c r="J166" s="22">
        <v>6.9</v>
      </c>
      <c r="K166" s="22">
        <v>4.3</v>
      </c>
      <c r="L166" s="22">
        <v>6.3</v>
      </c>
      <c r="M166" s="22">
        <v>4.8</v>
      </c>
      <c r="N166" s="21">
        <v>0</v>
      </c>
      <c r="O166" s="24">
        <v>11.55</v>
      </c>
    </row>
    <row r="167" spans="1:15" x14ac:dyDescent="0.25">
      <c r="A167" s="20" t="s">
        <v>176</v>
      </c>
      <c r="B167" s="21">
        <v>11</v>
      </c>
      <c r="C167" s="21">
        <v>0</v>
      </c>
      <c r="D167" s="21">
        <v>0</v>
      </c>
      <c r="E167" s="21">
        <v>1</v>
      </c>
      <c r="F167" s="22">
        <v>9</v>
      </c>
      <c r="G167" s="23">
        <v>5.6</v>
      </c>
      <c r="H167" s="22">
        <v>3</v>
      </c>
      <c r="I167" s="22">
        <v>5</v>
      </c>
      <c r="J167" s="22">
        <v>6</v>
      </c>
      <c r="K167" s="22">
        <v>3.3</v>
      </c>
      <c r="L167" s="22">
        <v>3.9</v>
      </c>
      <c r="M167" s="22">
        <v>4.2</v>
      </c>
      <c r="N167" s="21">
        <v>1</v>
      </c>
      <c r="O167" s="24">
        <v>12</v>
      </c>
    </row>
    <row r="168" spans="1:15" x14ac:dyDescent="0.25">
      <c r="A168" s="20" t="s">
        <v>160</v>
      </c>
      <c r="B168" s="21">
        <v>14</v>
      </c>
      <c r="C168" s="21">
        <v>1</v>
      </c>
      <c r="D168" s="21">
        <v>1</v>
      </c>
      <c r="E168" s="21">
        <v>1</v>
      </c>
      <c r="F168" s="22">
        <v>7.7</v>
      </c>
      <c r="G168" s="23">
        <v>4.7</v>
      </c>
      <c r="H168" s="22">
        <v>5.2</v>
      </c>
      <c r="I168" s="22">
        <v>7</v>
      </c>
      <c r="J168" s="22">
        <v>7.7</v>
      </c>
      <c r="K168" s="22">
        <v>4</v>
      </c>
      <c r="L168" s="22">
        <v>4.7</v>
      </c>
      <c r="M168" s="22">
        <v>4.7</v>
      </c>
      <c r="N168" s="21">
        <v>1</v>
      </c>
      <c r="O168" s="24">
        <v>11.399999999999999</v>
      </c>
    </row>
    <row r="169" spans="1:15" x14ac:dyDescent="0.25">
      <c r="A169" s="20" t="s">
        <v>130</v>
      </c>
      <c r="B169" s="21">
        <v>13</v>
      </c>
      <c r="C169" s="21">
        <v>0</v>
      </c>
      <c r="D169" s="21">
        <v>1</v>
      </c>
      <c r="E169" s="21">
        <v>0</v>
      </c>
      <c r="F169" s="22">
        <v>6.5</v>
      </c>
      <c r="G169" s="23">
        <v>5.8</v>
      </c>
      <c r="H169" s="22">
        <v>6.5</v>
      </c>
      <c r="I169" s="22">
        <v>6</v>
      </c>
      <c r="J169" s="22">
        <v>8.6999999999999993</v>
      </c>
      <c r="K169" s="22">
        <v>4.5999999999999996</v>
      </c>
      <c r="L169" s="22">
        <v>5.6</v>
      </c>
      <c r="M169" s="22">
        <v>6.6</v>
      </c>
      <c r="N169" s="21">
        <v>0</v>
      </c>
      <c r="O169" s="24">
        <v>11.850000000000001</v>
      </c>
    </row>
    <row r="170" spans="1:15" x14ac:dyDescent="0.25">
      <c r="A170" s="20" t="s">
        <v>149</v>
      </c>
      <c r="B170" s="21">
        <v>7</v>
      </c>
      <c r="C170" s="21">
        <v>1</v>
      </c>
      <c r="D170" s="21">
        <v>1</v>
      </c>
      <c r="E170" s="21">
        <v>0</v>
      </c>
      <c r="F170" s="22">
        <v>7.1</v>
      </c>
      <c r="G170" s="23">
        <v>4.2</v>
      </c>
      <c r="H170" s="22">
        <v>2.1</v>
      </c>
      <c r="I170" s="22">
        <v>4.5</v>
      </c>
      <c r="J170" s="22">
        <v>9.9</v>
      </c>
      <c r="K170" s="22">
        <v>2</v>
      </c>
      <c r="L170" s="22">
        <v>4</v>
      </c>
      <c r="M170" s="22">
        <v>2.6</v>
      </c>
      <c r="N170" s="21">
        <v>0</v>
      </c>
      <c r="O170" s="24">
        <v>9.75</v>
      </c>
    </row>
    <row r="171" spans="1:15" x14ac:dyDescent="0.25">
      <c r="A171" s="20" t="s">
        <v>167</v>
      </c>
      <c r="B171" s="21">
        <v>2</v>
      </c>
      <c r="C171" s="21">
        <v>1</v>
      </c>
      <c r="D171" s="21">
        <v>0</v>
      </c>
      <c r="E171" s="21">
        <v>0</v>
      </c>
      <c r="F171" s="22">
        <v>6.7</v>
      </c>
      <c r="G171" s="23">
        <v>3.2</v>
      </c>
      <c r="H171" s="22">
        <v>2.2999999999999998</v>
      </c>
      <c r="I171" s="22">
        <v>4.5</v>
      </c>
      <c r="J171" s="22">
        <v>5</v>
      </c>
      <c r="K171" s="22">
        <v>3.8</v>
      </c>
      <c r="L171" s="22">
        <v>2.6</v>
      </c>
      <c r="M171" s="22">
        <v>5.5</v>
      </c>
      <c r="N171" s="21">
        <v>0</v>
      </c>
      <c r="O171" s="24">
        <v>10.649999999999999</v>
      </c>
    </row>
    <row r="172" spans="1:15" x14ac:dyDescent="0.25">
      <c r="A172" s="20" t="s">
        <v>127</v>
      </c>
      <c r="B172" s="21">
        <v>9</v>
      </c>
      <c r="C172" s="21">
        <v>0</v>
      </c>
      <c r="D172" s="21">
        <v>1</v>
      </c>
      <c r="E172" s="21">
        <v>0</v>
      </c>
      <c r="F172" s="22">
        <v>6.4</v>
      </c>
      <c r="G172" s="23">
        <v>5.0999999999999996</v>
      </c>
      <c r="H172" s="22">
        <v>3.9</v>
      </c>
      <c r="I172" s="22">
        <v>5.3</v>
      </c>
      <c r="J172" s="22">
        <v>7.1</v>
      </c>
      <c r="K172" s="22">
        <v>4.7</v>
      </c>
      <c r="L172" s="22">
        <v>6.6</v>
      </c>
      <c r="M172" s="22">
        <v>5.3</v>
      </c>
      <c r="N172" s="21">
        <v>0</v>
      </c>
      <c r="O172" s="24">
        <v>12</v>
      </c>
    </row>
    <row r="173" spans="1:15" x14ac:dyDescent="0.25">
      <c r="A173" s="20" t="s">
        <v>96</v>
      </c>
      <c r="B173" s="21">
        <v>12</v>
      </c>
      <c r="C173" s="21">
        <v>1</v>
      </c>
      <c r="D173" s="21">
        <v>1</v>
      </c>
      <c r="E173" s="21">
        <v>0</v>
      </c>
      <c r="F173" s="22">
        <v>8.1999999999999993</v>
      </c>
      <c r="G173" s="23">
        <v>3.6</v>
      </c>
      <c r="H173" s="22">
        <v>5.8</v>
      </c>
      <c r="I173" s="22">
        <v>5</v>
      </c>
      <c r="J173" s="22">
        <v>9</v>
      </c>
      <c r="K173" s="22">
        <v>4.7</v>
      </c>
      <c r="L173" s="22">
        <v>6.9</v>
      </c>
      <c r="M173" s="22">
        <v>6.2</v>
      </c>
      <c r="N173" s="21">
        <v>0</v>
      </c>
      <c r="O173" s="24">
        <v>11.399999999999999</v>
      </c>
    </row>
    <row r="174" spans="1:15" x14ac:dyDescent="0.25">
      <c r="A174" s="20" t="s">
        <v>103</v>
      </c>
      <c r="B174" s="21">
        <v>5</v>
      </c>
      <c r="C174" s="21">
        <v>0</v>
      </c>
      <c r="D174" s="21">
        <v>1</v>
      </c>
      <c r="E174" s="21">
        <v>0</v>
      </c>
      <c r="F174" s="22">
        <v>5.9</v>
      </c>
      <c r="G174" s="23">
        <v>5.6</v>
      </c>
      <c r="H174" s="22">
        <v>5.8</v>
      </c>
      <c r="I174" s="22">
        <v>5.5</v>
      </c>
      <c r="J174" s="22">
        <v>8.4</v>
      </c>
      <c r="K174" s="22">
        <v>5.2</v>
      </c>
      <c r="L174" s="22">
        <v>5.8</v>
      </c>
      <c r="M174" s="22">
        <v>5.9</v>
      </c>
      <c r="N174" s="21">
        <v>1</v>
      </c>
      <c r="O174" s="24">
        <v>11.55</v>
      </c>
    </row>
    <row r="175" spans="1:15" x14ac:dyDescent="0.25">
      <c r="A175" s="20" t="s">
        <v>254</v>
      </c>
      <c r="B175" s="21">
        <v>8</v>
      </c>
      <c r="C175" s="21">
        <v>1</v>
      </c>
      <c r="D175" s="21">
        <v>1</v>
      </c>
      <c r="E175" s="21">
        <v>0</v>
      </c>
      <c r="F175" s="22">
        <v>5.9</v>
      </c>
      <c r="G175" s="23">
        <v>5.5</v>
      </c>
      <c r="H175" s="22">
        <v>3.3</v>
      </c>
      <c r="I175" s="22">
        <v>6.2</v>
      </c>
      <c r="J175" s="22">
        <v>8.4</v>
      </c>
      <c r="K175" s="22">
        <v>6</v>
      </c>
      <c r="L175" s="22">
        <v>7.5</v>
      </c>
      <c r="M175" s="22">
        <v>6</v>
      </c>
      <c r="N175" s="21">
        <v>1</v>
      </c>
      <c r="O175" s="24">
        <v>12.899999999999999</v>
      </c>
    </row>
    <row r="176" spans="1:15" x14ac:dyDescent="0.25">
      <c r="A176" s="20" t="s">
        <v>252</v>
      </c>
      <c r="B176" s="21">
        <v>3</v>
      </c>
      <c r="C176" s="21">
        <v>1</v>
      </c>
      <c r="D176" s="21">
        <v>1</v>
      </c>
      <c r="E176" s="21">
        <v>0</v>
      </c>
      <c r="F176" s="22">
        <v>6.4</v>
      </c>
      <c r="G176" s="23">
        <v>3.3</v>
      </c>
      <c r="H176" s="22">
        <v>5.3</v>
      </c>
      <c r="I176" s="22">
        <v>4.5</v>
      </c>
      <c r="J176" s="22">
        <v>8.8000000000000007</v>
      </c>
      <c r="K176" s="22">
        <v>3.6</v>
      </c>
      <c r="L176" s="22">
        <v>4.0999999999999996</v>
      </c>
      <c r="M176" s="22">
        <v>4</v>
      </c>
      <c r="N176" s="21">
        <v>0</v>
      </c>
      <c r="O176" s="24">
        <v>9</v>
      </c>
    </row>
    <row r="177" spans="1:15" x14ac:dyDescent="0.25">
      <c r="A177" s="20" t="s">
        <v>227</v>
      </c>
      <c r="B177" s="21">
        <v>9</v>
      </c>
      <c r="C177" s="21">
        <v>0</v>
      </c>
      <c r="D177" s="21">
        <v>1</v>
      </c>
      <c r="E177" s="21">
        <v>0</v>
      </c>
      <c r="F177" s="22">
        <v>6.7</v>
      </c>
      <c r="G177" s="23">
        <v>4</v>
      </c>
      <c r="H177" s="22">
        <v>4.2</v>
      </c>
      <c r="I177" s="22">
        <v>6.8</v>
      </c>
      <c r="J177" s="22">
        <v>8.4</v>
      </c>
      <c r="K177" s="22">
        <v>3.8</v>
      </c>
      <c r="L177" s="22">
        <v>4.3</v>
      </c>
      <c r="M177" s="22">
        <v>4.3</v>
      </c>
      <c r="N177" s="21">
        <v>1</v>
      </c>
      <c r="O177" s="24">
        <v>11.100000000000001</v>
      </c>
    </row>
    <row r="178" spans="1:15" x14ac:dyDescent="0.25">
      <c r="A178" s="20" t="s">
        <v>144</v>
      </c>
      <c r="B178" s="21">
        <v>4</v>
      </c>
      <c r="C178" s="21">
        <v>0</v>
      </c>
      <c r="D178" s="21">
        <v>1</v>
      </c>
      <c r="E178" s="21">
        <v>0</v>
      </c>
      <c r="F178" s="22">
        <v>5</v>
      </c>
      <c r="G178" s="23">
        <v>3.6</v>
      </c>
      <c r="H178" s="22">
        <v>3.5</v>
      </c>
      <c r="I178" s="22">
        <v>4.9000000000000004</v>
      </c>
      <c r="J178" s="22">
        <v>8.1999999999999993</v>
      </c>
      <c r="K178" s="22">
        <v>2.4</v>
      </c>
      <c r="L178" s="22">
        <v>4.8</v>
      </c>
      <c r="M178" s="22">
        <v>3</v>
      </c>
      <c r="N178" s="21">
        <v>0</v>
      </c>
      <c r="O178" s="24">
        <v>9</v>
      </c>
    </row>
    <row r="179" spans="1:15" x14ac:dyDescent="0.25">
      <c r="A179" s="20" t="s">
        <v>237</v>
      </c>
      <c r="B179" s="21">
        <v>5</v>
      </c>
      <c r="C179" s="21">
        <v>1</v>
      </c>
      <c r="D179" s="21">
        <v>0</v>
      </c>
      <c r="E179" s="21">
        <v>1</v>
      </c>
      <c r="F179" s="22">
        <v>9.6</v>
      </c>
      <c r="G179" s="23">
        <v>7.2</v>
      </c>
      <c r="H179" s="22">
        <v>6.9</v>
      </c>
      <c r="I179" s="22">
        <v>7.8</v>
      </c>
      <c r="J179" s="22">
        <v>4.5</v>
      </c>
      <c r="K179" s="22">
        <v>4</v>
      </c>
      <c r="L179" s="22">
        <v>3</v>
      </c>
      <c r="M179" s="22">
        <v>6.1</v>
      </c>
      <c r="N179" s="21">
        <v>1</v>
      </c>
      <c r="O179" s="24">
        <v>12.299999999999999</v>
      </c>
    </row>
    <row r="180" spans="1:15" x14ac:dyDescent="0.25">
      <c r="A180" s="20" t="s">
        <v>112</v>
      </c>
      <c r="B180" s="21">
        <v>14</v>
      </c>
      <c r="C180" s="21">
        <v>1</v>
      </c>
      <c r="D180" s="21">
        <v>1</v>
      </c>
      <c r="E180" s="21">
        <v>0</v>
      </c>
      <c r="F180" s="22">
        <v>8</v>
      </c>
      <c r="G180" s="23">
        <v>4.8</v>
      </c>
      <c r="H180" s="22">
        <v>3.2</v>
      </c>
      <c r="I180" s="22">
        <v>4.7</v>
      </c>
      <c r="J180" s="22">
        <v>8.6999999999999993</v>
      </c>
      <c r="K180" s="22">
        <v>4.9000000000000004</v>
      </c>
      <c r="L180" s="22">
        <v>6.6</v>
      </c>
      <c r="M180" s="22">
        <v>5.8</v>
      </c>
      <c r="N180" s="21">
        <v>1</v>
      </c>
      <c r="O180" s="24">
        <v>12.149999999999999</v>
      </c>
    </row>
    <row r="181" spans="1:15" x14ac:dyDescent="0.25">
      <c r="A181" s="20" t="s">
        <v>181</v>
      </c>
      <c r="B181" s="21">
        <v>5</v>
      </c>
      <c r="C181" s="21">
        <v>0</v>
      </c>
      <c r="D181" s="21">
        <v>1</v>
      </c>
      <c r="E181" s="21">
        <v>1</v>
      </c>
      <c r="F181" s="22">
        <v>9.4</v>
      </c>
      <c r="G181" s="23">
        <v>4</v>
      </c>
      <c r="H181" s="22">
        <v>3.2</v>
      </c>
      <c r="I181" s="22">
        <v>4.5999999999999996</v>
      </c>
      <c r="J181" s="22">
        <v>6.3</v>
      </c>
      <c r="K181" s="22">
        <v>5.8</v>
      </c>
      <c r="L181" s="22">
        <v>4.5999999999999996</v>
      </c>
      <c r="M181" s="22">
        <v>7</v>
      </c>
      <c r="N181" s="21">
        <v>1</v>
      </c>
      <c r="O181" s="24">
        <v>12.299999999999999</v>
      </c>
    </row>
    <row r="182" spans="1:15" x14ac:dyDescent="0.25">
      <c r="A182" s="20" t="s">
        <v>68</v>
      </c>
      <c r="B182" s="21">
        <v>10</v>
      </c>
      <c r="C182" s="21">
        <v>0</v>
      </c>
      <c r="D182" s="21">
        <v>0</v>
      </c>
      <c r="E182" s="21">
        <v>1</v>
      </c>
      <c r="F182" s="22">
        <v>8.6999999999999993</v>
      </c>
      <c r="G182" s="23">
        <v>4.7</v>
      </c>
      <c r="H182" s="22">
        <v>2.7</v>
      </c>
      <c r="I182" s="22">
        <v>4.5999999999999996</v>
      </c>
      <c r="J182" s="22">
        <v>6.8</v>
      </c>
      <c r="K182" s="22">
        <v>3.8</v>
      </c>
      <c r="L182" s="22">
        <v>3.7</v>
      </c>
      <c r="M182" s="22">
        <v>4.8</v>
      </c>
      <c r="N182" s="21">
        <v>1</v>
      </c>
      <c r="O182" s="24">
        <v>12.600000000000001</v>
      </c>
    </row>
    <row r="183" spans="1:15" x14ac:dyDescent="0.25">
      <c r="A183" s="20" t="s">
        <v>72</v>
      </c>
      <c r="B183" s="21">
        <v>15</v>
      </c>
      <c r="C183" s="21">
        <v>0</v>
      </c>
      <c r="D183" s="21">
        <v>1</v>
      </c>
      <c r="E183" s="21">
        <v>1</v>
      </c>
      <c r="F183" s="22">
        <v>6.3</v>
      </c>
      <c r="G183" s="23">
        <v>4.5</v>
      </c>
      <c r="H183" s="22">
        <v>4.5</v>
      </c>
      <c r="I183" s="22">
        <v>5.9</v>
      </c>
      <c r="J183" s="22">
        <v>8.8000000000000007</v>
      </c>
      <c r="K183" s="22">
        <v>4.8</v>
      </c>
      <c r="L183" s="22">
        <v>6.2</v>
      </c>
      <c r="M183" s="22">
        <v>6.9</v>
      </c>
      <c r="N183" s="21">
        <v>1</v>
      </c>
      <c r="O183" s="24">
        <v>11.399999999999999</v>
      </c>
    </row>
    <row r="184" spans="1:15" x14ac:dyDescent="0.25">
      <c r="A184" s="20" t="s">
        <v>177</v>
      </c>
      <c r="B184" s="21">
        <v>6</v>
      </c>
      <c r="C184" s="21">
        <v>0</v>
      </c>
      <c r="D184" s="21">
        <v>1</v>
      </c>
      <c r="E184" s="21">
        <v>0</v>
      </c>
      <c r="F184" s="22">
        <v>8.1</v>
      </c>
      <c r="G184" s="23">
        <v>2.5</v>
      </c>
      <c r="H184" s="22">
        <v>4.0999999999999996</v>
      </c>
      <c r="I184" s="22">
        <v>3.8</v>
      </c>
      <c r="J184" s="22">
        <v>6.6</v>
      </c>
      <c r="K184" s="22">
        <v>2.6</v>
      </c>
      <c r="L184" s="22">
        <v>3.5</v>
      </c>
      <c r="M184" s="22">
        <v>3.9</v>
      </c>
      <c r="N184" s="21">
        <v>0</v>
      </c>
      <c r="O184" s="24">
        <v>10.649999999999999</v>
      </c>
    </row>
    <row r="185" spans="1:15" x14ac:dyDescent="0.25">
      <c r="A185" s="20" t="s">
        <v>202</v>
      </c>
      <c r="B185" s="21">
        <v>7</v>
      </c>
      <c r="C185" s="21">
        <v>1</v>
      </c>
      <c r="D185" s="21">
        <v>0</v>
      </c>
      <c r="E185" s="21">
        <v>0</v>
      </c>
      <c r="F185" s="22">
        <v>9.9</v>
      </c>
      <c r="G185" s="23">
        <v>5.7</v>
      </c>
      <c r="H185" s="22">
        <v>3.4</v>
      </c>
      <c r="I185" s="22">
        <v>4.5</v>
      </c>
      <c r="J185" s="22">
        <v>3.8</v>
      </c>
      <c r="K185" s="22">
        <v>3.8</v>
      </c>
      <c r="L185" s="22">
        <v>4</v>
      </c>
      <c r="M185" s="22">
        <v>5.4</v>
      </c>
      <c r="N185" s="21">
        <v>1</v>
      </c>
      <c r="O185" s="24">
        <v>13.200000000000001</v>
      </c>
    </row>
    <row r="186" spans="1:15" x14ac:dyDescent="0.25">
      <c r="A186" s="20" t="s">
        <v>195</v>
      </c>
      <c r="B186" s="21">
        <v>13</v>
      </c>
      <c r="C186" s="21">
        <v>1</v>
      </c>
      <c r="D186" s="21">
        <v>1</v>
      </c>
      <c r="E186" s="21">
        <v>1</v>
      </c>
      <c r="F186" s="22">
        <v>7.8</v>
      </c>
      <c r="G186" s="23">
        <v>4.9000000000000004</v>
      </c>
      <c r="H186" s="22">
        <v>5.8</v>
      </c>
      <c r="I186" s="22">
        <v>7.1</v>
      </c>
      <c r="J186" s="22">
        <v>7.9</v>
      </c>
      <c r="K186" s="22">
        <v>4.0999999999999996</v>
      </c>
      <c r="L186" s="22">
        <v>4.9000000000000004</v>
      </c>
      <c r="M186" s="22">
        <v>5.7</v>
      </c>
      <c r="N186" s="21">
        <v>0</v>
      </c>
      <c r="O186" s="24">
        <v>11.25</v>
      </c>
    </row>
    <row r="187" spans="1:15" x14ac:dyDescent="0.25">
      <c r="A187" s="20" t="s">
        <v>138</v>
      </c>
      <c r="B187" s="21">
        <v>8</v>
      </c>
      <c r="C187" s="21">
        <v>0</v>
      </c>
      <c r="D187" s="21">
        <v>0</v>
      </c>
      <c r="E187" s="21">
        <v>0</v>
      </c>
      <c r="F187" s="22">
        <v>9.9</v>
      </c>
      <c r="G187" s="23">
        <v>4.5</v>
      </c>
      <c r="H187" s="22">
        <v>4</v>
      </c>
      <c r="I187" s="22">
        <v>4.8</v>
      </c>
      <c r="J187" s="22">
        <v>4.9000000000000004</v>
      </c>
      <c r="K187" s="22">
        <v>3.2</v>
      </c>
      <c r="L187" s="22">
        <v>4.3</v>
      </c>
      <c r="M187" s="22">
        <v>4.8</v>
      </c>
      <c r="N187" s="21">
        <v>1</v>
      </c>
      <c r="O187" s="24">
        <v>13.200000000000001</v>
      </c>
    </row>
    <row r="188" spans="1:15" x14ac:dyDescent="0.25">
      <c r="A188" s="20" t="s">
        <v>191</v>
      </c>
      <c r="B188" s="21">
        <v>10</v>
      </c>
      <c r="C188" s="21">
        <v>0</v>
      </c>
      <c r="D188" s="21">
        <v>1</v>
      </c>
      <c r="E188" s="21">
        <v>0</v>
      </c>
      <c r="F188" s="22">
        <v>6.6</v>
      </c>
      <c r="G188" s="23">
        <v>3.8</v>
      </c>
      <c r="H188" s="22">
        <v>3.2</v>
      </c>
      <c r="I188" s="22">
        <v>6.6</v>
      </c>
      <c r="J188" s="22">
        <v>8.1999999999999993</v>
      </c>
      <c r="K188" s="22">
        <v>4.3</v>
      </c>
      <c r="L188" s="22">
        <v>4.0999999999999996</v>
      </c>
      <c r="M188" s="22">
        <v>6.3</v>
      </c>
      <c r="N188" s="21">
        <v>0</v>
      </c>
      <c r="O188" s="24">
        <v>10.649999999999999</v>
      </c>
    </row>
    <row r="189" spans="1:15" x14ac:dyDescent="0.25">
      <c r="A189" s="20" t="s">
        <v>100</v>
      </c>
      <c r="B189" s="21">
        <v>10</v>
      </c>
      <c r="C189" s="21">
        <v>0</v>
      </c>
      <c r="D189" s="21">
        <v>0</v>
      </c>
      <c r="E189" s="21">
        <v>1</v>
      </c>
      <c r="F189" s="22">
        <v>9.3000000000000007</v>
      </c>
      <c r="G189" s="23">
        <v>5.0999999999999996</v>
      </c>
      <c r="H189" s="22">
        <v>5.8</v>
      </c>
      <c r="I189" s="22">
        <v>6.3</v>
      </c>
      <c r="J189" s="22">
        <v>7.4</v>
      </c>
      <c r="K189" s="22">
        <v>4.5999999999999996</v>
      </c>
      <c r="L189" s="22">
        <v>4.5999999999999996</v>
      </c>
      <c r="M189" s="22">
        <v>6.8</v>
      </c>
      <c r="N189" s="21">
        <v>1</v>
      </c>
      <c r="O189" s="24">
        <v>11.399999999999999</v>
      </c>
    </row>
    <row r="190" spans="1:15" x14ac:dyDescent="0.25">
      <c r="A190" s="20" t="s">
        <v>93</v>
      </c>
      <c r="B190" s="21">
        <v>3</v>
      </c>
      <c r="C190" s="21">
        <v>0</v>
      </c>
      <c r="D190" s="21">
        <v>0</v>
      </c>
      <c r="E190" s="21">
        <v>0</v>
      </c>
      <c r="F190" s="22">
        <v>8.6999999999999993</v>
      </c>
      <c r="G190" s="23">
        <v>3.2</v>
      </c>
      <c r="H190" s="22">
        <v>3.5</v>
      </c>
      <c r="I190" s="22">
        <v>2.9</v>
      </c>
      <c r="J190" s="22">
        <v>5.6</v>
      </c>
      <c r="K190" s="22">
        <v>3.1</v>
      </c>
      <c r="L190" s="22">
        <v>2.9</v>
      </c>
      <c r="M190" s="22">
        <v>4.3</v>
      </c>
      <c r="N190" s="21">
        <v>0</v>
      </c>
      <c r="O190" s="24">
        <v>10.649999999999999</v>
      </c>
    </row>
    <row r="191" spans="1:15" x14ac:dyDescent="0.25">
      <c r="A191" s="20" t="s">
        <v>235</v>
      </c>
      <c r="B191" s="21">
        <v>12</v>
      </c>
      <c r="C191" s="21">
        <v>1</v>
      </c>
      <c r="D191" s="21">
        <v>0</v>
      </c>
      <c r="E191" s="21">
        <v>1</v>
      </c>
      <c r="F191" s="22">
        <v>9.6999999999999993</v>
      </c>
      <c r="G191" s="23">
        <v>6.5</v>
      </c>
      <c r="H191" s="22">
        <v>5.2</v>
      </c>
      <c r="I191" s="22">
        <v>6.1</v>
      </c>
      <c r="J191" s="22">
        <v>6.7</v>
      </c>
      <c r="K191" s="22">
        <v>4.9000000000000004</v>
      </c>
      <c r="L191" s="22">
        <v>3.4</v>
      </c>
      <c r="M191" s="22">
        <v>5.8</v>
      </c>
      <c r="N191" s="21">
        <v>1</v>
      </c>
      <c r="O191" s="24">
        <v>12</v>
      </c>
    </row>
    <row r="192" spans="1:15" x14ac:dyDescent="0.25">
      <c r="A192" s="20" t="s">
        <v>63</v>
      </c>
      <c r="B192" s="21">
        <v>8</v>
      </c>
      <c r="C192" s="21">
        <v>1</v>
      </c>
      <c r="D192" s="21">
        <v>1</v>
      </c>
      <c r="E192" s="21">
        <v>0</v>
      </c>
      <c r="F192" s="22">
        <v>6.5</v>
      </c>
      <c r="G192" s="23">
        <v>2.8</v>
      </c>
      <c r="H192" s="22">
        <v>4</v>
      </c>
      <c r="I192" s="22">
        <v>3.7</v>
      </c>
      <c r="J192" s="22">
        <v>8.5</v>
      </c>
      <c r="K192" s="22">
        <v>3.6</v>
      </c>
      <c r="L192" s="22">
        <v>4.7</v>
      </c>
      <c r="M192" s="22">
        <v>4.0999999999999996</v>
      </c>
      <c r="N192" s="21">
        <v>0</v>
      </c>
      <c r="O192" s="24">
        <v>9.1499999999999986</v>
      </c>
    </row>
    <row r="193" spans="1:15" x14ac:dyDescent="0.25">
      <c r="A193" s="20" t="s">
        <v>159</v>
      </c>
      <c r="B193" s="21">
        <v>14</v>
      </c>
      <c r="C193" s="21">
        <v>0</v>
      </c>
      <c r="D193" s="21">
        <v>1</v>
      </c>
      <c r="E193" s="21">
        <v>1</v>
      </c>
      <c r="F193" s="22">
        <v>9.1999999999999993</v>
      </c>
      <c r="G193" s="23">
        <v>5</v>
      </c>
      <c r="H193" s="22">
        <v>5.2</v>
      </c>
      <c r="I193" s="22">
        <v>6.2</v>
      </c>
      <c r="J193" s="22">
        <v>7.3</v>
      </c>
      <c r="K193" s="22">
        <v>5.0999999999999996</v>
      </c>
      <c r="L193" s="22">
        <v>4.5999999999999996</v>
      </c>
      <c r="M193" s="22">
        <v>5.2</v>
      </c>
      <c r="N193" s="21">
        <v>1</v>
      </c>
      <c r="O193" s="24">
        <v>10.649999999999999</v>
      </c>
    </row>
    <row r="194" spans="1:15" x14ac:dyDescent="0.25">
      <c r="A194" s="20" t="s">
        <v>135</v>
      </c>
      <c r="B194" s="21">
        <v>5</v>
      </c>
      <c r="C194" s="21">
        <v>1</v>
      </c>
      <c r="D194" s="21">
        <v>0</v>
      </c>
      <c r="E194" s="21">
        <v>1</v>
      </c>
      <c r="F194" s="22">
        <v>9.4</v>
      </c>
      <c r="G194" s="23">
        <v>5.3</v>
      </c>
      <c r="H194" s="22">
        <v>4.7</v>
      </c>
      <c r="I194" s="22">
        <v>4.9000000000000004</v>
      </c>
      <c r="J194" s="22">
        <v>8.5</v>
      </c>
      <c r="K194" s="22">
        <v>4.3</v>
      </c>
      <c r="L194" s="22">
        <v>4.5</v>
      </c>
      <c r="M194" s="22">
        <v>6.2</v>
      </c>
      <c r="N194" s="21">
        <v>1</v>
      </c>
      <c r="O194" s="24">
        <v>12</v>
      </c>
    </row>
    <row r="195" spans="1:15" x14ac:dyDescent="0.25">
      <c r="A195" s="20" t="s">
        <v>108</v>
      </c>
      <c r="B195" s="21">
        <v>10</v>
      </c>
      <c r="C195" s="21">
        <v>0</v>
      </c>
      <c r="D195" s="21">
        <v>1</v>
      </c>
      <c r="E195" s="21">
        <v>0</v>
      </c>
      <c r="F195" s="22">
        <v>6.7</v>
      </c>
      <c r="G195" s="23">
        <v>3.6</v>
      </c>
      <c r="H195" s="22">
        <v>3.4</v>
      </c>
      <c r="I195" s="22">
        <v>4.8</v>
      </c>
      <c r="J195" s="22">
        <v>7.2</v>
      </c>
      <c r="K195" s="22">
        <v>4</v>
      </c>
      <c r="L195" s="22">
        <v>3.6</v>
      </c>
      <c r="M195" s="22">
        <v>4.2</v>
      </c>
      <c r="N195" s="21">
        <v>1</v>
      </c>
      <c r="O195" s="24">
        <v>10.8</v>
      </c>
    </row>
    <row r="196" spans="1:15" x14ac:dyDescent="0.25">
      <c r="A196" s="20" t="s">
        <v>172</v>
      </c>
      <c r="B196" s="21">
        <v>14</v>
      </c>
      <c r="C196" s="21">
        <v>0</v>
      </c>
      <c r="D196" s="21">
        <v>1</v>
      </c>
      <c r="E196" s="21">
        <v>1</v>
      </c>
      <c r="F196" s="22">
        <v>8.4</v>
      </c>
      <c r="G196" s="23">
        <v>5.3</v>
      </c>
      <c r="H196" s="22">
        <v>3.2</v>
      </c>
      <c r="I196" s="22">
        <v>5.9</v>
      </c>
      <c r="J196" s="22">
        <v>6.7</v>
      </c>
      <c r="K196" s="22">
        <v>4</v>
      </c>
      <c r="L196" s="22">
        <v>5</v>
      </c>
      <c r="M196" s="22">
        <v>4.9000000000000004</v>
      </c>
      <c r="N196" s="21">
        <v>1</v>
      </c>
      <c r="O196" s="24">
        <v>11.850000000000001</v>
      </c>
    </row>
    <row r="197" spans="1:15" x14ac:dyDescent="0.25">
      <c r="A197" s="20" t="s">
        <v>106</v>
      </c>
      <c r="B197" s="21">
        <v>13</v>
      </c>
      <c r="C197" s="21">
        <v>0</v>
      </c>
      <c r="D197" s="21">
        <v>1</v>
      </c>
      <c r="E197" s="21">
        <v>1</v>
      </c>
      <c r="F197" s="22">
        <v>9.9</v>
      </c>
      <c r="G197" s="23">
        <v>5.2</v>
      </c>
      <c r="H197" s="22">
        <v>4.2</v>
      </c>
      <c r="I197" s="22">
        <v>6.7</v>
      </c>
      <c r="J197" s="22">
        <v>6.8</v>
      </c>
      <c r="K197" s="22">
        <v>4.5</v>
      </c>
      <c r="L197" s="22">
        <v>3.4</v>
      </c>
      <c r="M197" s="22">
        <v>6.1</v>
      </c>
      <c r="N197" s="21">
        <v>1</v>
      </c>
      <c r="O197" s="24">
        <v>12.75</v>
      </c>
    </row>
    <row r="198" spans="1:15" x14ac:dyDescent="0.25">
      <c r="A198" s="20" t="s">
        <v>119</v>
      </c>
      <c r="B198" s="21">
        <v>13</v>
      </c>
      <c r="C198" s="21">
        <v>0</v>
      </c>
      <c r="D198" s="21">
        <v>1</v>
      </c>
      <c r="E198" s="21">
        <v>1</v>
      </c>
      <c r="F198" s="22">
        <v>8.4</v>
      </c>
      <c r="G198" s="23">
        <v>5.3</v>
      </c>
      <c r="H198" s="22">
        <v>4.5</v>
      </c>
      <c r="I198" s="22">
        <v>5.9</v>
      </c>
      <c r="J198" s="22">
        <v>6.7</v>
      </c>
      <c r="K198" s="22">
        <v>2.7</v>
      </c>
      <c r="L198" s="22">
        <v>5</v>
      </c>
      <c r="M198" s="22">
        <v>5</v>
      </c>
      <c r="N198" s="21">
        <v>1</v>
      </c>
      <c r="O198" s="24">
        <v>13.200000000000001</v>
      </c>
    </row>
    <row r="199" spans="1:15" x14ac:dyDescent="0.25">
      <c r="A199" s="20" t="s">
        <v>102</v>
      </c>
      <c r="B199" s="21">
        <v>6</v>
      </c>
      <c r="C199" s="21">
        <v>1</v>
      </c>
      <c r="D199" s="21">
        <v>0</v>
      </c>
      <c r="E199" s="21">
        <v>0</v>
      </c>
      <c r="F199" s="22">
        <v>8</v>
      </c>
      <c r="G199" s="23">
        <v>2.5</v>
      </c>
      <c r="H199" s="22">
        <v>3.6</v>
      </c>
      <c r="I199" s="22">
        <v>3</v>
      </c>
      <c r="J199" s="22">
        <v>5.2</v>
      </c>
      <c r="K199" s="22">
        <v>4.3</v>
      </c>
      <c r="L199" s="22">
        <v>4.2</v>
      </c>
      <c r="M199" s="22">
        <v>6.5</v>
      </c>
      <c r="N199" s="21">
        <v>0</v>
      </c>
      <c r="O199" s="24">
        <v>9.75</v>
      </c>
    </row>
    <row r="200" spans="1:15" x14ac:dyDescent="0.25">
      <c r="A200" s="20" t="s">
        <v>203</v>
      </c>
      <c r="B200" s="21">
        <v>14</v>
      </c>
      <c r="C200" s="21">
        <v>1</v>
      </c>
      <c r="D200" s="21">
        <v>0</v>
      </c>
      <c r="E200" s="21">
        <v>1</v>
      </c>
      <c r="F200" s="22">
        <v>9.9</v>
      </c>
      <c r="G200" s="23">
        <v>5.7</v>
      </c>
      <c r="H200" s="22">
        <v>3.2</v>
      </c>
      <c r="I200" s="22">
        <v>4.5</v>
      </c>
      <c r="J200" s="22">
        <v>3.8</v>
      </c>
      <c r="K200" s="22">
        <v>4.0999999999999996</v>
      </c>
      <c r="L200" s="22">
        <v>4</v>
      </c>
      <c r="M200" s="22">
        <v>4.0999999999999996</v>
      </c>
      <c r="N200" s="21">
        <v>1</v>
      </c>
      <c r="O200" s="24">
        <v>11.850000000000001</v>
      </c>
    </row>
    <row r="201" spans="1:15" x14ac:dyDescent="0.25">
      <c r="A201" s="20" t="s">
        <v>123</v>
      </c>
      <c r="B201" s="21">
        <v>12</v>
      </c>
      <c r="C201" s="21">
        <v>1</v>
      </c>
      <c r="D201" s="21">
        <v>1</v>
      </c>
      <c r="E201" s="21">
        <v>0</v>
      </c>
      <c r="F201" s="22">
        <v>5.7</v>
      </c>
      <c r="G201" s="23">
        <v>5.3</v>
      </c>
      <c r="H201" s="22">
        <v>5.4</v>
      </c>
      <c r="I201" s="22">
        <v>6</v>
      </c>
      <c r="J201" s="22">
        <v>8.1999999999999993</v>
      </c>
      <c r="K201" s="22">
        <v>4.7</v>
      </c>
      <c r="L201" s="22">
        <v>7.3</v>
      </c>
      <c r="M201" s="22">
        <v>6.7</v>
      </c>
      <c r="N201" s="21">
        <v>0</v>
      </c>
      <c r="O201" s="24">
        <v>13.5</v>
      </c>
    </row>
  </sheetData>
  <sortState xmlns:xlrd2="http://schemas.microsoft.com/office/spreadsheetml/2017/richdata2" ref="V39:V238">
    <sortCondition ref="V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7F2E-FE6C-4609-BCCA-0F665CC1266B}">
  <dimension ref="A1:X201"/>
  <sheetViews>
    <sheetView showGridLines="0" workbookViewId="0">
      <selection activeCell="O1" sqref="O1"/>
    </sheetView>
  </sheetViews>
  <sheetFormatPr defaultRowHeight="13.2" x14ac:dyDescent="0.25"/>
  <cols>
    <col min="1" max="1" width="8.88671875" style="36"/>
    <col min="2" max="2" width="5.88671875" style="36" bestFit="1" customWidth="1"/>
    <col min="3" max="3" width="5.88671875" style="36" customWidth="1"/>
    <col min="4" max="4" width="5.77734375" style="36" bestFit="1" customWidth="1"/>
    <col min="5" max="5" width="4.5546875" style="36" customWidth="1"/>
    <col min="6" max="6" width="6.44140625" style="36" customWidth="1"/>
    <col min="7" max="7" width="5.33203125" style="36" customWidth="1"/>
    <col min="8" max="8" width="5.109375" style="36" customWidth="1"/>
    <col min="9" max="9" width="6" style="36" customWidth="1"/>
    <col min="10" max="10" width="8.88671875" style="36"/>
    <col min="11" max="11" width="4.77734375" style="36" customWidth="1"/>
    <col min="12" max="12" width="7.44140625" style="36" customWidth="1"/>
    <col min="13" max="13" width="6.109375" style="36" customWidth="1"/>
    <col min="14" max="14" width="8.88671875" style="36"/>
    <col min="16" max="16" width="17.77734375" bestFit="1" customWidth="1"/>
    <col min="21" max="21" width="13.44140625" bestFit="1" customWidth="1"/>
  </cols>
  <sheetData>
    <row r="1" spans="1:24" s="25" customFormat="1" ht="30.6" x14ac:dyDescent="0.25">
      <c r="A1" s="140" t="s">
        <v>0</v>
      </c>
      <c r="B1" s="140" t="s">
        <v>258</v>
      </c>
      <c r="C1" s="140" t="s">
        <v>43</v>
      </c>
      <c r="D1" s="140" t="s">
        <v>3</v>
      </c>
      <c r="E1" s="140" t="s">
        <v>44</v>
      </c>
      <c r="F1" s="140" t="s">
        <v>46</v>
      </c>
      <c r="G1" s="140" t="s">
        <v>49</v>
      </c>
      <c r="H1" s="140" t="s">
        <v>52</v>
      </c>
      <c r="I1" s="140" t="s">
        <v>54</v>
      </c>
      <c r="J1" s="140" t="s">
        <v>259</v>
      </c>
      <c r="K1" s="140" t="s">
        <v>55</v>
      </c>
      <c r="L1" s="140" t="s">
        <v>264</v>
      </c>
      <c r="M1" s="140" t="s">
        <v>42</v>
      </c>
      <c r="N1" s="140" t="s">
        <v>269</v>
      </c>
      <c r="O1" s="38"/>
    </row>
    <row r="2" spans="1:24" x14ac:dyDescent="0.25">
      <c r="A2" s="20" t="s">
        <v>84</v>
      </c>
      <c r="B2" s="21">
        <v>9</v>
      </c>
      <c r="C2" s="21">
        <v>0</v>
      </c>
      <c r="D2" s="21">
        <v>0</v>
      </c>
      <c r="E2" s="21">
        <v>0</v>
      </c>
      <c r="F2" s="22">
        <v>8.5</v>
      </c>
      <c r="G2" s="23">
        <v>3</v>
      </c>
      <c r="H2" s="22">
        <v>3.7</v>
      </c>
      <c r="I2" s="22">
        <v>4.8</v>
      </c>
      <c r="J2" s="22">
        <v>5.3</v>
      </c>
      <c r="K2" s="22">
        <v>3.8</v>
      </c>
      <c r="L2" s="22">
        <v>5.8</v>
      </c>
      <c r="M2" s="21">
        <v>1</v>
      </c>
      <c r="N2" s="24">
        <v>10.5</v>
      </c>
      <c r="P2" s="26" t="s">
        <v>295</v>
      </c>
      <c r="Q2" s="26"/>
      <c r="R2" s="26"/>
      <c r="S2" s="26"/>
      <c r="T2" s="26"/>
      <c r="U2" s="26"/>
      <c r="V2" s="26"/>
      <c r="W2" s="26"/>
      <c r="X2" s="26"/>
    </row>
    <row r="3" spans="1:24" ht="13.8" thickBot="1" x14ac:dyDescent="0.3">
      <c r="A3" s="20" t="s">
        <v>231</v>
      </c>
      <c r="B3" s="21">
        <v>1</v>
      </c>
      <c r="C3" s="21">
        <v>1</v>
      </c>
      <c r="D3" s="21">
        <v>0</v>
      </c>
      <c r="E3" s="21">
        <v>1</v>
      </c>
      <c r="F3" s="22">
        <v>8.6</v>
      </c>
      <c r="G3" s="23">
        <v>6.3</v>
      </c>
      <c r="H3" s="22">
        <v>5.7</v>
      </c>
      <c r="I3" s="22">
        <v>6.7</v>
      </c>
      <c r="J3" s="22">
        <v>4.8</v>
      </c>
      <c r="K3" s="22">
        <v>3.6</v>
      </c>
      <c r="L3" s="22">
        <v>4.2</v>
      </c>
      <c r="M3" s="21">
        <v>0</v>
      </c>
      <c r="N3" s="24">
        <v>11.850000000000001</v>
      </c>
      <c r="P3" s="26"/>
      <c r="Q3" s="26"/>
      <c r="R3" s="26"/>
      <c r="S3" s="26"/>
      <c r="T3" s="26"/>
      <c r="U3" s="26"/>
      <c r="V3" s="26"/>
      <c r="W3" s="26"/>
      <c r="X3" s="26"/>
    </row>
    <row r="4" spans="1:24" x14ac:dyDescent="0.25">
      <c r="A4" s="20" t="s">
        <v>92</v>
      </c>
      <c r="B4" s="21">
        <v>6</v>
      </c>
      <c r="C4" s="21">
        <v>0</v>
      </c>
      <c r="D4" s="21">
        <v>1</v>
      </c>
      <c r="E4" s="21">
        <v>0</v>
      </c>
      <c r="F4" s="22">
        <v>6.7</v>
      </c>
      <c r="G4" s="23">
        <v>4</v>
      </c>
      <c r="H4" s="22">
        <v>6.8</v>
      </c>
      <c r="I4" s="22">
        <v>8.4</v>
      </c>
      <c r="J4" s="22">
        <v>2.5</v>
      </c>
      <c r="K4" s="22">
        <v>4.3</v>
      </c>
      <c r="L4" s="22">
        <v>5</v>
      </c>
      <c r="M4" s="21">
        <v>0</v>
      </c>
      <c r="N4" s="24">
        <v>10.050000000000001</v>
      </c>
      <c r="P4" s="27" t="s">
        <v>296</v>
      </c>
      <c r="Q4" s="27"/>
      <c r="R4" s="26"/>
      <c r="S4" s="26"/>
      <c r="T4" s="26"/>
      <c r="U4" s="26"/>
      <c r="V4" s="26"/>
      <c r="W4" s="26"/>
      <c r="X4" s="26"/>
    </row>
    <row r="5" spans="1:24" x14ac:dyDescent="0.25">
      <c r="A5" s="20" t="s">
        <v>245</v>
      </c>
      <c r="B5" s="21">
        <v>2</v>
      </c>
      <c r="C5" s="21">
        <v>0</v>
      </c>
      <c r="D5" s="21">
        <v>1</v>
      </c>
      <c r="E5" s="21">
        <v>0</v>
      </c>
      <c r="F5" s="22">
        <v>6.6</v>
      </c>
      <c r="G5" s="23">
        <v>3.6</v>
      </c>
      <c r="H5" s="22">
        <v>4.8</v>
      </c>
      <c r="I5" s="22">
        <v>7.2</v>
      </c>
      <c r="J5" s="22">
        <v>3.2</v>
      </c>
      <c r="K5" s="22">
        <v>3.6</v>
      </c>
      <c r="L5" s="22">
        <v>4</v>
      </c>
      <c r="M5" s="21">
        <v>1</v>
      </c>
      <c r="N5" s="24">
        <v>9.8999999999999986</v>
      </c>
      <c r="P5" s="26" t="s">
        <v>297</v>
      </c>
      <c r="Q5" s="32">
        <v>0.81273755283262394</v>
      </c>
      <c r="R5" s="26"/>
      <c r="S5" s="26"/>
      <c r="T5" s="26"/>
      <c r="U5" s="26"/>
      <c r="V5" s="26"/>
      <c r="W5" s="26"/>
      <c r="X5" s="26"/>
    </row>
    <row r="6" spans="1:24" x14ac:dyDescent="0.25">
      <c r="A6" s="20" t="s">
        <v>105</v>
      </c>
      <c r="B6" s="21">
        <v>8</v>
      </c>
      <c r="C6" s="21">
        <v>1</v>
      </c>
      <c r="D6" s="21">
        <v>1</v>
      </c>
      <c r="E6" s="21">
        <v>0</v>
      </c>
      <c r="F6" s="22">
        <v>5.7</v>
      </c>
      <c r="G6" s="23">
        <v>3.8</v>
      </c>
      <c r="H6" s="22">
        <v>6</v>
      </c>
      <c r="I6" s="22">
        <v>8.1999999999999993</v>
      </c>
      <c r="J6" s="22">
        <v>6.5</v>
      </c>
      <c r="K6" s="22">
        <v>7.3</v>
      </c>
      <c r="L6" s="22">
        <v>7.5</v>
      </c>
      <c r="M6" s="21">
        <v>1</v>
      </c>
      <c r="N6" s="24">
        <v>10.649999999999999</v>
      </c>
      <c r="P6" s="26" t="s">
        <v>298</v>
      </c>
      <c r="Q6" s="26">
        <v>0.66054232978436223</v>
      </c>
      <c r="R6" s="26"/>
      <c r="S6" s="26"/>
      <c r="T6" s="26"/>
      <c r="U6" s="26"/>
      <c r="V6" s="26"/>
      <c r="W6" s="26"/>
      <c r="X6" s="26"/>
    </row>
    <row r="7" spans="1:24" x14ac:dyDescent="0.25">
      <c r="A7" s="20" t="s">
        <v>183</v>
      </c>
      <c r="B7" s="21">
        <v>15</v>
      </c>
      <c r="C7" s="21">
        <v>0</v>
      </c>
      <c r="D7" s="21">
        <v>0</v>
      </c>
      <c r="E7" s="21">
        <v>1</v>
      </c>
      <c r="F7" s="22">
        <v>8.3000000000000007</v>
      </c>
      <c r="G7" s="23">
        <v>5.2</v>
      </c>
      <c r="H7" s="22">
        <v>6.1</v>
      </c>
      <c r="I7" s="22">
        <v>5.3</v>
      </c>
      <c r="J7" s="22">
        <v>4.0999999999999996</v>
      </c>
      <c r="K7" s="22">
        <v>2.9</v>
      </c>
      <c r="L7" s="22">
        <v>4</v>
      </c>
      <c r="M7" s="21">
        <v>1</v>
      </c>
      <c r="N7" s="24">
        <v>12.149999999999999</v>
      </c>
      <c r="P7" s="26" t="s">
        <v>299</v>
      </c>
      <c r="Q7" s="26">
        <v>0.63875894987747628</v>
      </c>
      <c r="R7" s="26"/>
      <c r="S7" s="26"/>
      <c r="T7" s="26"/>
      <c r="U7" s="26"/>
      <c r="V7" s="26"/>
      <c r="W7" s="26"/>
      <c r="X7" s="26"/>
    </row>
    <row r="8" spans="1:24" x14ac:dyDescent="0.25">
      <c r="A8" s="20" t="s">
        <v>101</v>
      </c>
      <c r="B8" s="21">
        <v>15</v>
      </c>
      <c r="C8" s="21">
        <v>1</v>
      </c>
      <c r="D8" s="21">
        <v>1</v>
      </c>
      <c r="E8" s="21">
        <v>1</v>
      </c>
      <c r="F8" s="22">
        <v>5.0999999999999996</v>
      </c>
      <c r="G8" s="23">
        <v>6.6</v>
      </c>
      <c r="H8" s="22">
        <v>7.8</v>
      </c>
      <c r="I8" s="22">
        <v>5.9</v>
      </c>
      <c r="J8" s="22">
        <v>4.9000000000000004</v>
      </c>
      <c r="K8" s="22">
        <v>6.3</v>
      </c>
      <c r="L8" s="22">
        <v>6.9</v>
      </c>
      <c r="M8" s="21">
        <v>1</v>
      </c>
      <c r="N8" s="24">
        <v>12.600000000000001</v>
      </c>
      <c r="P8" s="26" t="s">
        <v>300</v>
      </c>
      <c r="Q8" s="32">
        <v>0.80529375207697562</v>
      </c>
      <c r="R8" s="26"/>
      <c r="S8" s="26"/>
      <c r="T8" s="26"/>
      <c r="U8" s="26"/>
      <c r="V8" s="26"/>
      <c r="W8" s="26"/>
      <c r="X8" s="26"/>
    </row>
    <row r="9" spans="1:24" ht="13.8" thickBot="1" x14ac:dyDescent="0.3">
      <c r="A9" s="20" t="s">
        <v>86</v>
      </c>
      <c r="B9" s="21">
        <v>13</v>
      </c>
      <c r="C9" s="21">
        <v>0</v>
      </c>
      <c r="D9" s="21">
        <v>0</v>
      </c>
      <c r="E9" s="21">
        <v>0</v>
      </c>
      <c r="F9" s="22">
        <v>8.5</v>
      </c>
      <c r="G9" s="23">
        <v>3</v>
      </c>
      <c r="H9" s="22">
        <v>3.7</v>
      </c>
      <c r="I9" s="22">
        <v>4.8</v>
      </c>
      <c r="J9" s="22">
        <v>5.7</v>
      </c>
      <c r="K9" s="22">
        <v>3.8</v>
      </c>
      <c r="L9" s="22">
        <v>6</v>
      </c>
      <c r="M9" s="21">
        <v>0</v>
      </c>
      <c r="N9" s="24">
        <v>10.8</v>
      </c>
      <c r="P9" s="28" t="s">
        <v>301</v>
      </c>
      <c r="Q9" s="28">
        <v>200</v>
      </c>
      <c r="R9" s="26"/>
      <c r="S9" s="26"/>
      <c r="T9" s="26"/>
      <c r="U9" s="26"/>
      <c r="V9" s="26"/>
      <c r="W9" s="26"/>
      <c r="X9" s="26"/>
    </row>
    <row r="10" spans="1:24" x14ac:dyDescent="0.25">
      <c r="A10" s="20" t="s">
        <v>85</v>
      </c>
      <c r="B10" s="21">
        <v>4</v>
      </c>
      <c r="C10" s="21">
        <v>1</v>
      </c>
      <c r="D10" s="21">
        <v>1</v>
      </c>
      <c r="E10" s="21">
        <v>0</v>
      </c>
      <c r="F10" s="22">
        <v>7</v>
      </c>
      <c r="G10" s="23">
        <v>3.3</v>
      </c>
      <c r="H10" s="22">
        <v>4.2</v>
      </c>
      <c r="I10" s="22">
        <v>9</v>
      </c>
      <c r="J10" s="22">
        <v>4.3</v>
      </c>
      <c r="K10" s="22">
        <v>5.2</v>
      </c>
      <c r="L10" s="22">
        <v>5.5</v>
      </c>
      <c r="M10" s="21">
        <v>0</v>
      </c>
      <c r="N10" s="24">
        <v>8.3999999999999986</v>
      </c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13.8" thickBot="1" x14ac:dyDescent="0.3">
      <c r="A11" s="20" t="s">
        <v>185</v>
      </c>
      <c r="B11" s="21">
        <v>7</v>
      </c>
      <c r="C11" s="21">
        <v>1</v>
      </c>
      <c r="D11" s="21">
        <v>1</v>
      </c>
      <c r="E11" s="21">
        <v>0</v>
      </c>
      <c r="F11" s="22">
        <v>7.3</v>
      </c>
      <c r="G11" s="23">
        <v>3.6</v>
      </c>
      <c r="H11" s="22">
        <v>6.1</v>
      </c>
      <c r="I11" s="22">
        <v>8</v>
      </c>
      <c r="J11" s="22">
        <v>3.3</v>
      </c>
      <c r="K11" s="22">
        <v>3.3</v>
      </c>
      <c r="L11" s="22">
        <v>4</v>
      </c>
      <c r="M11" s="21">
        <v>0</v>
      </c>
      <c r="N11" s="24">
        <v>10.350000000000001</v>
      </c>
      <c r="P11" s="26" t="s">
        <v>302</v>
      </c>
      <c r="Q11" s="26"/>
      <c r="R11" s="26"/>
      <c r="S11" s="26"/>
      <c r="T11" s="26"/>
      <c r="U11" s="26"/>
      <c r="V11" s="26"/>
      <c r="W11" s="26"/>
      <c r="X11" s="26"/>
    </row>
    <row r="12" spans="1:24" x14ac:dyDescent="0.25">
      <c r="A12" s="20" t="s">
        <v>164</v>
      </c>
      <c r="B12" s="21">
        <v>15</v>
      </c>
      <c r="C12" s="21">
        <v>0</v>
      </c>
      <c r="D12" s="21">
        <v>0</v>
      </c>
      <c r="E12" s="21">
        <v>1</v>
      </c>
      <c r="F12" s="22">
        <v>9.6</v>
      </c>
      <c r="G12" s="23">
        <v>5.6</v>
      </c>
      <c r="H12" s="22">
        <v>5.5</v>
      </c>
      <c r="I12" s="22">
        <v>7.7</v>
      </c>
      <c r="J12" s="22">
        <v>4.4000000000000004</v>
      </c>
      <c r="K12" s="22">
        <v>4.5999999999999996</v>
      </c>
      <c r="L12" s="22">
        <v>6.5</v>
      </c>
      <c r="M12" s="21">
        <v>1</v>
      </c>
      <c r="N12" s="24">
        <v>13.950000000000001</v>
      </c>
      <c r="P12" s="29"/>
      <c r="Q12" s="29" t="s">
        <v>307</v>
      </c>
      <c r="R12" s="29" t="s">
        <v>308</v>
      </c>
      <c r="S12" s="29" t="s">
        <v>309</v>
      </c>
      <c r="T12" s="29" t="s">
        <v>310</v>
      </c>
      <c r="U12" s="29" t="s">
        <v>311</v>
      </c>
      <c r="V12" s="26"/>
      <c r="W12" s="26"/>
      <c r="X12" s="26"/>
    </row>
    <row r="13" spans="1:24" x14ac:dyDescent="0.25">
      <c r="A13" s="20" t="s">
        <v>146</v>
      </c>
      <c r="B13" s="21">
        <v>8</v>
      </c>
      <c r="C13" s="21">
        <v>1</v>
      </c>
      <c r="D13" s="21">
        <v>0</v>
      </c>
      <c r="E13" s="21">
        <v>1</v>
      </c>
      <c r="F13" s="22">
        <v>9.1</v>
      </c>
      <c r="G13" s="23">
        <v>3.6</v>
      </c>
      <c r="H13" s="22">
        <v>4.5999999999999996</v>
      </c>
      <c r="I13" s="22">
        <v>8.3000000000000007</v>
      </c>
      <c r="J13" s="22">
        <v>4.5999999999999996</v>
      </c>
      <c r="K13" s="22">
        <v>4.3</v>
      </c>
      <c r="L13" s="22">
        <v>5.4</v>
      </c>
      <c r="M13" s="21">
        <v>0</v>
      </c>
      <c r="N13" s="24">
        <v>11.100000000000001</v>
      </c>
      <c r="P13" s="26" t="s">
        <v>303</v>
      </c>
      <c r="Q13" s="26">
        <v>12</v>
      </c>
      <c r="R13" s="26">
        <v>235.97461892590258</v>
      </c>
      <c r="S13" s="26">
        <v>19.664551577158548</v>
      </c>
      <c r="T13" s="26">
        <v>30.323224981976328</v>
      </c>
      <c r="U13" s="32">
        <v>1.2108321552349445E-37</v>
      </c>
      <c r="V13" s="26"/>
      <c r="W13" s="26"/>
      <c r="X13" s="26"/>
    </row>
    <row r="14" spans="1:24" x14ac:dyDescent="0.25">
      <c r="A14" s="20" t="s">
        <v>91</v>
      </c>
      <c r="B14" s="21">
        <v>10</v>
      </c>
      <c r="C14" s="21">
        <v>1</v>
      </c>
      <c r="D14" s="21">
        <v>1</v>
      </c>
      <c r="E14" s="21">
        <v>0</v>
      </c>
      <c r="F14" s="22">
        <v>8</v>
      </c>
      <c r="G14" s="23">
        <v>4.8</v>
      </c>
      <c r="H14" s="22">
        <v>4.7</v>
      </c>
      <c r="I14" s="22">
        <v>8.6999999999999993</v>
      </c>
      <c r="J14" s="22">
        <v>4.7</v>
      </c>
      <c r="K14" s="22">
        <v>6.6</v>
      </c>
      <c r="L14" s="22">
        <v>5.7</v>
      </c>
      <c r="M14" s="21">
        <v>1</v>
      </c>
      <c r="N14" s="24">
        <v>13.5</v>
      </c>
      <c r="P14" s="26" t="s">
        <v>304</v>
      </c>
      <c r="Q14" s="26">
        <v>187</v>
      </c>
      <c r="R14" s="26">
        <v>121.26913107409793</v>
      </c>
      <c r="S14" s="26">
        <v>0.64849802713421356</v>
      </c>
      <c r="T14" s="26"/>
      <c r="U14" s="26"/>
      <c r="V14" s="26"/>
      <c r="W14" s="26"/>
      <c r="X14" s="26"/>
    </row>
    <row r="15" spans="1:24" ht="13.8" thickBot="1" x14ac:dyDescent="0.3">
      <c r="A15" s="20" t="s">
        <v>83</v>
      </c>
      <c r="B15" s="21">
        <v>3</v>
      </c>
      <c r="C15" s="21">
        <v>0</v>
      </c>
      <c r="D15" s="21">
        <v>1</v>
      </c>
      <c r="E15" s="21">
        <v>0</v>
      </c>
      <c r="F15" s="22">
        <v>6.4</v>
      </c>
      <c r="G15" s="23">
        <v>3.6</v>
      </c>
      <c r="H15" s="22">
        <v>5.3</v>
      </c>
      <c r="I15" s="22">
        <v>7.1</v>
      </c>
      <c r="J15" s="22">
        <v>5.6</v>
      </c>
      <c r="K15" s="22">
        <v>6.6</v>
      </c>
      <c r="L15" s="22">
        <v>6.1</v>
      </c>
      <c r="M15" s="21">
        <v>0</v>
      </c>
      <c r="N15" s="24">
        <v>10.5</v>
      </c>
      <c r="P15" s="28" t="s">
        <v>305</v>
      </c>
      <c r="Q15" s="28">
        <v>199</v>
      </c>
      <c r="R15" s="28">
        <v>357.24375000000049</v>
      </c>
      <c r="S15" s="28"/>
      <c r="T15" s="28"/>
      <c r="U15" s="28"/>
      <c r="V15" s="26"/>
      <c r="W15" s="26"/>
      <c r="X15" s="26"/>
    </row>
    <row r="16" spans="1:24" ht="13.8" thickBot="1" x14ac:dyDescent="0.3">
      <c r="A16" s="20" t="s">
        <v>228</v>
      </c>
      <c r="B16" s="21">
        <v>8</v>
      </c>
      <c r="C16" s="21">
        <v>1</v>
      </c>
      <c r="D16" s="21">
        <v>1</v>
      </c>
      <c r="E16" s="21">
        <v>0</v>
      </c>
      <c r="F16" s="22">
        <v>7</v>
      </c>
      <c r="G16" s="23">
        <v>3.3</v>
      </c>
      <c r="H16" s="22">
        <v>4.2</v>
      </c>
      <c r="I16" s="22">
        <v>9</v>
      </c>
      <c r="J16" s="22">
        <v>3.3</v>
      </c>
      <c r="K16" s="22">
        <v>5.2</v>
      </c>
      <c r="L16" s="22">
        <v>5.6</v>
      </c>
      <c r="M16" s="21">
        <v>1</v>
      </c>
      <c r="N16" s="24">
        <v>9.3000000000000007</v>
      </c>
      <c r="P16" s="26"/>
      <c r="Q16" s="26"/>
      <c r="R16" s="26"/>
      <c r="S16" s="26"/>
      <c r="T16" s="26"/>
      <c r="U16" s="26"/>
      <c r="V16" s="26"/>
      <c r="W16" s="26"/>
      <c r="X16" s="26"/>
    </row>
    <row r="17" spans="1:24" x14ac:dyDescent="0.25">
      <c r="A17" s="20" t="s">
        <v>133</v>
      </c>
      <c r="B17" s="21">
        <v>7</v>
      </c>
      <c r="C17" s="21">
        <v>0</v>
      </c>
      <c r="D17" s="21">
        <v>0</v>
      </c>
      <c r="E17" s="21">
        <v>0</v>
      </c>
      <c r="F17" s="22">
        <v>9.9</v>
      </c>
      <c r="G17" s="23">
        <v>4.5</v>
      </c>
      <c r="H17" s="22">
        <v>4.8</v>
      </c>
      <c r="I17" s="22">
        <v>4.9000000000000004</v>
      </c>
      <c r="J17" s="22">
        <v>3.1</v>
      </c>
      <c r="K17" s="22">
        <v>4.3</v>
      </c>
      <c r="L17" s="22">
        <v>5</v>
      </c>
      <c r="M17" s="21">
        <v>0</v>
      </c>
      <c r="N17" s="24">
        <v>13.350000000000001</v>
      </c>
      <c r="P17" s="29"/>
      <c r="Q17" s="29" t="s">
        <v>312</v>
      </c>
      <c r="R17" s="29" t="s">
        <v>300</v>
      </c>
      <c r="S17" s="29" t="s">
        <v>313</v>
      </c>
      <c r="T17" s="29" t="s">
        <v>314</v>
      </c>
      <c r="U17" s="29" t="s">
        <v>315</v>
      </c>
      <c r="V17" s="29" t="s">
        <v>316</v>
      </c>
      <c r="W17" s="29" t="s">
        <v>317</v>
      </c>
      <c r="X17" s="29" t="s">
        <v>318</v>
      </c>
    </row>
    <row r="18" spans="1:24" x14ac:dyDescent="0.25">
      <c r="A18" s="20" t="s">
        <v>244</v>
      </c>
      <c r="B18" s="21">
        <v>2</v>
      </c>
      <c r="C18" s="21">
        <v>1</v>
      </c>
      <c r="D18" s="21">
        <v>1</v>
      </c>
      <c r="E18" s="21">
        <v>0</v>
      </c>
      <c r="F18" s="22">
        <v>6.5</v>
      </c>
      <c r="G18" s="23">
        <v>2.8</v>
      </c>
      <c r="H18" s="22">
        <v>3.7</v>
      </c>
      <c r="I18" s="22">
        <v>8.5</v>
      </c>
      <c r="J18" s="22">
        <v>4.3</v>
      </c>
      <c r="K18" s="22">
        <v>4.7</v>
      </c>
      <c r="L18" s="22">
        <v>3.3</v>
      </c>
      <c r="M18" s="21">
        <v>0</v>
      </c>
      <c r="N18" s="24">
        <v>6.4499999999999993</v>
      </c>
      <c r="P18" s="26" t="s">
        <v>306</v>
      </c>
      <c r="Q18" s="26">
        <v>7.3103626123630558</v>
      </c>
      <c r="R18" s="26">
        <v>0.72353867856536169</v>
      </c>
      <c r="S18" s="26">
        <v>10.103623799156255</v>
      </c>
      <c r="T18" s="26">
        <v>1.9902671906857605E-19</v>
      </c>
      <c r="U18" s="26">
        <v>5.8830154072854901</v>
      </c>
      <c r="V18" s="26">
        <v>8.7377098174406225</v>
      </c>
      <c r="W18" s="26">
        <v>5.8830154072854901</v>
      </c>
      <c r="X18" s="26">
        <v>8.7377098174406225</v>
      </c>
    </row>
    <row r="19" spans="1:24" x14ac:dyDescent="0.25">
      <c r="A19" s="20" t="s">
        <v>234</v>
      </c>
      <c r="B19" s="21">
        <v>7</v>
      </c>
      <c r="C19" s="21">
        <v>0</v>
      </c>
      <c r="D19" s="21">
        <v>0</v>
      </c>
      <c r="E19" s="21">
        <v>1</v>
      </c>
      <c r="F19" s="22">
        <v>9.3000000000000007</v>
      </c>
      <c r="G19" s="23">
        <v>3.9</v>
      </c>
      <c r="H19" s="22">
        <v>4.5</v>
      </c>
      <c r="I19" s="22">
        <v>6.2</v>
      </c>
      <c r="J19" s="22">
        <v>4</v>
      </c>
      <c r="K19" s="22">
        <v>4.4000000000000004</v>
      </c>
      <c r="L19" s="22">
        <v>5.8</v>
      </c>
      <c r="M19" s="21">
        <v>1</v>
      </c>
      <c r="N19" s="24">
        <v>12.899999999999999</v>
      </c>
      <c r="P19" s="26" t="s">
        <v>258</v>
      </c>
      <c r="Q19" s="26">
        <v>6.696439558244599E-2</v>
      </c>
      <c r="R19" s="26">
        <v>1.4749144367187005E-2</v>
      </c>
      <c r="S19" s="26">
        <v>4.5402223963190895</v>
      </c>
      <c r="T19" s="26">
        <v>1.0044938020860551E-5</v>
      </c>
      <c r="U19" s="26">
        <v>3.7868300773067909E-2</v>
      </c>
      <c r="V19" s="26">
        <v>9.6060490391824072E-2</v>
      </c>
      <c r="W19" s="26">
        <v>3.7868300773067909E-2</v>
      </c>
      <c r="X19" s="26">
        <v>9.6060490391824072E-2</v>
      </c>
    </row>
    <row r="20" spans="1:24" x14ac:dyDescent="0.25">
      <c r="A20" s="20" t="s">
        <v>89</v>
      </c>
      <c r="B20" s="21">
        <v>2</v>
      </c>
      <c r="C20" s="21">
        <v>0</v>
      </c>
      <c r="D20" s="21">
        <v>1</v>
      </c>
      <c r="E20" s="21">
        <v>0</v>
      </c>
      <c r="F20" s="22">
        <v>8.1</v>
      </c>
      <c r="G20" s="23">
        <v>2.5</v>
      </c>
      <c r="H20" s="22">
        <v>3.8</v>
      </c>
      <c r="I20" s="22">
        <v>6.6</v>
      </c>
      <c r="J20" s="22">
        <v>3</v>
      </c>
      <c r="K20" s="22">
        <v>3.5</v>
      </c>
      <c r="L20" s="22">
        <v>4.5</v>
      </c>
      <c r="M20" s="21">
        <v>0</v>
      </c>
      <c r="N20" s="24">
        <v>9.3000000000000007</v>
      </c>
      <c r="P20" s="26" t="s">
        <v>43</v>
      </c>
      <c r="Q20" s="26">
        <v>-0.12358817399143612</v>
      </c>
      <c r="R20" s="26">
        <v>0.11882787330882769</v>
      </c>
      <c r="S20" s="26">
        <v>-1.0400604719251068</v>
      </c>
      <c r="T20" s="31">
        <v>0.29965466700390297</v>
      </c>
      <c r="U20" s="26">
        <v>-0.3580036073017433</v>
      </c>
      <c r="V20" s="26">
        <v>0.11082725931887102</v>
      </c>
      <c r="W20" s="26">
        <v>-0.3580036073017433</v>
      </c>
      <c r="X20" s="26">
        <v>0.11082725931887102</v>
      </c>
    </row>
    <row r="21" spans="1:24" x14ac:dyDescent="0.25">
      <c r="A21" s="20" t="s">
        <v>121</v>
      </c>
      <c r="B21" s="21">
        <v>11</v>
      </c>
      <c r="C21" s="21">
        <v>0</v>
      </c>
      <c r="D21" s="21">
        <v>1</v>
      </c>
      <c r="E21" s="21">
        <v>0</v>
      </c>
      <c r="F21" s="22">
        <v>7.7</v>
      </c>
      <c r="G21" s="23">
        <v>3.7</v>
      </c>
      <c r="H21" s="22">
        <v>3.4</v>
      </c>
      <c r="I21" s="22">
        <v>6.2</v>
      </c>
      <c r="J21" s="22">
        <v>3.3</v>
      </c>
      <c r="K21" s="22">
        <v>3.1</v>
      </c>
      <c r="L21" s="22">
        <v>4.5</v>
      </c>
      <c r="M21" s="21">
        <v>0</v>
      </c>
      <c r="N21" s="24">
        <v>12.149999999999999</v>
      </c>
      <c r="P21" s="26" t="s">
        <v>3</v>
      </c>
      <c r="Q21" s="26">
        <v>0.29298507863548612</v>
      </c>
      <c r="R21" s="26">
        <v>0.18295544489646332</v>
      </c>
      <c r="S21" s="26">
        <v>1.6014012526453634</v>
      </c>
      <c r="T21" s="31">
        <v>0.1109760061821987</v>
      </c>
      <c r="U21" s="26">
        <v>-6.7936805242901577E-2</v>
      </c>
      <c r="V21" s="26">
        <v>0.65390696251387381</v>
      </c>
      <c r="W21" s="26">
        <v>-6.7936805242901577E-2</v>
      </c>
      <c r="X21" s="26">
        <v>0.65390696251387381</v>
      </c>
    </row>
    <row r="22" spans="1:24" x14ac:dyDescent="0.25">
      <c r="A22" s="20" t="s">
        <v>62</v>
      </c>
      <c r="B22" s="21">
        <v>9</v>
      </c>
      <c r="C22" s="21">
        <v>0</v>
      </c>
      <c r="D22" s="21">
        <v>0</v>
      </c>
      <c r="E22" s="21">
        <v>1</v>
      </c>
      <c r="F22" s="22">
        <v>9</v>
      </c>
      <c r="G22" s="23">
        <v>4.9000000000000004</v>
      </c>
      <c r="H22" s="22">
        <v>4.5</v>
      </c>
      <c r="I22" s="22">
        <v>6.8</v>
      </c>
      <c r="J22" s="22">
        <v>4.5</v>
      </c>
      <c r="K22" s="22">
        <v>3.5</v>
      </c>
      <c r="L22" s="22">
        <v>6.9</v>
      </c>
      <c r="M22" s="21">
        <v>0</v>
      </c>
      <c r="N22" s="24">
        <v>13.5</v>
      </c>
      <c r="P22" s="26" t="s">
        <v>44</v>
      </c>
      <c r="Q22" s="26">
        <v>-4.4474381883556818E-2</v>
      </c>
      <c r="R22" s="26">
        <v>0.14955804798624056</v>
      </c>
      <c r="S22" s="26">
        <v>-0.2973720403708966</v>
      </c>
      <c r="T22" s="30">
        <v>0.76651257103024584</v>
      </c>
      <c r="U22" s="26">
        <v>-0.33951218444207309</v>
      </c>
      <c r="V22" s="26">
        <v>0.2505634206749594</v>
      </c>
      <c r="W22" s="26">
        <v>-0.33951218444207309</v>
      </c>
      <c r="X22" s="26">
        <v>0.2505634206749594</v>
      </c>
    </row>
    <row r="23" spans="1:24" x14ac:dyDescent="0.25">
      <c r="A23" s="20" t="s">
        <v>226</v>
      </c>
      <c r="B23" s="21">
        <v>12</v>
      </c>
      <c r="C23" s="21">
        <v>0</v>
      </c>
      <c r="D23" s="21">
        <v>0</v>
      </c>
      <c r="E23" s="21">
        <v>1</v>
      </c>
      <c r="F23" s="22">
        <v>8.6</v>
      </c>
      <c r="G23" s="23">
        <v>2.9</v>
      </c>
      <c r="H23" s="22">
        <v>4</v>
      </c>
      <c r="I23" s="22">
        <v>6.3</v>
      </c>
      <c r="J23" s="22">
        <v>4</v>
      </c>
      <c r="K23" s="22">
        <v>3</v>
      </c>
      <c r="L23" s="22">
        <v>4</v>
      </c>
      <c r="M23" s="21">
        <v>0</v>
      </c>
      <c r="N23" s="24">
        <v>10.050000000000001</v>
      </c>
      <c r="P23" s="26" t="s">
        <v>46</v>
      </c>
      <c r="Q23" s="26">
        <v>0.1751996228535839</v>
      </c>
      <c r="R23" s="26">
        <v>5.9927718874197039E-2</v>
      </c>
      <c r="S23" s="26">
        <v>2.9235156309114787</v>
      </c>
      <c r="T23" s="26">
        <v>3.8885394048948064E-3</v>
      </c>
      <c r="U23" s="26">
        <v>5.6978352069050303E-2</v>
      </c>
      <c r="V23" s="26">
        <v>0.29342089363811752</v>
      </c>
      <c r="W23" s="26">
        <v>5.6978352069050303E-2</v>
      </c>
      <c r="X23" s="26">
        <v>0.29342089363811752</v>
      </c>
    </row>
    <row r="24" spans="1:24" x14ac:dyDescent="0.25">
      <c r="A24" s="20" t="s">
        <v>97</v>
      </c>
      <c r="B24" s="21">
        <v>9</v>
      </c>
      <c r="C24" s="21">
        <v>0</v>
      </c>
      <c r="D24" s="21">
        <v>1</v>
      </c>
      <c r="E24" s="21">
        <v>0</v>
      </c>
      <c r="F24" s="22">
        <v>6.1</v>
      </c>
      <c r="G24" s="23">
        <v>4.9000000000000004</v>
      </c>
      <c r="H24" s="22">
        <v>6.4</v>
      </c>
      <c r="I24" s="22">
        <v>8.1999999999999993</v>
      </c>
      <c r="J24" s="22">
        <v>4.5</v>
      </c>
      <c r="K24" s="22">
        <v>4.9000000000000004</v>
      </c>
      <c r="L24" s="22">
        <v>4.8</v>
      </c>
      <c r="M24" s="21">
        <v>0</v>
      </c>
      <c r="N24" s="24">
        <v>8.6999999999999993</v>
      </c>
      <c r="P24" s="26" t="s">
        <v>49</v>
      </c>
      <c r="Q24" s="26">
        <v>0.61091705896912374</v>
      </c>
      <c r="R24" s="26">
        <v>8.0503134365774637E-2</v>
      </c>
      <c r="S24" s="26">
        <v>7.5887363117236708</v>
      </c>
      <c r="T24" s="26">
        <v>1.4813940449730422E-12</v>
      </c>
      <c r="U24" s="26">
        <v>0.45210602751907247</v>
      </c>
      <c r="V24" s="26">
        <v>0.769728090419175</v>
      </c>
      <c r="W24" s="26">
        <v>0.45210602751907247</v>
      </c>
      <c r="X24" s="26">
        <v>0.769728090419175</v>
      </c>
    </row>
    <row r="25" spans="1:24" x14ac:dyDescent="0.25">
      <c r="A25" s="20" t="s">
        <v>246</v>
      </c>
      <c r="B25" s="21">
        <v>13</v>
      </c>
      <c r="C25" s="21">
        <v>1</v>
      </c>
      <c r="D25" s="21">
        <v>1</v>
      </c>
      <c r="E25" s="21">
        <v>0</v>
      </c>
      <c r="F25" s="22">
        <v>5.8</v>
      </c>
      <c r="G25" s="23">
        <v>3.6</v>
      </c>
      <c r="H25" s="22">
        <v>5.8</v>
      </c>
      <c r="I25" s="22">
        <v>9.3000000000000007</v>
      </c>
      <c r="J25" s="22">
        <v>5.9</v>
      </c>
      <c r="K25" s="22">
        <v>6.1</v>
      </c>
      <c r="L25" s="22">
        <v>6.6</v>
      </c>
      <c r="M25" s="21">
        <v>0</v>
      </c>
      <c r="N25" s="24">
        <v>11.100000000000001</v>
      </c>
      <c r="P25" s="26" t="s">
        <v>52</v>
      </c>
      <c r="Q25" s="26">
        <v>-0.16875026558792963</v>
      </c>
      <c r="R25" s="26">
        <v>8.2254858156756427E-2</v>
      </c>
      <c r="S25" s="26">
        <v>-2.051553785021857</v>
      </c>
      <c r="T25" s="26">
        <v>4.1607160568194246E-2</v>
      </c>
      <c r="U25" s="26">
        <v>-0.33101697692241139</v>
      </c>
      <c r="V25" s="26">
        <v>-6.483554253447904E-3</v>
      </c>
      <c r="W25" s="26">
        <v>-0.33101697692241139</v>
      </c>
      <c r="X25" s="26">
        <v>-6.483554253447904E-3</v>
      </c>
    </row>
    <row r="26" spans="1:24" x14ac:dyDescent="0.25">
      <c r="A26" s="20" t="s">
        <v>59</v>
      </c>
      <c r="B26" s="21">
        <v>13</v>
      </c>
      <c r="C26" s="21">
        <v>1</v>
      </c>
      <c r="D26" s="21">
        <v>0</v>
      </c>
      <c r="E26" s="21">
        <v>0</v>
      </c>
      <c r="F26" s="22">
        <v>8.1999999999999993</v>
      </c>
      <c r="G26" s="23">
        <v>2.7</v>
      </c>
      <c r="H26" s="22">
        <v>3.1</v>
      </c>
      <c r="I26" s="22">
        <v>5.3</v>
      </c>
      <c r="J26" s="22">
        <v>3.9</v>
      </c>
      <c r="K26" s="22">
        <v>4.3</v>
      </c>
      <c r="L26" s="22">
        <v>7.2</v>
      </c>
      <c r="M26" s="21">
        <v>0</v>
      </c>
      <c r="N26" s="24">
        <v>11.25</v>
      </c>
      <c r="P26" s="26" t="s">
        <v>54</v>
      </c>
      <c r="Q26" s="26">
        <v>-0.11421178615631453</v>
      </c>
      <c r="R26" s="26">
        <v>4.8917590149977958E-2</v>
      </c>
      <c r="S26" s="26">
        <v>-2.3347794894668579</v>
      </c>
      <c r="T26" s="26">
        <v>2.0616304109027331E-2</v>
      </c>
      <c r="U26" s="26">
        <v>-0.21071303432475424</v>
      </c>
      <c r="V26" s="26">
        <v>-1.7710537987874808E-2</v>
      </c>
      <c r="W26" s="26">
        <v>-0.21071303432475424</v>
      </c>
      <c r="X26" s="26">
        <v>-1.7710537987874808E-2</v>
      </c>
    </row>
    <row r="27" spans="1:24" x14ac:dyDescent="0.25">
      <c r="A27" s="20" t="s">
        <v>131</v>
      </c>
      <c r="B27" s="21">
        <v>14</v>
      </c>
      <c r="C27" s="21">
        <v>0</v>
      </c>
      <c r="D27" s="21">
        <v>1</v>
      </c>
      <c r="E27" s="21">
        <v>1</v>
      </c>
      <c r="F27" s="22">
        <v>9.9</v>
      </c>
      <c r="G27" s="23">
        <v>5.2</v>
      </c>
      <c r="H27" s="22">
        <v>6.7</v>
      </c>
      <c r="I27" s="22">
        <v>6.8</v>
      </c>
      <c r="J27" s="22">
        <v>4.0999999999999996</v>
      </c>
      <c r="K27" s="22">
        <v>3.4</v>
      </c>
      <c r="L27" s="22">
        <v>7.6</v>
      </c>
      <c r="M27" s="21">
        <v>1</v>
      </c>
      <c r="N27" s="24">
        <v>14.700000000000001</v>
      </c>
      <c r="P27" s="26" t="s">
        <v>259</v>
      </c>
      <c r="Q27" s="26">
        <v>-0.18806591378500226</v>
      </c>
      <c r="R27" s="26">
        <v>9.5265075064528346E-2</v>
      </c>
      <c r="S27" s="26">
        <v>-1.9741328462462737</v>
      </c>
      <c r="T27" s="26">
        <v>4.9839086042926611E-2</v>
      </c>
      <c r="U27" s="26">
        <v>-0.37599828376482702</v>
      </c>
      <c r="V27" s="26">
        <v>-1.3354380517749398E-4</v>
      </c>
      <c r="W27" s="26">
        <v>-0.37599828376482702</v>
      </c>
      <c r="X27" s="26">
        <v>-1.3354380517749398E-4</v>
      </c>
    </row>
    <row r="28" spans="1:24" x14ac:dyDescent="0.25">
      <c r="A28" s="20" t="s">
        <v>180</v>
      </c>
      <c r="B28" s="21">
        <v>10</v>
      </c>
      <c r="C28" s="21">
        <v>0</v>
      </c>
      <c r="D28" s="21">
        <v>1</v>
      </c>
      <c r="E28" s="21">
        <v>0</v>
      </c>
      <c r="F28" s="22">
        <v>7.7</v>
      </c>
      <c r="G28" s="23">
        <v>2.2000000000000002</v>
      </c>
      <c r="H28" s="22">
        <v>3.4</v>
      </c>
      <c r="I28" s="22">
        <v>6.2</v>
      </c>
      <c r="J28" s="22">
        <v>3.2</v>
      </c>
      <c r="K28" s="22">
        <v>3.1</v>
      </c>
      <c r="L28" s="22">
        <v>3.4</v>
      </c>
      <c r="M28" s="21">
        <v>0</v>
      </c>
      <c r="N28" s="24">
        <v>11.55</v>
      </c>
      <c r="P28" s="26" t="s">
        <v>55</v>
      </c>
      <c r="Q28" s="26">
        <v>-3.2867075200578168E-2</v>
      </c>
      <c r="R28" s="26">
        <v>7.9780461398101091E-2</v>
      </c>
      <c r="S28" s="26">
        <v>-0.41196897867728377</v>
      </c>
      <c r="T28" s="31">
        <v>0.68083400078236411</v>
      </c>
      <c r="U28" s="26">
        <v>-0.1902524672602941</v>
      </c>
      <c r="V28" s="26">
        <v>0.12451831685913778</v>
      </c>
      <c r="W28" s="26">
        <v>-0.1902524672602941</v>
      </c>
      <c r="X28" s="26">
        <v>0.12451831685913778</v>
      </c>
    </row>
    <row r="29" spans="1:24" x14ac:dyDescent="0.25">
      <c r="A29" s="20" t="s">
        <v>194</v>
      </c>
      <c r="B29" s="21">
        <v>4</v>
      </c>
      <c r="C29" s="21">
        <v>0</v>
      </c>
      <c r="D29" s="21">
        <v>0</v>
      </c>
      <c r="E29" s="21">
        <v>0</v>
      </c>
      <c r="F29" s="22">
        <v>8.3000000000000007</v>
      </c>
      <c r="G29" s="23">
        <v>2.8</v>
      </c>
      <c r="H29" s="22">
        <v>2.5</v>
      </c>
      <c r="I29" s="22">
        <v>5.2</v>
      </c>
      <c r="J29" s="22">
        <v>1.8</v>
      </c>
      <c r="K29" s="22">
        <v>2.5</v>
      </c>
      <c r="L29" s="22">
        <v>3.1</v>
      </c>
      <c r="M29" s="21">
        <v>0</v>
      </c>
      <c r="N29" s="24">
        <v>10.050000000000001</v>
      </c>
      <c r="P29" s="26" t="s">
        <v>264</v>
      </c>
      <c r="Q29" s="26">
        <v>0.34316030318719687</v>
      </c>
      <c r="R29" s="26">
        <v>7.1725413269756455E-2</v>
      </c>
      <c r="S29" s="26">
        <v>4.7843614633015008</v>
      </c>
      <c r="T29" s="26">
        <v>3.4710065045150051E-6</v>
      </c>
      <c r="U29" s="26">
        <v>0.20166535454586879</v>
      </c>
      <c r="V29" s="26">
        <v>0.48465525182852498</v>
      </c>
      <c r="W29" s="26">
        <v>0.20166535454586879</v>
      </c>
      <c r="X29" s="26">
        <v>0.48465525182852498</v>
      </c>
    </row>
    <row r="30" spans="1:24" ht="13.8" thickBot="1" x14ac:dyDescent="0.3">
      <c r="A30" s="20" t="s">
        <v>208</v>
      </c>
      <c r="B30" s="21">
        <v>8</v>
      </c>
      <c r="C30" s="21">
        <v>0</v>
      </c>
      <c r="D30" s="21">
        <v>1</v>
      </c>
      <c r="E30" s="21">
        <v>0</v>
      </c>
      <c r="F30" s="22">
        <v>8.9</v>
      </c>
      <c r="G30" s="23">
        <v>5.8</v>
      </c>
      <c r="H30" s="22">
        <v>6.9</v>
      </c>
      <c r="I30" s="22">
        <v>8.1999999999999993</v>
      </c>
      <c r="J30" s="22">
        <v>5</v>
      </c>
      <c r="K30" s="22">
        <v>5.9</v>
      </c>
      <c r="L30" s="22">
        <v>5.7</v>
      </c>
      <c r="M30" s="21">
        <v>0</v>
      </c>
      <c r="N30" s="24">
        <v>12</v>
      </c>
      <c r="P30" s="28" t="s">
        <v>42</v>
      </c>
      <c r="Q30" s="28">
        <v>0.36987901792814915</v>
      </c>
      <c r="R30" s="28">
        <v>0.14162170214179132</v>
      </c>
      <c r="S30" s="28">
        <v>2.6117396721995836</v>
      </c>
      <c r="T30" s="28">
        <v>9.7397576133250365E-3</v>
      </c>
      <c r="U30" s="28">
        <v>9.0497491108843753E-2</v>
      </c>
      <c r="V30" s="28">
        <v>0.64926054474745454</v>
      </c>
      <c r="W30" s="28">
        <v>9.0497491108843753E-2</v>
      </c>
      <c r="X30" s="28">
        <v>0.64926054474745454</v>
      </c>
    </row>
    <row r="31" spans="1:24" x14ac:dyDescent="0.25">
      <c r="A31" s="20" t="s">
        <v>207</v>
      </c>
      <c r="B31" s="21">
        <v>13</v>
      </c>
      <c r="C31" s="21">
        <v>0</v>
      </c>
      <c r="D31" s="21">
        <v>1</v>
      </c>
      <c r="E31" s="21">
        <v>0</v>
      </c>
      <c r="F31" s="22">
        <v>6</v>
      </c>
      <c r="G31" s="23">
        <v>4.0999999999999996</v>
      </c>
      <c r="H31" s="22">
        <v>5.3</v>
      </c>
      <c r="I31" s="22">
        <v>8</v>
      </c>
      <c r="J31" s="22">
        <v>4.3</v>
      </c>
      <c r="K31" s="22">
        <v>5.3</v>
      </c>
      <c r="L31" s="22">
        <v>5.8</v>
      </c>
      <c r="M31" s="21">
        <v>0</v>
      </c>
      <c r="N31" s="24">
        <v>11.100000000000001</v>
      </c>
      <c r="P31" s="26"/>
      <c r="Q31" s="26"/>
      <c r="R31" s="26"/>
      <c r="S31" s="26"/>
      <c r="T31" s="26"/>
      <c r="U31" s="26"/>
      <c r="V31" s="26"/>
      <c r="W31" s="26"/>
      <c r="X31" s="26"/>
    </row>
    <row r="32" spans="1:24" x14ac:dyDescent="0.25">
      <c r="A32" s="20" t="s">
        <v>173</v>
      </c>
      <c r="B32" s="21">
        <v>11</v>
      </c>
      <c r="C32" s="21">
        <v>1</v>
      </c>
      <c r="D32" s="21">
        <v>1</v>
      </c>
      <c r="E32" s="21">
        <v>1</v>
      </c>
      <c r="F32" s="22">
        <v>7.7</v>
      </c>
      <c r="G32" s="23">
        <v>4.7</v>
      </c>
      <c r="H32" s="22">
        <v>7</v>
      </c>
      <c r="I32" s="22">
        <v>7.7</v>
      </c>
      <c r="J32" s="22">
        <v>5.0999999999999996</v>
      </c>
      <c r="K32" s="22">
        <v>4.7</v>
      </c>
      <c r="L32" s="22">
        <v>5.4</v>
      </c>
      <c r="M32" s="21">
        <v>0</v>
      </c>
      <c r="N32" s="24">
        <v>10.350000000000001</v>
      </c>
      <c r="P32" s="26"/>
      <c r="Q32" s="26"/>
      <c r="R32" s="26"/>
      <c r="S32" s="26"/>
      <c r="T32" s="26"/>
      <c r="U32" s="26"/>
      <c r="V32" s="26"/>
      <c r="W32" s="26"/>
      <c r="X32" s="26"/>
    </row>
    <row r="33" spans="1:24" x14ac:dyDescent="0.25">
      <c r="A33" s="20" t="s">
        <v>132</v>
      </c>
      <c r="B33" s="21">
        <v>10</v>
      </c>
      <c r="C33" s="21">
        <v>0</v>
      </c>
      <c r="D33" s="21">
        <v>1</v>
      </c>
      <c r="E33" s="21">
        <v>1</v>
      </c>
      <c r="F33" s="22">
        <v>8.5</v>
      </c>
      <c r="G33" s="23">
        <v>5.4</v>
      </c>
      <c r="H33" s="22">
        <v>6</v>
      </c>
      <c r="I33" s="22">
        <v>6.8</v>
      </c>
      <c r="J33" s="22">
        <v>4.4000000000000004</v>
      </c>
      <c r="K33" s="22">
        <v>5.0999999999999996</v>
      </c>
      <c r="L33" s="22">
        <v>5.5</v>
      </c>
      <c r="M33" s="21">
        <v>1</v>
      </c>
      <c r="N33" s="24">
        <v>12.600000000000001</v>
      </c>
      <c r="P33" s="26"/>
      <c r="Q33" s="26"/>
      <c r="R33" s="26"/>
      <c r="S33" s="26"/>
      <c r="T33" s="26"/>
      <c r="U33" s="26"/>
      <c r="V33" s="26"/>
      <c r="W33" s="26"/>
      <c r="X33" s="26"/>
    </row>
    <row r="34" spans="1:24" x14ac:dyDescent="0.25">
      <c r="A34" s="20" t="s">
        <v>221</v>
      </c>
      <c r="B34" s="21">
        <v>12</v>
      </c>
      <c r="C34" s="21">
        <v>0</v>
      </c>
      <c r="D34" s="21">
        <v>0</v>
      </c>
      <c r="E34" s="21">
        <v>1</v>
      </c>
      <c r="F34" s="22">
        <v>8.1999999999999993</v>
      </c>
      <c r="G34" s="23">
        <v>5.0999999999999996</v>
      </c>
      <c r="H34" s="22">
        <v>6</v>
      </c>
      <c r="I34" s="22">
        <v>5.2</v>
      </c>
      <c r="J34" s="22">
        <v>4.7</v>
      </c>
      <c r="K34" s="22">
        <v>2.8</v>
      </c>
      <c r="L34" s="22">
        <v>4</v>
      </c>
      <c r="M34" s="21">
        <v>1</v>
      </c>
      <c r="N34" s="24">
        <v>12.600000000000001</v>
      </c>
    </row>
    <row r="35" spans="1:24" x14ac:dyDescent="0.25">
      <c r="A35" s="20" t="s">
        <v>239</v>
      </c>
      <c r="B35" s="21">
        <v>7</v>
      </c>
      <c r="C35" s="21">
        <v>1</v>
      </c>
      <c r="D35" s="21">
        <v>0</v>
      </c>
      <c r="E35" s="21">
        <v>0</v>
      </c>
      <c r="F35" s="22">
        <v>9.4</v>
      </c>
      <c r="G35" s="23">
        <v>5.6</v>
      </c>
      <c r="H35" s="22">
        <v>4.7</v>
      </c>
      <c r="I35" s="22">
        <v>7.6</v>
      </c>
      <c r="J35" s="22">
        <v>4.7</v>
      </c>
      <c r="K35" s="22">
        <v>3.7</v>
      </c>
      <c r="L35" s="22">
        <v>6.4</v>
      </c>
      <c r="M35" s="21">
        <v>1</v>
      </c>
      <c r="N35" s="24">
        <v>12.600000000000001</v>
      </c>
    </row>
    <row r="36" spans="1:24" x14ac:dyDescent="0.25">
      <c r="A36" s="20" t="s">
        <v>74</v>
      </c>
      <c r="B36" s="21">
        <v>4</v>
      </c>
      <c r="C36" s="21">
        <v>1</v>
      </c>
      <c r="D36" s="21">
        <v>1</v>
      </c>
      <c r="E36" s="21">
        <v>1</v>
      </c>
      <c r="F36" s="22">
        <v>5.7</v>
      </c>
      <c r="G36" s="23">
        <v>4</v>
      </c>
      <c r="H36" s="22">
        <v>5.0999999999999996</v>
      </c>
      <c r="I36" s="22">
        <v>6.2</v>
      </c>
      <c r="J36" s="22">
        <v>4.2</v>
      </c>
      <c r="K36" s="22">
        <v>6.2</v>
      </c>
      <c r="L36" s="22">
        <v>6</v>
      </c>
      <c r="M36" s="21">
        <v>1</v>
      </c>
      <c r="N36" s="24">
        <v>10.8</v>
      </c>
    </row>
    <row r="37" spans="1:24" x14ac:dyDescent="0.25">
      <c r="A37" s="20" t="s">
        <v>213</v>
      </c>
      <c r="B37" s="21">
        <v>2</v>
      </c>
      <c r="C37" s="21">
        <v>0</v>
      </c>
      <c r="D37" s="21">
        <v>0</v>
      </c>
      <c r="E37" s="21">
        <v>0</v>
      </c>
      <c r="F37" s="22">
        <v>9.6999999999999993</v>
      </c>
      <c r="G37" s="23">
        <v>4.3</v>
      </c>
      <c r="H37" s="22">
        <v>4.7</v>
      </c>
      <c r="I37" s="22">
        <v>4.8</v>
      </c>
      <c r="J37" s="22">
        <v>4</v>
      </c>
      <c r="K37" s="22">
        <v>4.0999999999999996</v>
      </c>
      <c r="L37" s="22">
        <v>5.8</v>
      </c>
      <c r="M37" s="21">
        <v>0</v>
      </c>
      <c r="N37" s="24">
        <v>11.850000000000001</v>
      </c>
    </row>
    <row r="38" spans="1:24" x14ac:dyDescent="0.25">
      <c r="A38" s="20" t="s">
        <v>70</v>
      </c>
      <c r="B38" s="21">
        <v>13</v>
      </c>
      <c r="C38" s="21">
        <v>1</v>
      </c>
      <c r="D38" s="21">
        <v>0</v>
      </c>
      <c r="E38" s="21">
        <v>1</v>
      </c>
      <c r="F38" s="22">
        <v>9.5</v>
      </c>
      <c r="G38" s="23">
        <v>7.1</v>
      </c>
      <c r="H38" s="22">
        <v>6.6</v>
      </c>
      <c r="I38" s="22">
        <v>7.6</v>
      </c>
      <c r="J38" s="22">
        <v>5.0999999999999996</v>
      </c>
      <c r="K38" s="22">
        <v>4.5</v>
      </c>
      <c r="L38" s="22">
        <v>6.9</v>
      </c>
      <c r="M38" s="21">
        <v>1</v>
      </c>
      <c r="N38" s="24">
        <v>11.850000000000001</v>
      </c>
      <c r="P38" s="37"/>
      <c r="Q38" s="37"/>
      <c r="R38" s="37"/>
      <c r="T38" s="37"/>
      <c r="U38" s="37"/>
    </row>
    <row r="39" spans="1:24" x14ac:dyDescent="0.25">
      <c r="A39" s="20" t="s">
        <v>200</v>
      </c>
      <c r="B39" s="21">
        <v>3</v>
      </c>
      <c r="C39" s="21">
        <v>0</v>
      </c>
      <c r="D39" s="21">
        <v>1</v>
      </c>
      <c r="E39" s="21">
        <v>1</v>
      </c>
      <c r="F39" s="22">
        <v>9.1999999999999993</v>
      </c>
      <c r="G39" s="23">
        <v>4.9000000000000004</v>
      </c>
      <c r="H39" s="22">
        <v>5.8</v>
      </c>
      <c r="I39" s="22">
        <v>4.5</v>
      </c>
      <c r="J39" s="22">
        <v>4.2</v>
      </c>
      <c r="K39" s="22">
        <v>4</v>
      </c>
      <c r="L39" s="22">
        <v>6.9</v>
      </c>
      <c r="M39" s="21">
        <v>1</v>
      </c>
      <c r="N39" s="24">
        <v>12</v>
      </c>
    </row>
    <row r="40" spans="1:24" x14ac:dyDescent="0.25">
      <c r="A40" s="20" t="s">
        <v>60</v>
      </c>
      <c r="B40" s="21">
        <v>12</v>
      </c>
      <c r="C40" s="21">
        <v>0</v>
      </c>
      <c r="D40" s="21">
        <v>1</v>
      </c>
      <c r="E40" s="21">
        <v>1</v>
      </c>
      <c r="F40" s="22">
        <v>9.1999999999999993</v>
      </c>
      <c r="G40" s="23">
        <v>4.9000000000000004</v>
      </c>
      <c r="H40" s="22">
        <v>5.8</v>
      </c>
      <c r="I40" s="22">
        <v>4.5</v>
      </c>
      <c r="J40" s="22">
        <v>5.4</v>
      </c>
      <c r="K40" s="22">
        <v>4</v>
      </c>
      <c r="L40" s="22">
        <v>5.6</v>
      </c>
      <c r="M40" s="21">
        <v>1</v>
      </c>
      <c r="N40" s="24">
        <v>13.5</v>
      </c>
    </row>
    <row r="41" spans="1:24" x14ac:dyDescent="0.25">
      <c r="A41" s="20" t="s">
        <v>157</v>
      </c>
      <c r="B41" s="21">
        <v>6</v>
      </c>
      <c r="C41" s="21">
        <v>1</v>
      </c>
      <c r="D41" s="21">
        <v>1</v>
      </c>
      <c r="E41" s="21">
        <v>0</v>
      </c>
      <c r="F41" s="22">
        <v>7.9</v>
      </c>
      <c r="G41" s="23">
        <v>3</v>
      </c>
      <c r="H41" s="22">
        <v>4.8</v>
      </c>
      <c r="I41" s="22">
        <v>9.6999999999999993</v>
      </c>
      <c r="J41" s="22">
        <v>3.4</v>
      </c>
      <c r="K41" s="22">
        <v>5.4</v>
      </c>
      <c r="L41" s="22">
        <v>5.0999999999999996</v>
      </c>
      <c r="M41" s="21">
        <v>1</v>
      </c>
      <c r="N41" s="24">
        <v>10.5</v>
      </c>
    </row>
    <row r="42" spans="1:24" x14ac:dyDescent="0.25">
      <c r="A42" s="20" t="s">
        <v>238</v>
      </c>
      <c r="B42" s="21">
        <v>10</v>
      </c>
      <c r="C42" s="21">
        <v>0</v>
      </c>
      <c r="D42" s="21">
        <v>0</v>
      </c>
      <c r="E42" s="21">
        <v>1</v>
      </c>
      <c r="F42" s="22">
        <v>7.6</v>
      </c>
      <c r="G42" s="23">
        <v>2.5</v>
      </c>
      <c r="H42" s="22">
        <v>4.2</v>
      </c>
      <c r="I42" s="22">
        <v>5.8</v>
      </c>
      <c r="J42" s="22">
        <v>4.4000000000000004</v>
      </c>
      <c r="K42" s="22">
        <v>3.8</v>
      </c>
      <c r="L42" s="22">
        <v>6.3</v>
      </c>
      <c r="M42" s="21">
        <v>1</v>
      </c>
      <c r="N42" s="24">
        <v>10.8</v>
      </c>
    </row>
    <row r="43" spans="1:24" x14ac:dyDescent="0.25">
      <c r="A43" s="20" t="s">
        <v>161</v>
      </c>
      <c r="B43" s="21">
        <v>12</v>
      </c>
      <c r="C43" s="21">
        <v>1</v>
      </c>
      <c r="D43" s="21">
        <v>0</v>
      </c>
      <c r="E43" s="21">
        <v>1</v>
      </c>
      <c r="F43" s="22">
        <v>9.5</v>
      </c>
      <c r="G43" s="23">
        <v>7.1</v>
      </c>
      <c r="H43" s="22">
        <v>6.6</v>
      </c>
      <c r="I43" s="22">
        <v>7.6</v>
      </c>
      <c r="J43" s="22">
        <v>5.6</v>
      </c>
      <c r="K43" s="22">
        <v>4.5</v>
      </c>
      <c r="L43" s="22">
        <v>5.5</v>
      </c>
      <c r="M43" s="21">
        <v>1</v>
      </c>
      <c r="N43" s="24">
        <v>13.5</v>
      </c>
    </row>
    <row r="44" spans="1:24" x14ac:dyDescent="0.25">
      <c r="A44" s="20" t="s">
        <v>169</v>
      </c>
      <c r="B44" s="21">
        <v>12</v>
      </c>
      <c r="C44" s="21">
        <v>1</v>
      </c>
      <c r="D44" s="21">
        <v>0</v>
      </c>
      <c r="E44" s="21">
        <v>1</v>
      </c>
      <c r="F44" s="22">
        <v>8.8000000000000007</v>
      </c>
      <c r="G44" s="23">
        <v>5</v>
      </c>
      <c r="H44" s="22">
        <v>4.5</v>
      </c>
      <c r="I44" s="22">
        <v>6.7</v>
      </c>
      <c r="J44" s="22">
        <v>4</v>
      </c>
      <c r="K44" s="22">
        <v>2.2999999999999998</v>
      </c>
      <c r="L44" s="22">
        <v>6.6</v>
      </c>
      <c r="M44" s="21">
        <v>0</v>
      </c>
      <c r="N44" s="24">
        <v>11.850000000000001</v>
      </c>
    </row>
    <row r="45" spans="1:24" x14ac:dyDescent="0.25">
      <c r="A45" s="20" t="s">
        <v>182</v>
      </c>
      <c r="B45" s="21">
        <v>7</v>
      </c>
      <c r="C45" s="21">
        <v>1</v>
      </c>
      <c r="D45" s="21">
        <v>1</v>
      </c>
      <c r="E45" s="21">
        <v>0</v>
      </c>
      <c r="F45" s="22">
        <v>7.2</v>
      </c>
      <c r="G45" s="23">
        <v>4.3</v>
      </c>
      <c r="H45" s="22">
        <v>4.7</v>
      </c>
      <c r="I45" s="22">
        <v>10</v>
      </c>
      <c r="J45" s="22">
        <v>3.2</v>
      </c>
      <c r="K45" s="22">
        <v>4.0999999999999996</v>
      </c>
      <c r="L45" s="22">
        <v>4.2</v>
      </c>
      <c r="M45" s="21">
        <v>0</v>
      </c>
      <c r="N45" s="24">
        <v>9.75</v>
      </c>
    </row>
    <row r="46" spans="1:24" x14ac:dyDescent="0.25">
      <c r="A46" s="20" t="s">
        <v>214</v>
      </c>
      <c r="B46" s="21">
        <v>1</v>
      </c>
      <c r="C46" s="21">
        <v>0</v>
      </c>
      <c r="D46" s="21">
        <v>1</v>
      </c>
      <c r="E46" s="21">
        <v>0</v>
      </c>
      <c r="F46" s="22">
        <v>5</v>
      </c>
      <c r="G46" s="23">
        <v>3.6</v>
      </c>
      <c r="H46" s="22">
        <v>4.9000000000000004</v>
      </c>
      <c r="I46" s="22">
        <v>8.1999999999999993</v>
      </c>
      <c r="J46" s="22">
        <v>3.7</v>
      </c>
      <c r="K46" s="22">
        <v>4.8</v>
      </c>
      <c r="L46" s="22">
        <v>4.4000000000000004</v>
      </c>
      <c r="M46" s="21">
        <v>0</v>
      </c>
      <c r="N46" s="24">
        <v>11.399999999999999</v>
      </c>
    </row>
    <row r="47" spans="1:24" x14ac:dyDescent="0.25">
      <c r="A47" s="20" t="s">
        <v>122</v>
      </c>
      <c r="B47" s="21">
        <v>7</v>
      </c>
      <c r="C47" s="21">
        <v>0</v>
      </c>
      <c r="D47" s="21">
        <v>1</v>
      </c>
      <c r="E47" s="21">
        <v>0</v>
      </c>
      <c r="F47" s="22">
        <v>6.6</v>
      </c>
      <c r="G47" s="23">
        <v>3.6</v>
      </c>
      <c r="H47" s="22">
        <v>4.8</v>
      </c>
      <c r="I47" s="22">
        <v>7.2</v>
      </c>
      <c r="J47" s="22">
        <v>3.5</v>
      </c>
      <c r="K47" s="22">
        <v>3.6</v>
      </c>
      <c r="L47" s="22">
        <v>4.0999999999999996</v>
      </c>
      <c r="M47" s="21">
        <v>0</v>
      </c>
      <c r="N47" s="24">
        <v>10.649999999999999</v>
      </c>
    </row>
    <row r="48" spans="1:24" x14ac:dyDescent="0.25">
      <c r="A48" s="20" t="s">
        <v>158</v>
      </c>
      <c r="B48" s="21">
        <v>8</v>
      </c>
      <c r="C48" s="21">
        <v>1</v>
      </c>
      <c r="D48" s="21">
        <v>1</v>
      </c>
      <c r="E48" s="21">
        <v>0</v>
      </c>
      <c r="F48" s="22">
        <v>7.6</v>
      </c>
      <c r="G48" s="23">
        <v>3.6</v>
      </c>
      <c r="H48" s="22">
        <v>4.5999999999999996</v>
      </c>
      <c r="I48" s="22">
        <v>7.7</v>
      </c>
      <c r="J48" s="22">
        <v>3.1</v>
      </c>
      <c r="K48" s="22">
        <v>5.5</v>
      </c>
      <c r="L48" s="22">
        <v>4.9000000000000004</v>
      </c>
      <c r="M48" s="21">
        <v>0</v>
      </c>
      <c r="N48" s="24">
        <v>9.1499999999999986</v>
      </c>
    </row>
    <row r="49" spans="1:14" x14ac:dyDescent="0.25">
      <c r="A49" s="20" t="s">
        <v>216</v>
      </c>
      <c r="B49" s="21">
        <v>5</v>
      </c>
      <c r="C49" s="21">
        <v>1</v>
      </c>
      <c r="D49" s="21">
        <v>1</v>
      </c>
      <c r="E49" s="21">
        <v>1</v>
      </c>
      <c r="F49" s="22">
        <v>5.5</v>
      </c>
      <c r="G49" s="23">
        <v>3.7</v>
      </c>
      <c r="H49" s="22">
        <v>4.9000000000000004</v>
      </c>
      <c r="I49" s="22">
        <v>6</v>
      </c>
      <c r="J49" s="22">
        <v>4.3</v>
      </c>
      <c r="K49" s="22">
        <v>5.9</v>
      </c>
      <c r="L49" s="22">
        <v>5.7</v>
      </c>
      <c r="M49" s="21">
        <v>0</v>
      </c>
      <c r="N49" s="24">
        <v>11.399999999999999</v>
      </c>
    </row>
    <row r="50" spans="1:14" x14ac:dyDescent="0.25">
      <c r="A50" s="20" t="s">
        <v>58</v>
      </c>
      <c r="B50" s="21">
        <v>3</v>
      </c>
      <c r="C50" s="21">
        <v>0</v>
      </c>
      <c r="D50" s="21">
        <v>1</v>
      </c>
      <c r="E50" s="21">
        <v>1</v>
      </c>
      <c r="F50" s="22">
        <v>8.5</v>
      </c>
      <c r="G50" s="23">
        <v>5.4</v>
      </c>
      <c r="H50" s="22">
        <v>6</v>
      </c>
      <c r="I50" s="22">
        <v>6.8</v>
      </c>
      <c r="J50" s="22">
        <v>5</v>
      </c>
      <c r="K50" s="22">
        <v>5.0999999999999996</v>
      </c>
      <c r="L50" s="22">
        <v>5.9</v>
      </c>
      <c r="M50" s="21">
        <v>1</v>
      </c>
      <c r="N50" s="24">
        <v>12.600000000000001</v>
      </c>
    </row>
    <row r="51" spans="1:14" x14ac:dyDescent="0.25">
      <c r="A51" s="20" t="s">
        <v>211</v>
      </c>
      <c r="B51" s="21">
        <v>6</v>
      </c>
      <c r="C51" s="21">
        <v>1</v>
      </c>
      <c r="D51" s="21">
        <v>0</v>
      </c>
      <c r="E51" s="21">
        <v>1</v>
      </c>
      <c r="F51" s="22">
        <v>8.8000000000000007</v>
      </c>
      <c r="G51" s="23">
        <v>3.5</v>
      </c>
      <c r="H51" s="22">
        <v>4.5</v>
      </c>
      <c r="I51" s="22">
        <v>6.7</v>
      </c>
      <c r="J51" s="22">
        <v>4.0999999999999996</v>
      </c>
      <c r="K51" s="22">
        <v>2.2999999999999998</v>
      </c>
      <c r="L51" s="22">
        <v>5.4</v>
      </c>
      <c r="M51" s="21">
        <v>0</v>
      </c>
      <c r="N51" s="24">
        <v>11.25</v>
      </c>
    </row>
    <row r="52" spans="1:14" x14ac:dyDescent="0.25">
      <c r="A52" s="20" t="s">
        <v>165</v>
      </c>
      <c r="B52" s="21">
        <v>1</v>
      </c>
      <c r="C52" s="21">
        <v>1</v>
      </c>
      <c r="D52" s="21">
        <v>1</v>
      </c>
      <c r="E52" s="21">
        <v>0</v>
      </c>
      <c r="F52" s="22">
        <v>5.9</v>
      </c>
      <c r="G52" s="23">
        <v>5.5</v>
      </c>
      <c r="H52" s="22">
        <v>6.2</v>
      </c>
      <c r="I52" s="22">
        <v>8.4</v>
      </c>
      <c r="J52" s="22">
        <v>5.8</v>
      </c>
      <c r="K52" s="22">
        <v>7.5</v>
      </c>
      <c r="L52" s="22">
        <v>8.6999999999999993</v>
      </c>
      <c r="M52" s="21">
        <v>1</v>
      </c>
      <c r="N52" s="24">
        <v>12</v>
      </c>
    </row>
    <row r="53" spans="1:14" x14ac:dyDescent="0.25">
      <c r="A53" s="20" t="s">
        <v>222</v>
      </c>
      <c r="B53" s="21">
        <v>11</v>
      </c>
      <c r="C53" s="21">
        <v>0</v>
      </c>
      <c r="D53" s="21">
        <v>0</v>
      </c>
      <c r="E53" s="21">
        <v>1</v>
      </c>
      <c r="F53" s="22">
        <v>8.1999999999999993</v>
      </c>
      <c r="G53" s="23">
        <v>3.6</v>
      </c>
      <c r="H53" s="22">
        <v>6</v>
      </c>
      <c r="I53" s="22">
        <v>5.2</v>
      </c>
      <c r="J53" s="22">
        <v>4</v>
      </c>
      <c r="K53" s="22">
        <v>2.8</v>
      </c>
      <c r="L53" s="22">
        <v>4</v>
      </c>
      <c r="M53" s="21">
        <v>0</v>
      </c>
      <c r="N53" s="24">
        <v>11.100000000000001</v>
      </c>
    </row>
    <row r="54" spans="1:14" x14ac:dyDescent="0.25">
      <c r="A54" s="20" t="s">
        <v>255</v>
      </c>
      <c r="B54" s="21">
        <v>9</v>
      </c>
      <c r="C54" s="21">
        <v>1</v>
      </c>
      <c r="D54" s="21">
        <v>1</v>
      </c>
      <c r="E54" s="21">
        <v>1</v>
      </c>
      <c r="F54" s="22">
        <v>9.6999999999999993</v>
      </c>
      <c r="G54" s="23">
        <v>6.5</v>
      </c>
      <c r="H54" s="22">
        <v>6.1</v>
      </c>
      <c r="I54" s="22">
        <v>6.8</v>
      </c>
      <c r="J54" s="22">
        <v>4.4000000000000004</v>
      </c>
      <c r="K54" s="22">
        <v>3.5</v>
      </c>
      <c r="L54" s="22">
        <v>6.3</v>
      </c>
      <c r="M54" s="21">
        <v>1</v>
      </c>
      <c r="N54" s="24">
        <v>11.850000000000001</v>
      </c>
    </row>
    <row r="55" spans="1:14" x14ac:dyDescent="0.25">
      <c r="A55" s="20" t="s">
        <v>147</v>
      </c>
      <c r="B55" s="21">
        <v>14</v>
      </c>
      <c r="C55" s="21">
        <v>1</v>
      </c>
      <c r="D55" s="21">
        <v>1</v>
      </c>
      <c r="E55" s="21">
        <v>1</v>
      </c>
      <c r="F55" s="22">
        <v>5.5</v>
      </c>
      <c r="G55" s="23">
        <v>7</v>
      </c>
      <c r="H55" s="22">
        <v>8.1999999999999993</v>
      </c>
      <c r="I55" s="22">
        <v>6.3</v>
      </c>
      <c r="J55" s="22">
        <v>5.5</v>
      </c>
      <c r="K55" s="22">
        <v>6.7</v>
      </c>
      <c r="L55" s="22">
        <v>7</v>
      </c>
      <c r="M55" s="21">
        <v>1</v>
      </c>
      <c r="N55" s="24">
        <v>13.950000000000001</v>
      </c>
    </row>
    <row r="56" spans="1:14" x14ac:dyDescent="0.25">
      <c r="A56" s="20" t="s">
        <v>233</v>
      </c>
      <c r="B56" s="21">
        <v>11</v>
      </c>
      <c r="C56" s="21">
        <v>0</v>
      </c>
      <c r="D56" s="21">
        <v>1</v>
      </c>
      <c r="E56" s="21">
        <v>1</v>
      </c>
      <c r="F56" s="22">
        <v>9.9</v>
      </c>
      <c r="G56" s="23">
        <v>5.2</v>
      </c>
      <c r="H56" s="22">
        <v>6.7</v>
      </c>
      <c r="I56" s="22">
        <v>6.8</v>
      </c>
      <c r="J56" s="22">
        <v>4.3</v>
      </c>
      <c r="K56" s="22">
        <v>3.4</v>
      </c>
      <c r="L56" s="22">
        <v>4.2</v>
      </c>
      <c r="M56" s="21">
        <v>1</v>
      </c>
      <c r="N56" s="24">
        <v>12.899999999999999</v>
      </c>
    </row>
    <row r="57" spans="1:14" x14ac:dyDescent="0.25">
      <c r="A57" s="20" t="s">
        <v>78</v>
      </c>
      <c r="B57" s="21">
        <v>8</v>
      </c>
      <c r="C57" s="21">
        <v>0</v>
      </c>
      <c r="D57" s="21">
        <v>1</v>
      </c>
      <c r="E57" s="21">
        <v>0</v>
      </c>
      <c r="F57" s="22">
        <v>5.2</v>
      </c>
      <c r="G57" s="23">
        <v>3.8</v>
      </c>
      <c r="H57" s="22">
        <v>5</v>
      </c>
      <c r="I57" s="22">
        <v>8.4</v>
      </c>
      <c r="J57" s="22">
        <v>3.3</v>
      </c>
      <c r="K57" s="22">
        <v>4.9000000000000004</v>
      </c>
      <c r="L57" s="22">
        <v>5.2</v>
      </c>
      <c r="M57" s="21">
        <v>0</v>
      </c>
      <c r="N57" s="24">
        <v>10.5</v>
      </c>
    </row>
    <row r="58" spans="1:14" x14ac:dyDescent="0.25">
      <c r="A58" s="20" t="s">
        <v>192</v>
      </c>
      <c r="B58" s="21">
        <v>14</v>
      </c>
      <c r="C58" s="21">
        <v>0</v>
      </c>
      <c r="D58" s="21">
        <v>0</v>
      </c>
      <c r="E58" s="21">
        <v>1</v>
      </c>
      <c r="F58" s="22">
        <v>7.6</v>
      </c>
      <c r="G58" s="23">
        <v>4</v>
      </c>
      <c r="H58" s="22">
        <v>4.2</v>
      </c>
      <c r="I58" s="22">
        <v>5.8</v>
      </c>
      <c r="J58" s="22">
        <v>3.6</v>
      </c>
      <c r="K58" s="22">
        <v>3.8</v>
      </c>
      <c r="L58" s="22">
        <v>6</v>
      </c>
      <c r="M58" s="21">
        <v>1</v>
      </c>
      <c r="N58" s="24">
        <v>12.299999999999999</v>
      </c>
    </row>
    <row r="59" spans="1:14" x14ac:dyDescent="0.25">
      <c r="A59" s="20" t="s">
        <v>253</v>
      </c>
      <c r="B59" s="21">
        <v>10</v>
      </c>
      <c r="C59" s="21">
        <v>1</v>
      </c>
      <c r="D59" s="21">
        <v>0</v>
      </c>
      <c r="E59" s="21">
        <v>0</v>
      </c>
      <c r="F59" s="22">
        <v>7.6</v>
      </c>
      <c r="G59" s="23">
        <v>5.0999999999999996</v>
      </c>
      <c r="H59" s="22">
        <v>5.4</v>
      </c>
      <c r="I59" s="22">
        <v>4.4000000000000004</v>
      </c>
      <c r="J59" s="22">
        <v>4.4000000000000004</v>
      </c>
      <c r="K59" s="22">
        <v>3.9</v>
      </c>
      <c r="L59" s="22">
        <v>5.2</v>
      </c>
      <c r="M59" s="21">
        <v>0</v>
      </c>
      <c r="N59" s="24">
        <v>12.600000000000001</v>
      </c>
    </row>
    <row r="60" spans="1:14" x14ac:dyDescent="0.25">
      <c r="A60" s="20" t="s">
        <v>162</v>
      </c>
      <c r="B60" s="21">
        <v>15</v>
      </c>
      <c r="C60" s="21">
        <v>0</v>
      </c>
      <c r="D60" s="21">
        <v>1</v>
      </c>
      <c r="E60" s="21">
        <v>0</v>
      </c>
      <c r="F60" s="22">
        <v>6.5</v>
      </c>
      <c r="G60" s="23">
        <v>5.8</v>
      </c>
      <c r="H60" s="22">
        <v>6</v>
      </c>
      <c r="I60" s="22">
        <v>8.6999999999999993</v>
      </c>
      <c r="J60" s="22">
        <v>5</v>
      </c>
      <c r="K60" s="22">
        <v>5.6</v>
      </c>
      <c r="L60" s="22">
        <v>6.8</v>
      </c>
      <c r="M60" s="21">
        <v>1</v>
      </c>
      <c r="N60" s="24">
        <v>13.350000000000001</v>
      </c>
    </row>
    <row r="61" spans="1:14" x14ac:dyDescent="0.25">
      <c r="A61" s="20" t="s">
        <v>73</v>
      </c>
      <c r="B61" s="21">
        <v>1</v>
      </c>
      <c r="C61" s="21">
        <v>0</v>
      </c>
      <c r="D61" s="21">
        <v>0</v>
      </c>
      <c r="E61" s="21">
        <v>0</v>
      </c>
      <c r="F61" s="22">
        <v>8.6999999999999993</v>
      </c>
      <c r="G61" s="23">
        <v>3.2</v>
      </c>
      <c r="H61" s="22">
        <v>3.8</v>
      </c>
      <c r="I61" s="22">
        <v>4.9000000000000004</v>
      </c>
      <c r="J61" s="22">
        <v>4.3</v>
      </c>
      <c r="K61" s="22">
        <v>3.9</v>
      </c>
      <c r="L61" s="22">
        <v>6.8</v>
      </c>
      <c r="M61" s="21">
        <v>0</v>
      </c>
      <c r="N61" s="24">
        <v>10.649999999999999</v>
      </c>
    </row>
    <row r="62" spans="1:14" x14ac:dyDescent="0.25">
      <c r="A62" s="20" t="s">
        <v>175</v>
      </c>
      <c r="B62" s="21">
        <v>5</v>
      </c>
      <c r="C62" s="21">
        <v>1</v>
      </c>
      <c r="D62" s="21">
        <v>1</v>
      </c>
      <c r="E62" s="21">
        <v>0</v>
      </c>
      <c r="F62" s="22">
        <v>7.3</v>
      </c>
      <c r="G62" s="23">
        <v>3.6</v>
      </c>
      <c r="H62" s="22">
        <v>6.1</v>
      </c>
      <c r="I62" s="22">
        <v>8</v>
      </c>
      <c r="J62" s="22">
        <v>2.8</v>
      </c>
      <c r="K62" s="22">
        <v>3.3</v>
      </c>
      <c r="L62" s="22">
        <v>4.0999999999999996</v>
      </c>
      <c r="M62" s="21">
        <v>0</v>
      </c>
      <c r="N62" s="24">
        <v>11.25</v>
      </c>
    </row>
    <row r="63" spans="1:14" x14ac:dyDescent="0.25">
      <c r="A63" s="20" t="s">
        <v>168</v>
      </c>
      <c r="B63" s="21">
        <v>7</v>
      </c>
      <c r="C63" s="21">
        <v>1</v>
      </c>
      <c r="D63" s="21">
        <v>0</v>
      </c>
      <c r="E63" s="21">
        <v>1</v>
      </c>
      <c r="F63" s="22">
        <v>9.6999999999999993</v>
      </c>
      <c r="G63" s="23">
        <v>6.5</v>
      </c>
      <c r="H63" s="22">
        <v>6.1</v>
      </c>
      <c r="I63" s="22">
        <v>6.7</v>
      </c>
      <c r="J63" s="22">
        <v>3.7</v>
      </c>
      <c r="K63" s="22">
        <v>3.4</v>
      </c>
      <c r="L63" s="22">
        <v>7.1</v>
      </c>
      <c r="M63" s="21">
        <v>1</v>
      </c>
      <c r="N63" s="24">
        <v>12.149999999999999</v>
      </c>
    </row>
    <row r="64" spans="1:14" x14ac:dyDescent="0.25">
      <c r="A64" s="20" t="s">
        <v>94</v>
      </c>
      <c r="B64" s="21">
        <v>9</v>
      </c>
      <c r="C64" s="21">
        <v>0</v>
      </c>
      <c r="D64" s="21">
        <v>0</v>
      </c>
      <c r="E64" s="21">
        <v>1</v>
      </c>
      <c r="F64" s="22">
        <v>9</v>
      </c>
      <c r="G64" s="23">
        <v>3.4</v>
      </c>
      <c r="H64" s="22">
        <v>4.5</v>
      </c>
      <c r="I64" s="22">
        <v>6.8</v>
      </c>
      <c r="J64" s="22">
        <v>3.9</v>
      </c>
      <c r="K64" s="22">
        <v>3.5</v>
      </c>
      <c r="L64" s="22">
        <v>4.5999999999999996</v>
      </c>
      <c r="M64" s="21">
        <v>1</v>
      </c>
      <c r="N64" s="24">
        <v>10.8</v>
      </c>
    </row>
    <row r="65" spans="1:14" x14ac:dyDescent="0.25">
      <c r="A65" s="20" t="s">
        <v>115</v>
      </c>
      <c r="B65" s="21">
        <v>1</v>
      </c>
      <c r="C65" s="21">
        <v>1</v>
      </c>
      <c r="D65" s="21">
        <v>0</v>
      </c>
      <c r="E65" s="21">
        <v>0</v>
      </c>
      <c r="F65" s="22">
        <v>7.6</v>
      </c>
      <c r="G65" s="23">
        <v>3.6</v>
      </c>
      <c r="H65" s="22">
        <v>5.4</v>
      </c>
      <c r="I65" s="22">
        <v>4.4000000000000004</v>
      </c>
      <c r="J65" s="22">
        <v>4.5999999999999996</v>
      </c>
      <c r="K65" s="22">
        <v>3.9</v>
      </c>
      <c r="L65" s="22">
        <v>5.8</v>
      </c>
      <c r="M65" s="21">
        <v>1</v>
      </c>
      <c r="N65" s="24">
        <v>11.25</v>
      </c>
    </row>
    <row r="66" spans="1:14" x14ac:dyDescent="0.25">
      <c r="A66" s="20" t="s">
        <v>186</v>
      </c>
      <c r="B66" s="21">
        <v>11</v>
      </c>
      <c r="C66" s="21">
        <v>1</v>
      </c>
      <c r="D66" s="21">
        <v>1</v>
      </c>
      <c r="E66" s="21">
        <v>1</v>
      </c>
      <c r="F66" s="22">
        <v>9.6</v>
      </c>
      <c r="G66" s="23">
        <v>7.2</v>
      </c>
      <c r="H66" s="22">
        <v>7.8</v>
      </c>
      <c r="I66" s="22">
        <v>4.5</v>
      </c>
      <c r="J66" s="22">
        <v>4.4000000000000004</v>
      </c>
      <c r="K66" s="22">
        <v>3</v>
      </c>
      <c r="L66" s="22">
        <v>6.2</v>
      </c>
      <c r="M66" s="21">
        <v>1</v>
      </c>
      <c r="N66" s="24">
        <v>13.950000000000001</v>
      </c>
    </row>
    <row r="67" spans="1:14" x14ac:dyDescent="0.25">
      <c r="A67" s="20" t="s">
        <v>206</v>
      </c>
      <c r="B67" s="21">
        <v>7</v>
      </c>
      <c r="C67" s="21">
        <v>1</v>
      </c>
      <c r="D67" s="21">
        <v>1</v>
      </c>
      <c r="E67" s="21">
        <v>1</v>
      </c>
      <c r="F67" s="22">
        <v>5.0999999999999996</v>
      </c>
      <c r="G67" s="23">
        <v>6.6</v>
      </c>
      <c r="H67" s="22">
        <v>7.8</v>
      </c>
      <c r="I67" s="22">
        <v>5.9</v>
      </c>
      <c r="J67" s="22">
        <v>5.0999999999999996</v>
      </c>
      <c r="K67" s="22">
        <v>6.3</v>
      </c>
      <c r="L67" s="22">
        <v>6.2</v>
      </c>
      <c r="M67" s="21">
        <v>1</v>
      </c>
      <c r="N67" s="24">
        <v>12.600000000000001</v>
      </c>
    </row>
    <row r="68" spans="1:14" x14ac:dyDescent="0.25">
      <c r="A68" s="20" t="s">
        <v>75</v>
      </c>
      <c r="B68" s="21">
        <v>8</v>
      </c>
      <c r="C68" s="21">
        <v>0</v>
      </c>
      <c r="D68" s="21">
        <v>1</v>
      </c>
      <c r="E68" s="21">
        <v>0</v>
      </c>
      <c r="F68" s="22">
        <v>5.9</v>
      </c>
      <c r="G68" s="23">
        <v>5.6</v>
      </c>
      <c r="H68" s="22">
        <v>5.5</v>
      </c>
      <c r="I68" s="22">
        <v>8.4</v>
      </c>
      <c r="J68" s="22">
        <v>5.7</v>
      </c>
      <c r="K68" s="22">
        <v>5.8</v>
      </c>
      <c r="L68" s="22">
        <v>7.2</v>
      </c>
      <c r="M68" s="21">
        <v>0</v>
      </c>
      <c r="N68" s="24">
        <v>12.299999999999999</v>
      </c>
    </row>
    <row r="69" spans="1:14" x14ac:dyDescent="0.25">
      <c r="A69" s="20" t="s">
        <v>87</v>
      </c>
      <c r="B69" s="21">
        <v>4</v>
      </c>
      <c r="C69" s="21">
        <v>1</v>
      </c>
      <c r="D69" s="21">
        <v>1</v>
      </c>
      <c r="E69" s="21">
        <v>0</v>
      </c>
      <c r="F69" s="22">
        <v>7.6</v>
      </c>
      <c r="G69" s="23">
        <v>3.6</v>
      </c>
      <c r="H69" s="22">
        <v>4.5999999999999996</v>
      </c>
      <c r="I69" s="22">
        <v>7.7</v>
      </c>
      <c r="J69" s="22">
        <v>4.7</v>
      </c>
      <c r="K69" s="22">
        <v>5.5</v>
      </c>
      <c r="L69" s="22">
        <v>4</v>
      </c>
      <c r="M69" s="21">
        <v>0</v>
      </c>
      <c r="N69" s="24">
        <v>9.3000000000000007</v>
      </c>
    </row>
    <row r="70" spans="1:14" x14ac:dyDescent="0.25">
      <c r="A70" s="20" t="s">
        <v>230</v>
      </c>
      <c r="B70" s="21">
        <v>4</v>
      </c>
      <c r="C70" s="21">
        <v>0</v>
      </c>
      <c r="D70" s="21">
        <v>0</v>
      </c>
      <c r="E70" s="21">
        <v>1</v>
      </c>
      <c r="F70" s="22">
        <v>9.9</v>
      </c>
      <c r="G70" s="23">
        <v>3.7</v>
      </c>
      <c r="H70" s="22">
        <v>6.7</v>
      </c>
      <c r="I70" s="22">
        <v>6.8</v>
      </c>
      <c r="J70" s="22">
        <v>5</v>
      </c>
      <c r="K70" s="22">
        <v>3.4</v>
      </c>
      <c r="L70" s="22">
        <v>5.3</v>
      </c>
      <c r="M70" s="21">
        <v>1</v>
      </c>
      <c r="N70" s="24">
        <v>11.100000000000001</v>
      </c>
    </row>
    <row r="71" spans="1:14" x14ac:dyDescent="0.25">
      <c r="A71" s="20" t="s">
        <v>109</v>
      </c>
      <c r="B71" s="21">
        <v>7</v>
      </c>
      <c r="C71" s="21">
        <v>1</v>
      </c>
      <c r="D71" s="21">
        <v>0</v>
      </c>
      <c r="E71" s="21">
        <v>0</v>
      </c>
      <c r="F71" s="22">
        <v>8.1999999999999993</v>
      </c>
      <c r="G71" s="23">
        <v>4.2</v>
      </c>
      <c r="H71" s="22">
        <v>3.1</v>
      </c>
      <c r="I71" s="22">
        <v>5.3</v>
      </c>
      <c r="J71" s="22">
        <v>4.5</v>
      </c>
      <c r="K71" s="22">
        <v>4.3</v>
      </c>
      <c r="L71" s="22">
        <v>7.4</v>
      </c>
      <c r="M71" s="21">
        <v>1</v>
      </c>
      <c r="N71" s="24">
        <v>12.299999999999999</v>
      </c>
    </row>
    <row r="72" spans="1:14" x14ac:dyDescent="0.25">
      <c r="A72" s="20" t="s">
        <v>171</v>
      </c>
      <c r="B72" s="21">
        <v>14</v>
      </c>
      <c r="C72" s="21">
        <v>0</v>
      </c>
      <c r="D72" s="21">
        <v>1</v>
      </c>
      <c r="E72" s="21">
        <v>1</v>
      </c>
      <c r="F72" s="22">
        <v>8.9</v>
      </c>
      <c r="G72" s="23">
        <v>5.8</v>
      </c>
      <c r="H72" s="22">
        <v>6.9</v>
      </c>
      <c r="I72" s="22">
        <v>8.1999999999999993</v>
      </c>
      <c r="J72" s="22">
        <v>4.2</v>
      </c>
      <c r="K72" s="22">
        <v>5.9</v>
      </c>
      <c r="L72" s="22">
        <v>5.6</v>
      </c>
      <c r="M72" s="21">
        <v>1</v>
      </c>
      <c r="N72" s="24">
        <v>11.55</v>
      </c>
    </row>
    <row r="73" spans="1:14" x14ac:dyDescent="0.25">
      <c r="A73" s="20" t="s">
        <v>196</v>
      </c>
      <c r="B73" s="21">
        <v>13</v>
      </c>
      <c r="C73" s="21">
        <v>1</v>
      </c>
      <c r="D73" s="21">
        <v>1</v>
      </c>
      <c r="E73" s="21">
        <v>0</v>
      </c>
      <c r="F73" s="22">
        <v>7.1</v>
      </c>
      <c r="G73" s="23">
        <v>4.2</v>
      </c>
      <c r="H73" s="22">
        <v>4.5</v>
      </c>
      <c r="I73" s="22">
        <v>9.9</v>
      </c>
      <c r="J73" s="22">
        <v>2.8</v>
      </c>
      <c r="K73" s="22">
        <v>4</v>
      </c>
      <c r="L73" s="22">
        <v>3.3</v>
      </c>
      <c r="M73" s="21">
        <v>0</v>
      </c>
      <c r="N73" s="24">
        <v>11.100000000000001</v>
      </c>
    </row>
    <row r="74" spans="1:14" x14ac:dyDescent="0.25">
      <c r="A74" s="20" t="s">
        <v>104</v>
      </c>
      <c r="B74" s="21">
        <v>4</v>
      </c>
      <c r="C74" s="21">
        <v>1</v>
      </c>
      <c r="D74" s="21">
        <v>0</v>
      </c>
      <c r="E74" s="21">
        <v>1</v>
      </c>
      <c r="F74" s="22">
        <v>10</v>
      </c>
      <c r="G74" s="23">
        <v>5.8</v>
      </c>
      <c r="H74" s="22">
        <v>4.5</v>
      </c>
      <c r="I74" s="22">
        <v>3.8</v>
      </c>
      <c r="J74" s="22">
        <v>5</v>
      </c>
      <c r="K74" s="22">
        <v>4</v>
      </c>
      <c r="L74" s="22">
        <v>6.3</v>
      </c>
      <c r="M74" s="21">
        <v>1</v>
      </c>
      <c r="N74" s="24">
        <v>12</v>
      </c>
    </row>
    <row r="75" spans="1:14" x14ac:dyDescent="0.25">
      <c r="A75" s="20" t="s">
        <v>242</v>
      </c>
      <c r="B75" s="21">
        <v>4</v>
      </c>
      <c r="C75" s="21">
        <v>0</v>
      </c>
      <c r="D75" s="21">
        <v>0</v>
      </c>
      <c r="E75" s="21">
        <v>0</v>
      </c>
      <c r="F75" s="22">
        <v>9.6999999999999993</v>
      </c>
      <c r="G75" s="23">
        <v>2.8</v>
      </c>
      <c r="H75" s="22">
        <v>4.7</v>
      </c>
      <c r="I75" s="22">
        <v>4.8</v>
      </c>
      <c r="J75" s="22">
        <v>4.7</v>
      </c>
      <c r="K75" s="22">
        <v>4.0999999999999996</v>
      </c>
      <c r="L75" s="22">
        <v>5.0999999999999996</v>
      </c>
      <c r="M75" s="21">
        <v>0</v>
      </c>
      <c r="N75" s="24">
        <v>11.25</v>
      </c>
    </row>
    <row r="76" spans="1:14" x14ac:dyDescent="0.25">
      <c r="A76" s="20" t="s">
        <v>201</v>
      </c>
      <c r="B76" s="21">
        <v>7</v>
      </c>
      <c r="C76" s="21">
        <v>1</v>
      </c>
      <c r="D76" s="21">
        <v>0</v>
      </c>
      <c r="E76" s="21">
        <v>0</v>
      </c>
      <c r="F76" s="22">
        <v>9.1</v>
      </c>
      <c r="G76" s="23">
        <v>5.3</v>
      </c>
      <c r="H76" s="22">
        <v>4.5</v>
      </c>
      <c r="I76" s="22">
        <v>7.3</v>
      </c>
      <c r="J76" s="22">
        <v>4.5</v>
      </c>
      <c r="K76" s="22">
        <v>3.4</v>
      </c>
      <c r="L76" s="22">
        <v>5.0999999999999996</v>
      </c>
      <c r="M76" s="21">
        <v>0</v>
      </c>
      <c r="N76" s="24">
        <v>12.600000000000001</v>
      </c>
    </row>
    <row r="77" spans="1:14" x14ac:dyDescent="0.25">
      <c r="A77" s="20" t="s">
        <v>90</v>
      </c>
      <c r="B77" s="21">
        <v>15</v>
      </c>
      <c r="C77" s="21">
        <v>1</v>
      </c>
      <c r="D77" s="21">
        <v>1</v>
      </c>
      <c r="E77" s="21">
        <v>0</v>
      </c>
      <c r="F77" s="22">
        <v>6.7</v>
      </c>
      <c r="G77" s="23">
        <v>3.7</v>
      </c>
      <c r="H77" s="22">
        <v>4.9000000000000004</v>
      </c>
      <c r="I77" s="22">
        <v>9.1999999999999993</v>
      </c>
      <c r="J77" s="22">
        <v>3.5</v>
      </c>
      <c r="K77" s="22">
        <v>4.5</v>
      </c>
      <c r="L77" s="22">
        <v>5.3</v>
      </c>
      <c r="M77" s="21">
        <v>0</v>
      </c>
      <c r="N77" s="24">
        <v>11.399999999999999</v>
      </c>
    </row>
    <row r="78" spans="1:14" x14ac:dyDescent="0.25">
      <c r="A78" s="20" t="s">
        <v>125</v>
      </c>
      <c r="B78" s="21">
        <v>7</v>
      </c>
      <c r="C78" s="21">
        <v>1</v>
      </c>
      <c r="D78" s="21">
        <v>1</v>
      </c>
      <c r="E78" s="21">
        <v>1</v>
      </c>
      <c r="F78" s="22">
        <v>5.5</v>
      </c>
      <c r="G78" s="23">
        <v>5.2</v>
      </c>
      <c r="H78" s="22">
        <v>4.9000000000000004</v>
      </c>
      <c r="I78" s="22">
        <v>6</v>
      </c>
      <c r="J78" s="22">
        <v>4.5</v>
      </c>
      <c r="K78" s="22">
        <v>5.9</v>
      </c>
      <c r="L78" s="22">
        <v>5.4</v>
      </c>
      <c r="M78" s="21">
        <v>0</v>
      </c>
      <c r="N78" s="24">
        <v>12.299999999999999</v>
      </c>
    </row>
    <row r="79" spans="1:14" x14ac:dyDescent="0.25">
      <c r="A79" s="20" t="s">
        <v>136</v>
      </c>
      <c r="B79" s="21">
        <v>10</v>
      </c>
      <c r="C79" s="21">
        <v>0</v>
      </c>
      <c r="D79" s="21">
        <v>0</v>
      </c>
      <c r="E79" s="21">
        <v>1</v>
      </c>
      <c r="F79" s="22">
        <v>9.3000000000000007</v>
      </c>
      <c r="G79" s="23">
        <v>5</v>
      </c>
      <c r="H79" s="22">
        <v>5.9</v>
      </c>
      <c r="I79" s="22">
        <v>4.5999999999999996</v>
      </c>
      <c r="J79" s="22">
        <v>5.2</v>
      </c>
      <c r="K79" s="22">
        <v>4.0999999999999996</v>
      </c>
      <c r="L79" s="22">
        <v>7.6</v>
      </c>
      <c r="M79" s="21">
        <v>1</v>
      </c>
      <c r="N79" s="24">
        <v>12.149999999999999</v>
      </c>
    </row>
    <row r="80" spans="1:14" x14ac:dyDescent="0.25">
      <c r="A80" s="20" t="s">
        <v>116</v>
      </c>
      <c r="B80" s="21">
        <v>1</v>
      </c>
      <c r="C80" s="21">
        <v>1</v>
      </c>
      <c r="D80" s="21">
        <v>0</v>
      </c>
      <c r="E80" s="21">
        <v>0</v>
      </c>
      <c r="F80" s="22">
        <v>10</v>
      </c>
      <c r="G80" s="23">
        <v>4.3</v>
      </c>
      <c r="H80" s="22">
        <v>4.5</v>
      </c>
      <c r="I80" s="22">
        <v>3.8</v>
      </c>
      <c r="J80" s="22">
        <v>3.7</v>
      </c>
      <c r="K80" s="22">
        <v>4</v>
      </c>
      <c r="L80" s="22">
        <v>3.7</v>
      </c>
      <c r="M80" s="21">
        <v>0</v>
      </c>
      <c r="N80" s="24">
        <v>10.5</v>
      </c>
    </row>
    <row r="81" spans="1:14" x14ac:dyDescent="0.25">
      <c r="A81" s="20" t="s">
        <v>243</v>
      </c>
      <c r="B81" s="21">
        <v>1</v>
      </c>
      <c r="C81" s="21">
        <v>1</v>
      </c>
      <c r="D81" s="21">
        <v>0</v>
      </c>
      <c r="E81" s="21">
        <v>1</v>
      </c>
      <c r="F81" s="22">
        <v>9.1</v>
      </c>
      <c r="G81" s="23">
        <v>3.8</v>
      </c>
      <c r="H81" s="22">
        <v>4.5</v>
      </c>
      <c r="I81" s="22">
        <v>7.3</v>
      </c>
      <c r="J81" s="22">
        <v>6</v>
      </c>
      <c r="K81" s="22">
        <v>3.4</v>
      </c>
      <c r="L81" s="22">
        <v>6.3</v>
      </c>
      <c r="M81" s="21">
        <v>0</v>
      </c>
      <c r="N81" s="24">
        <v>9.8999999999999986</v>
      </c>
    </row>
    <row r="82" spans="1:14" x14ac:dyDescent="0.25">
      <c r="A82" s="20" t="s">
        <v>215</v>
      </c>
      <c r="B82" s="21">
        <v>10</v>
      </c>
      <c r="C82" s="21">
        <v>0</v>
      </c>
      <c r="D82" s="21">
        <v>1</v>
      </c>
      <c r="E82" s="21">
        <v>1</v>
      </c>
      <c r="F82" s="22">
        <v>7.4</v>
      </c>
      <c r="G82" s="23">
        <v>3.4</v>
      </c>
      <c r="H82" s="22">
        <v>4.8</v>
      </c>
      <c r="I82" s="22">
        <v>7.2</v>
      </c>
      <c r="J82" s="22">
        <v>4</v>
      </c>
      <c r="K82" s="22">
        <v>5.6</v>
      </c>
      <c r="L82" s="22">
        <v>4.3</v>
      </c>
      <c r="M82" s="21">
        <v>0</v>
      </c>
      <c r="N82" s="24">
        <v>10.649999999999999</v>
      </c>
    </row>
    <row r="83" spans="1:14" x14ac:dyDescent="0.25">
      <c r="A83" s="20" t="s">
        <v>140</v>
      </c>
      <c r="B83" s="21">
        <v>6</v>
      </c>
      <c r="C83" s="21">
        <v>0</v>
      </c>
      <c r="D83" s="21">
        <v>0</v>
      </c>
      <c r="E83" s="21">
        <v>1</v>
      </c>
      <c r="F83" s="22">
        <v>8.6</v>
      </c>
      <c r="G83" s="23">
        <v>4.4000000000000004</v>
      </c>
      <c r="H83" s="22">
        <v>4</v>
      </c>
      <c r="I83" s="22">
        <v>6.3</v>
      </c>
      <c r="J83" s="22">
        <v>2.7</v>
      </c>
      <c r="K83" s="22">
        <v>3</v>
      </c>
      <c r="L83" s="22">
        <v>3.9</v>
      </c>
      <c r="M83" s="21">
        <v>0</v>
      </c>
      <c r="N83" s="24">
        <v>12.75</v>
      </c>
    </row>
    <row r="84" spans="1:14" x14ac:dyDescent="0.25">
      <c r="A84" s="20" t="s">
        <v>204</v>
      </c>
      <c r="B84" s="21">
        <v>5</v>
      </c>
      <c r="C84" s="21">
        <v>0</v>
      </c>
      <c r="D84" s="21">
        <v>1</v>
      </c>
      <c r="E84" s="21">
        <v>0</v>
      </c>
      <c r="F84" s="22">
        <v>6.6</v>
      </c>
      <c r="G84" s="23">
        <v>3.8</v>
      </c>
      <c r="H84" s="22">
        <v>6.6</v>
      </c>
      <c r="I84" s="22">
        <v>8.1999999999999993</v>
      </c>
      <c r="J84" s="22">
        <v>4.5999999999999996</v>
      </c>
      <c r="K84" s="22">
        <v>4.0999999999999996</v>
      </c>
      <c r="L84" s="22">
        <v>4.7</v>
      </c>
      <c r="M84" s="21">
        <v>0</v>
      </c>
      <c r="N84" s="24">
        <v>9</v>
      </c>
    </row>
    <row r="85" spans="1:14" x14ac:dyDescent="0.25">
      <c r="A85" s="20" t="s">
        <v>190</v>
      </c>
      <c r="B85" s="21">
        <v>2</v>
      </c>
      <c r="C85" s="21">
        <v>1</v>
      </c>
      <c r="D85" s="21">
        <v>1</v>
      </c>
      <c r="E85" s="21">
        <v>0</v>
      </c>
      <c r="F85" s="22">
        <v>6.4</v>
      </c>
      <c r="G85" s="23">
        <v>3.2</v>
      </c>
      <c r="H85" s="22">
        <v>5</v>
      </c>
      <c r="I85" s="22">
        <v>8.4</v>
      </c>
      <c r="J85" s="22">
        <v>2.4</v>
      </c>
      <c r="K85" s="22">
        <v>3.7</v>
      </c>
      <c r="L85" s="22">
        <v>3.6</v>
      </c>
      <c r="M85" s="21">
        <v>0</v>
      </c>
      <c r="N85" s="24">
        <v>9.75</v>
      </c>
    </row>
    <row r="86" spans="1:14" x14ac:dyDescent="0.25">
      <c r="A86" s="20" t="s">
        <v>248</v>
      </c>
      <c r="B86" s="21">
        <v>2</v>
      </c>
      <c r="C86" s="21">
        <v>0</v>
      </c>
      <c r="D86" s="21">
        <v>0</v>
      </c>
      <c r="E86" s="21">
        <v>1</v>
      </c>
      <c r="F86" s="22">
        <v>8.8000000000000007</v>
      </c>
      <c r="G86" s="23">
        <v>3.9</v>
      </c>
      <c r="H86" s="22">
        <v>4.8</v>
      </c>
      <c r="I86" s="22">
        <v>5.8</v>
      </c>
      <c r="J86" s="22">
        <v>3.8</v>
      </c>
      <c r="K86" s="22">
        <v>3.7</v>
      </c>
      <c r="L86" s="22">
        <v>4.2</v>
      </c>
      <c r="M86" s="21">
        <v>1</v>
      </c>
      <c r="N86" s="24">
        <v>10.050000000000001</v>
      </c>
    </row>
    <row r="87" spans="1:14" x14ac:dyDescent="0.25">
      <c r="A87" s="20" t="s">
        <v>205</v>
      </c>
      <c r="B87" s="21">
        <v>15</v>
      </c>
      <c r="C87" s="21">
        <v>1</v>
      </c>
      <c r="D87" s="21">
        <v>0</v>
      </c>
      <c r="E87" s="21">
        <v>0</v>
      </c>
      <c r="F87" s="22">
        <v>9.1</v>
      </c>
      <c r="G87" s="23">
        <v>5.2</v>
      </c>
      <c r="H87" s="22">
        <v>5.4</v>
      </c>
      <c r="I87" s="22">
        <v>7.3</v>
      </c>
      <c r="J87" s="22">
        <v>3.7</v>
      </c>
      <c r="K87" s="22">
        <v>3</v>
      </c>
      <c r="L87" s="22">
        <v>4.7</v>
      </c>
      <c r="M87" s="21">
        <v>0</v>
      </c>
      <c r="N87" s="24">
        <v>12.299999999999999</v>
      </c>
    </row>
    <row r="88" spans="1:14" x14ac:dyDescent="0.25">
      <c r="A88" s="20" t="s">
        <v>139</v>
      </c>
      <c r="B88" s="21">
        <v>2</v>
      </c>
      <c r="C88" s="21">
        <v>0</v>
      </c>
      <c r="D88" s="21">
        <v>0</v>
      </c>
      <c r="E88" s="21">
        <v>0</v>
      </c>
      <c r="F88" s="22">
        <v>8.6999999999999993</v>
      </c>
      <c r="G88" s="23">
        <v>4.7</v>
      </c>
      <c r="H88" s="22">
        <v>4.5999999999999996</v>
      </c>
      <c r="I88" s="22">
        <v>6.8</v>
      </c>
      <c r="J88" s="22">
        <v>4.3</v>
      </c>
      <c r="K88" s="22">
        <v>3.7</v>
      </c>
      <c r="L88" s="22">
        <v>4.9000000000000004</v>
      </c>
      <c r="M88" s="21">
        <v>1</v>
      </c>
      <c r="N88" s="24">
        <v>12</v>
      </c>
    </row>
    <row r="89" spans="1:14" x14ac:dyDescent="0.25">
      <c r="A89" s="20" t="s">
        <v>236</v>
      </c>
      <c r="B89" s="21">
        <v>14</v>
      </c>
      <c r="C89" s="21">
        <v>1</v>
      </c>
      <c r="D89" s="21">
        <v>0</v>
      </c>
      <c r="E89" s="21">
        <v>0</v>
      </c>
      <c r="F89" s="22">
        <v>9.6999999999999993</v>
      </c>
      <c r="G89" s="23">
        <v>4.0999999999999996</v>
      </c>
      <c r="H89" s="22">
        <v>3.3</v>
      </c>
      <c r="I89" s="22">
        <v>5.2</v>
      </c>
      <c r="J89" s="22">
        <v>4.5999999999999996</v>
      </c>
      <c r="K89" s="22">
        <v>4.7</v>
      </c>
      <c r="L89" s="22">
        <v>5.3</v>
      </c>
      <c r="M89" s="21">
        <v>0</v>
      </c>
      <c r="N89" s="24">
        <v>12.149999999999999</v>
      </c>
    </row>
    <row r="90" spans="1:14" x14ac:dyDescent="0.25">
      <c r="A90" s="20" t="s">
        <v>128</v>
      </c>
      <c r="B90" s="21">
        <v>13</v>
      </c>
      <c r="C90" s="21">
        <v>0</v>
      </c>
      <c r="D90" s="21">
        <v>1</v>
      </c>
      <c r="E90" s="21">
        <v>0</v>
      </c>
      <c r="F90" s="22">
        <v>9.1</v>
      </c>
      <c r="G90" s="23">
        <v>6</v>
      </c>
      <c r="H90" s="22">
        <v>7.1</v>
      </c>
      <c r="I90" s="22">
        <v>8.4</v>
      </c>
      <c r="J90" s="22">
        <v>5.4</v>
      </c>
      <c r="K90" s="22">
        <v>6.1</v>
      </c>
      <c r="L90" s="22">
        <v>5.9</v>
      </c>
      <c r="M90" s="21">
        <v>1</v>
      </c>
      <c r="N90" s="24">
        <v>11.55</v>
      </c>
    </row>
    <row r="91" spans="1:14" x14ac:dyDescent="0.25">
      <c r="A91" s="20" t="s">
        <v>71</v>
      </c>
      <c r="B91" s="21">
        <v>7</v>
      </c>
      <c r="C91" s="21">
        <v>1</v>
      </c>
      <c r="D91" s="21">
        <v>0</v>
      </c>
      <c r="E91" s="21">
        <v>1</v>
      </c>
      <c r="F91" s="22">
        <v>9.1999999999999993</v>
      </c>
      <c r="G91" s="23">
        <v>5.4</v>
      </c>
      <c r="H91" s="22">
        <v>4.8</v>
      </c>
      <c r="I91" s="22">
        <v>7.1</v>
      </c>
      <c r="J91" s="22">
        <v>4.5</v>
      </c>
      <c r="K91" s="22">
        <v>2.6</v>
      </c>
      <c r="L91" s="22">
        <v>5.5</v>
      </c>
      <c r="M91" s="21">
        <v>0</v>
      </c>
      <c r="N91" s="24">
        <v>12.299999999999999</v>
      </c>
    </row>
    <row r="92" spans="1:14" x14ac:dyDescent="0.25">
      <c r="A92" s="20" t="s">
        <v>67</v>
      </c>
      <c r="B92" s="21">
        <v>9</v>
      </c>
      <c r="C92" s="21">
        <v>0</v>
      </c>
      <c r="D92" s="21">
        <v>1</v>
      </c>
      <c r="E92" s="21">
        <v>0</v>
      </c>
      <c r="F92" s="22">
        <v>6.4</v>
      </c>
      <c r="G92" s="23">
        <v>4.5</v>
      </c>
      <c r="H92" s="22">
        <v>5.7</v>
      </c>
      <c r="I92" s="22">
        <v>8.4</v>
      </c>
      <c r="J92" s="22">
        <v>4.0999999999999996</v>
      </c>
      <c r="K92" s="22">
        <v>5.8</v>
      </c>
      <c r="L92" s="22">
        <v>6.1</v>
      </c>
      <c r="M92" s="21">
        <v>0</v>
      </c>
      <c r="N92" s="24">
        <v>10.050000000000001</v>
      </c>
    </row>
    <row r="93" spans="1:14" x14ac:dyDescent="0.25">
      <c r="A93" s="20" t="s">
        <v>170</v>
      </c>
      <c r="B93" s="21">
        <v>7</v>
      </c>
      <c r="C93" s="21">
        <v>1</v>
      </c>
      <c r="D93" s="21">
        <v>1</v>
      </c>
      <c r="E93" s="21">
        <v>0</v>
      </c>
      <c r="F93" s="22">
        <v>8.1999999999999993</v>
      </c>
      <c r="G93" s="23">
        <v>3.6</v>
      </c>
      <c r="H93" s="22">
        <v>5</v>
      </c>
      <c r="I93" s="22">
        <v>9</v>
      </c>
      <c r="J93" s="22">
        <v>4.5</v>
      </c>
      <c r="K93" s="22">
        <v>6.9</v>
      </c>
      <c r="L93" s="22">
        <v>5.2</v>
      </c>
      <c r="M93" s="21">
        <v>1</v>
      </c>
      <c r="N93" s="24">
        <v>10.8</v>
      </c>
    </row>
    <row r="94" spans="1:14" x14ac:dyDescent="0.25">
      <c r="A94" s="20" t="s">
        <v>188</v>
      </c>
      <c r="B94" s="21">
        <v>9</v>
      </c>
      <c r="C94" s="21">
        <v>0</v>
      </c>
      <c r="D94" s="21">
        <v>0</v>
      </c>
      <c r="E94" s="21">
        <v>1</v>
      </c>
      <c r="F94" s="22">
        <v>8.6</v>
      </c>
      <c r="G94" s="23">
        <v>5.0999999999999996</v>
      </c>
      <c r="H94" s="22">
        <v>4.7</v>
      </c>
      <c r="I94" s="22">
        <v>3.7</v>
      </c>
      <c r="J94" s="22">
        <v>5</v>
      </c>
      <c r="K94" s="22">
        <v>3.4</v>
      </c>
      <c r="L94" s="22">
        <v>6.1</v>
      </c>
      <c r="M94" s="21">
        <v>0</v>
      </c>
      <c r="N94" s="24">
        <v>12</v>
      </c>
    </row>
    <row r="95" spans="1:14" x14ac:dyDescent="0.25">
      <c r="A95" s="20" t="s">
        <v>81</v>
      </c>
      <c r="B95" s="21">
        <v>10</v>
      </c>
      <c r="C95" s="21">
        <v>0</v>
      </c>
      <c r="D95" s="21">
        <v>1</v>
      </c>
      <c r="E95" s="21">
        <v>1</v>
      </c>
      <c r="F95" s="22">
        <v>9.3000000000000007</v>
      </c>
      <c r="G95" s="23">
        <v>3.9</v>
      </c>
      <c r="H95" s="22">
        <v>4.5</v>
      </c>
      <c r="I95" s="22">
        <v>6.2</v>
      </c>
      <c r="J95" s="22">
        <v>6.7</v>
      </c>
      <c r="K95" s="22">
        <v>4.4000000000000004</v>
      </c>
      <c r="L95" s="22">
        <v>7.2</v>
      </c>
      <c r="M95" s="21">
        <v>1</v>
      </c>
      <c r="N95" s="24">
        <v>12</v>
      </c>
    </row>
    <row r="96" spans="1:14" x14ac:dyDescent="0.25">
      <c r="A96" s="20" t="s">
        <v>124</v>
      </c>
      <c r="B96" s="21">
        <v>5</v>
      </c>
      <c r="C96" s="21">
        <v>1</v>
      </c>
      <c r="D96" s="21">
        <v>1</v>
      </c>
      <c r="E96" s="21">
        <v>0</v>
      </c>
      <c r="F96" s="22">
        <v>5.7</v>
      </c>
      <c r="G96" s="23">
        <v>4</v>
      </c>
      <c r="H96" s="22">
        <v>5.0999999999999996</v>
      </c>
      <c r="I96" s="22">
        <v>6.2</v>
      </c>
      <c r="J96" s="22">
        <v>5</v>
      </c>
      <c r="K96" s="22">
        <v>6.2</v>
      </c>
      <c r="L96" s="22">
        <v>5.5</v>
      </c>
      <c r="M96" s="21">
        <v>0</v>
      </c>
      <c r="N96" s="24">
        <v>9.3000000000000007</v>
      </c>
    </row>
    <row r="97" spans="1:14" x14ac:dyDescent="0.25">
      <c r="A97" s="20" t="s">
        <v>217</v>
      </c>
      <c r="B97" s="21">
        <v>13</v>
      </c>
      <c r="C97" s="21">
        <v>1</v>
      </c>
      <c r="D97" s="21">
        <v>0</v>
      </c>
      <c r="E97" s="21">
        <v>1</v>
      </c>
      <c r="F97" s="22">
        <v>9.1</v>
      </c>
      <c r="G97" s="23">
        <v>5.0999999999999996</v>
      </c>
      <c r="H97" s="22">
        <v>4.5999999999999996</v>
      </c>
      <c r="I97" s="22">
        <v>8.3000000000000007</v>
      </c>
      <c r="J97" s="22">
        <v>4.5999999999999996</v>
      </c>
      <c r="K97" s="22">
        <v>4.3</v>
      </c>
      <c r="L97" s="22">
        <v>4.8</v>
      </c>
      <c r="M97" s="21">
        <v>1</v>
      </c>
      <c r="N97" s="24">
        <v>12.299999999999999</v>
      </c>
    </row>
    <row r="98" spans="1:14" x14ac:dyDescent="0.25">
      <c r="A98" s="20" t="s">
        <v>150</v>
      </c>
      <c r="B98" s="21">
        <v>14</v>
      </c>
      <c r="C98" s="21">
        <v>1</v>
      </c>
      <c r="D98" s="21">
        <v>0</v>
      </c>
      <c r="E98" s="21">
        <v>1</v>
      </c>
      <c r="F98" s="22">
        <v>9.1999999999999993</v>
      </c>
      <c r="G98" s="23">
        <v>5.4</v>
      </c>
      <c r="H98" s="22">
        <v>4.8</v>
      </c>
      <c r="I98" s="22">
        <v>7.1</v>
      </c>
      <c r="J98" s="22">
        <v>4.4000000000000004</v>
      </c>
      <c r="K98" s="22">
        <v>2.6</v>
      </c>
      <c r="L98" s="22">
        <v>5.3</v>
      </c>
      <c r="M98" s="21">
        <v>1</v>
      </c>
      <c r="N98" s="24">
        <v>12.899999999999999</v>
      </c>
    </row>
    <row r="99" spans="1:14" x14ac:dyDescent="0.25">
      <c r="A99" s="20" t="s">
        <v>232</v>
      </c>
      <c r="B99" s="21">
        <v>8</v>
      </c>
      <c r="C99" s="21">
        <v>0</v>
      </c>
      <c r="D99" s="21">
        <v>1</v>
      </c>
      <c r="E99" s="21">
        <v>0</v>
      </c>
      <c r="F99" s="22">
        <v>6.3</v>
      </c>
      <c r="G99" s="23">
        <v>5.0999999999999996</v>
      </c>
      <c r="H99" s="22">
        <v>6.6</v>
      </c>
      <c r="I99" s="22">
        <v>8.4</v>
      </c>
      <c r="J99" s="22">
        <v>2.8</v>
      </c>
      <c r="K99" s="22">
        <v>5.0999999999999996</v>
      </c>
      <c r="L99" s="22">
        <v>4.7</v>
      </c>
      <c r="M99" s="21">
        <v>0</v>
      </c>
      <c r="N99" s="24">
        <v>9.75</v>
      </c>
    </row>
    <row r="100" spans="1:14" x14ac:dyDescent="0.25">
      <c r="A100" s="20" t="s">
        <v>199</v>
      </c>
      <c r="B100" s="21">
        <v>3</v>
      </c>
      <c r="C100" s="21">
        <v>1</v>
      </c>
      <c r="D100" s="21">
        <v>0</v>
      </c>
      <c r="E100" s="21">
        <v>0</v>
      </c>
      <c r="F100" s="22">
        <v>9.9</v>
      </c>
      <c r="G100" s="23">
        <v>4.3</v>
      </c>
      <c r="H100" s="22">
        <v>3.5</v>
      </c>
      <c r="I100" s="22">
        <v>5.4</v>
      </c>
      <c r="J100" s="22">
        <v>4</v>
      </c>
      <c r="K100" s="22">
        <v>4.9000000000000004</v>
      </c>
      <c r="L100" s="22">
        <v>5.8</v>
      </c>
      <c r="M100" s="21">
        <v>1</v>
      </c>
      <c r="N100" s="24">
        <v>12</v>
      </c>
    </row>
    <row r="101" spans="1:14" x14ac:dyDescent="0.25">
      <c r="A101" s="20" t="s">
        <v>110</v>
      </c>
      <c r="B101" s="21">
        <v>8</v>
      </c>
      <c r="C101" s="21">
        <v>0</v>
      </c>
      <c r="D101" s="21">
        <v>1</v>
      </c>
      <c r="E101" s="21">
        <v>1</v>
      </c>
      <c r="F101" s="22">
        <v>9.4</v>
      </c>
      <c r="G101" s="23">
        <v>4</v>
      </c>
      <c r="H101" s="22">
        <v>4.5999999999999996</v>
      </c>
      <c r="I101" s="22">
        <v>6.3</v>
      </c>
      <c r="J101" s="22">
        <v>4.7</v>
      </c>
      <c r="K101" s="22">
        <v>4.5999999999999996</v>
      </c>
      <c r="L101" s="22">
        <v>6.1</v>
      </c>
      <c r="M101" s="21">
        <v>1</v>
      </c>
      <c r="N101" s="24">
        <v>13.5</v>
      </c>
    </row>
    <row r="102" spans="1:14" x14ac:dyDescent="0.25">
      <c r="A102" s="20" t="s">
        <v>198</v>
      </c>
      <c r="B102" s="21">
        <v>12</v>
      </c>
      <c r="C102" s="21">
        <v>1</v>
      </c>
      <c r="D102" s="21">
        <v>1</v>
      </c>
      <c r="E102" s="21">
        <v>0</v>
      </c>
      <c r="F102" s="22">
        <v>5.6</v>
      </c>
      <c r="G102" s="23">
        <v>4.9000000000000004</v>
      </c>
      <c r="H102" s="22">
        <v>5.6</v>
      </c>
      <c r="I102" s="22">
        <v>9.1</v>
      </c>
      <c r="J102" s="22">
        <v>4.5</v>
      </c>
      <c r="K102" s="22">
        <v>6</v>
      </c>
      <c r="L102" s="22">
        <v>6.3</v>
      </c>
      <c r="M102" s="21">
        <v>0</v>
      </c>
      <c r="N102" s="24">
        <v>11.850000000000001</v>
      </c>
    </row>
    <row r="103" spans="1:14" x14ac:dyDescent="0.25">
      <c r="A103" s="20" t="s">
        <v>251</v>
      </c>
      <c r="B103" s="21">
        <v>1</v>
      </c>
      <c r="C103" s="21">
        <v>0</v>
      </c>
      <c r="D103" s="21">
        <v>1</v>
      </c>
      <c r="E103" s="21">
        <v>0</v>
      </c>
      <c r="F103" s="22">
        <v>5.2</v>
      </c>
      <c r="G103" s="23">
        <v>3.8</v>
      </c>
      <c r="H103" s="22">
        <v>5</v>
      </c>
      <c r="I103" s="22">
        <v>8.4</v>
      </c>
      <c r="J103" s="22">
        <v>4.3</v>
      </c>
      <c r="K103" s="22">
        <v>4.9000000000000004</v>
      </c>
      <c r="L103" s="22">
        <v>4.7</v>
      </c>
      <c r="M103" s="21">
        <v>0</v>
      </c>
      <c r="N103" s="24">
        <v>10.649999999999999</v>
      </c>
    </row>
    <row r="104" spans="1:14" x14ac:dyDescent="0.25">
      <c r="A104" s="20" t="s">
        <v>113</v>
      </c>
      <c r="B104" s="21">
        <v>11</v>
      </c>
      <c r="C104" s="21">
        <v>1</v>
      </c>
      <c r="D104" s="21">
        <v>0</v>
      </c>
      <c r="E104" s="21">
        <v>0</v>
      </c>
      <c r="F104" s="22">
        <v>9.3000000000000007</v>
      </c>
      <c r="G104" s="23">
        <v>5.3</v>
      </c>
      <c r="H104" s="22">
        <v>5.5</v>
      </c>
      <c r="I104" s="22">
        <v>7.4</v>
      </c>
      <c r="J104" s="22">
        <v>4.0999999999999996</v>
      </c>
      <c r="K104" s="22">
        <v>3.2</v>
      </c>
      <c r="L104" s="22">
        <v>5.7</v>
      </c>
      <c r="M104" s="21">
        <v>1</v>
      </c>
      <c r="N104" s="24">
        <v>13.350000000000001</v>
      </c>
    </row>
    <row r="105" spans="1:14" x14ac:dyDescent="0.25">
      <c r="A105" s="20" t="s">
        <v>120</v>
      </c>
      <c r="B105" s="21">
        <v>2</v>
      </c>
      <c r="C105" s="21">
        <v>0</v>
      </c>
      <c r="D105" s="21">
        <v>0</v>
      </c>
      <c r="E105" s="21">
        <v>1</v>
      </c>
      <c r="F105" s="22">
        <v>8.8000000000000007</v>
      </c>
      <c r="G105" s="23">
        <v>5.4</v>
      </c>
      <c r="H105" s="22">
        <v>4.8</v>
      </c>
      <c r="I105" s="22">
        <v>5.8</v>
      </c>
      <c r="J105" s="22">
        <v>4.4000000000000004</v>
      </c>
      <c r="K105" s="22">
        <v>3.7</v>
      </c>
      <c r="L105" s="22">
        <v>5.0999999999999996</v>
      </c>
      <c r="M105" s="21">
        <v>0</v>
      </c>
      <c r="N105" s="24">
        <v>12</v>
      </c>
    </row>
    <row r="106" spans="1:14" x14ac:dyDescent="0.25">
      <c r="A106" s="20" t="s">
        <v>82</v>
      </c>
      <c r="B106" s="21">
        <v>5</v>
      </c>
      <c r="C106" s="21">
        <v>0</v>
      </c>
      <c r="D106" s="21">
        <v>1</v>
      </c>
      <c r="E106" s="21">
        <v>0</v>
      </c>
      <c r="F106" s="22">
        <v>6</v>
      </c>
      <c r="G106" s="23">
        <v>4.0999999999999996</v>
      </c>
      <c r="H106" s="22">
        <v>5.3</v>
      </c>
      <c r="I106" s="22">
        <v>8</v>
      </c>
      <c r="J106" s="22">
        <v>4.7</v>
      </c>
      <c r="K106" s="22">
        <v>5.3</v>
      </c>
      <c r="L106" s="22">
        <v>4.7</v>
      </c>
      <c r="M106" s="21">
        <v>0</v>
      </c>
      <c r="N106" s="24">
        <v>8.25</v>
      </c>
    </row>
    <row r="107" spans="1:14" x14ac:dyDescent="0.25">
      <c r="A107" s="20" t="s">
        <v>134</v>
      </c>
      <c r="B107" s="21">
        <v>3</v>
      </c>
      <c r="C107" s="21">
        <v>0</v>
      </c>
      <c r="D107" s="21">
        <v>1</v>
      </c>
      <c r="E107" s="21">
        <v>1</v>
      </c>
      <c r="F107" s="22">
        <v>7.6</v>
      </c>
      <c r="G107" s="23">
        <v>3.6</v>
      </c>
      <c r="H107" s="22">
        <v>5</v>
      </c>
      <c r="I107" s="22">
        <v>7.4</v>
      </c>
      <c r="J107" s="22">
        <v>4.5</v>
      </c>
      <c r="K107" s="22">
        <v>5.8</v>
      </c>
      <c r="L107" s="22">
        <v>4.5999999999999996</v>
      </c>
      <c r="M107" s="21">
        <v>0</v>
      </c>
      <c r="N107" s="24">
        <v>11.25</v>
      </c>
    </row>
    <row r="108" spans="1:14" x14ac:dyDescent="0.25">
      <c r="A108" s="20" t="s">
        <v>126</v>
      </c>
      <c r="B108" s="21">
        <v>5</v>
      </c>
      <c r="C108" s="21">
        <v>1</v>
      </c>
      <c r="D108" s="21">
        <v>1</v>
      </c>
      <c r="E108" s="21">
        <v>0</v>
      </c>
      <c r="F108" s="22">
        <v>7.5</v>
      </c>
      <c r="G108" s="23">
        <v>3.5</v>
      </c>
      <c r="H108" s="22">
        <v>4.5</v>
      </c>
      <c r="I108" s="22">
        <v>7.6</v>
      </c>
      <c r="J108" s="22">
        <v>4</v>
      </c>
      <c r="K108" s="22">
        <v>5.4</v>
      </c>
      <c r="L108" s="22">
        <v>3.5</v>
      </c>
      <c r="M108" s="21">
        <v>0</v>
      </c>
      <c r="N108" s="24">
        <v>8.6999999999999993</v>
      </c>
    </row>
    <row r="109" spans="1:14" x14ac:dyDescent="0.25">
      <c r="A109" s="20" t="s">
        <v>107</v>
      </c>
      <c r="B109" s="21">
        <v>3</v>
      </c>
      <c r="C109" s="21">
        <v>1</v>
      </c>
      <c r="D109" s="21">
        <v>0</v>
      </c>
      <c r="E109" s="21">
        <v>1</v>
      </c>
      <c r="F109" s="22">
        <v>7.9</v>
      </c>
      <c r="G109" s="23">
        <v>3.9</v>
      </c>
      <c r="H109" s="22">
        <v>5.8</v>
      </c>
      <c r="I109" s="22">
        <v>4.7</v>
      </c>
      <c r="J109" s="22">
        <v>4.0999999999999996</v>
      </c>
      <c r="K109" s="22">
        <v>4.2</v>
      </c>
      <c r="L109" s="22">
        <v>5.8</v>
      </c>
      <c r="M109" s="21">
        <v>1</v>
      </c>
      <c r="N109" s="24">
        <v>11.399999999999999</v>
      </c>
    </row>
    <row r="110" spans="1:14" x14ac:dyDescent="0.25">
      <c r="A110" s="20" t="s">
        <v>197</v>
      </c>
      <c r="B110" s="21">
        <v>15</v>
      </c>
      <c r="C110" s="21">
        <v>0</v>
      </c>
      <c r="D110" s="21">
        <v>1</v>
      </c>
      <c r="E110" s="21">
        <v>1</v>
      </c>
      <c r="F110" s="22">
        <v>7.6</v>
      </c>
      <c r="G110" s="23">
        <v>3.6</v>
      </c>
      <c r="H110" s="22">
        <v>5</v>
      </c>
      <c r="I110" s="22">
        <v>7.4</v>
      </c>
      <c r="J110" s="22">
        <v>4.4000000000000004</v>
      </c>
      <c r="K110" s="22">
        <v>5.8</v>
      </c>
      <c r="L110" s="22">
        <v>4.8</v>
      </c>
      <c r="M110" s="21">
        <v>0</v>
      </c>
      <c r="N110" s="24">
        <v>11.100000000000001</v>
      </c>
    </row>
    <row r="111" spans="1:14" x14ac:dyDescent="0.25">
      <c r="A111" s="20" t="s">
        <v>152</v>
      </c>
      <c r="B111" s="21">
        <v>8</v>
      </c>
      <c r="C111" s="21">
        <v>1</v>
      </c>
      <c r="D111" s="21">
        <v>0</v>
      </c>
      <c r="E111" s="21">
        <v>0</v>
      </c>
      <c r="F111" s="22">
        <v>9.3000000000000007</v>
      </c>
      <c r="G111" s="23">
        <v>5.3</v>
      </c>
      <c r="H111" s="22">
        <v>5.5</v>
      </c>
      <c r="I111" s="22">
        <v>7.4</v>
      </c>
      <c r="J111" s="22">
        <v>3.6</v>
      </c>
      <c r="K111" s="22">
        <v>3.2</v>
      </c>
      <c r="L111" s="22">
        <v>4.5999999999999996</v>
      </c>
      <c r="M111" s="21">
        <v>1</v>
      </c>
      <c r="N111" s="24">
        <v>12.600000000000001</v>
      </c>
    </row>
    <row r="112" spans="1:14" x14ac:dyDescent="0.25">
      <c r="A112" s="20" t="s">
        <v>225</v>
      </c>
      <c r="B112" s="21">
        <v>10</v>
      </c>
      <c r="C112" s="21">
        <v>1</v>
      </c>
      <c r="D112" s="21">
        <v>1</v>
      </c>
      <c r="E112" s="21">
        <v>0</v>
      </c>
      <c r="F112" s="22">
        <v>6.9</v>
      </c>
      <c r="G112" s="23">
        <v>3.7</v>
      </c>
      <c r="H112" s="22">
        <v>5.4</v>
      </c>
      <c r="I112" s="22">
        <v>8.9</v>
      </c>
      <c r="J112" s="22">
        <v>2.7</v>
      </c>
      <c r="K112" s="22">
        <v>4.2</v>
      </c>
      <c r="L112" s="22">
        <v>3.4</v>
      </c>
      <c r="M112" s="21">
        <v>0</v>
      </c>
      <c r="N112" s="24">
        <v>11.399999999999999</v>
      </c>
    </row>
    <row r="113" spans="1:14" x14ac:dyDescent="0.25">
      <c r="A113" s="20" t="s">
        <v>118</v>
      </c>
      <c r="B113" s="21">
        <v>5</v>
      </c>
      <c r="C113" s="21">
        <v>0</v>
      </c>
      <c r="D113" s="21">
        <v>0</v>
      </c>
      <c r="E113" s="21">
        <v>0</v>
      </c>
      <c r="F113" s="22">
        <v>8.6999999999999993</v>
      </c>
      <c r="G113" s="23">
        <v>3.2</v>
      </c>
      <c r="H113" s="22">
        <v>3.8</v>
      </c>
      <c r="I113" s="22">
        <v>4.9000000000000004</v>
      </c>
      <c r="J113" s="22">
        <v>5.4</v>
      </c>
      <c r="K113" s="22">
        <v>3.9</v>
      </c>
      <c r="L113" s="22">
        <v>6.1</v>
      </c>
      <c r="M113" s="21">
        <v>0</v>
      </c>
      <c r="N113" s="24">
        <v>10.8</v>
      </c>
    </row>
    <row r="114" spans="1:14" x14ac:dyDescent="0.25">
      <c r="A114" s="20" t="s">
        <v>154</v>
      </c>
      <c r="B114" s="21">
        <v>10</v>
      </c>
      <c r="C114" s="21">
        <v>0</v>
      </c>
      <c r="D114" s="21">
        <v>1</v>
      </c>
      <c r="E114" s="21">
        <v>1</v>
      </c>
      <c r="F114" s="22">
        <v>7.4</v>
      </c>
      <c r="G114" s="23">
        <v>3.4</v>
      </c>
      <c r="H114" s="22">
        <v>4.8</v>
      </c>
      <c r="I114" s="22">
        <v>7.2</v>
      </c>
      <c r="J114" s="22">
        <v>4.2</v>
      </c>
      <c r="K114" s="22">
        <v>5.6</v>
      </c>
      <c r="L114" s="22">
        <v>5</v>
      </c>
      <c r="M114" s="21">
        <v>0</v>
      </c>
      <c r="N114" s="24">
        <v>10.8</v>
      </c>
    </row>
    <row r="115" spans="1:14" x14ac:dyDescent="0.25">
      <c r="A115" s="20" t="s">
        <v>210</v>
      </c>
      <c r="B115" s="21">
        <v>9</v>
      </c>
      <c r="C115" s="21">
        <v>1</v>
      </c>
      <c r="D115" s="21">
        <v>1</v>
      </c>
      <c r="E115" s="21">
        <v>0</v>
      </c>
      <c r="F115" s="22">
        <v>7.2</v>
      </c>
      <c r="G115" s="23">
        <v>4.3</v>
      </c>
      <c r="H115" s="22">
        <v>4.7</v>
      </c>
      <c r="I115" s="22">
        <v>10</v>
      </c>
      <c r="J115" s="22">
        <v>3</v>
      </c>
      <c r="K115" s="22">
        <v>4.0999999999999996</v>
      </c>
      <c r="L115" s="22">
        <v>3.8</v>
      </c>
      <c r="M115" s="21">
        <v>0</v>
      </c>
      <c r="N115" s="24">
        <v>11.399999999999999</v>
      </c>
    </row>
    <row r="116" spans="1:14" x14ac:dyDescent="0.25">
      <c r="A116" s="20" t="s">
        <v>240</v>
      </c>
      <c r="B116" s="21">
        <v>15</v>
      </c>
      <c r="C116" s="21">
        <v>1</v>
      </c>
      <c r="D116" s="21">
        <v>1</v>
      </c>
      <c r="E116" s="21">
        <v>1</v>
      </c>
      <c r="F116" s="22">
        <v>9.6</v>
      </c>
      <c r="G116" s="23">
        <v>7.2</v>
      </c>
      <c r="H116" s="22">
        <v>7.8</v>
      </c>
      <c r="I116" s="22">
        <v>4.5</v>
      </c>
      <c r="J116" s="22">
        <v>4.5999999999999996</v>
      </c>
      <c r="K116" s="22">
        <v>3</v>
      </c>
      <c r="L116" s="22">
        <v>6.7</v>
      </c>
      <c r="M116" s="21">
        <v>1</v>
      </c>
      <c r="N116" s="24">
        <v>14.100000000000001</v>
      </c>
    </row>
    <row r="117" spans="1:14" x14ac:dyDescent="0.25">
      <c r="A117" s="20" t="s">
        <v>66</v>
      </c>
      <c r="B117" s="21">
        <v>7</v>
      </c>
      <c r="C117" s="21">
        <v>1</v>
      </c>
      <c r="D117" s="21">
        <v>1</v>
      </c>
      <c r="E117" s="21">
        <v>0</v>
      </c>
      <c r="F117" s="22">
        <v>5.8</v>
      </c>
      <c r="G117" s="23">
        <v>5.0999999999999996</v>
      </c>
      <c r="H117" s="22">
        <v>5.8</v>
      </c>
      <c r="I117" s="22">
        <v>9.3000000000000007</v>
      </c>
      <c r="J117" s="22">
        <v>4.4000000000000004</v>
      </c>
      <c r="K117" s="22">
        <v>6.1</v>
      </c>
      <c r="L117" s="22">
        <v>6.7</v>
      </c>
      <c r="M117" s="21">
        <v>1</v>
      </c>
      <c r="N117" s="24">
        <v>12.299999999999999</v>
      </c>
    </row>
    <row r="118" spans="1:14" x14ac:dyDescent="0.25">
      <c r="A118" s="20" t="s">
        <v>219</v>
      </c>
      <c r="B118" s="21">
        <v>11</v>
      </c>
      <c r="C118" s="21">
        <v>0</v>
      </c>
      <c r="D118" s="21">
        <v>1</v>
      </c>
      <c r="E118" s="21">
        <v>1</v>
      </c>
      <c r="F118" s="22">
        <v>6.3</v>
      </c>
      <c r="G118" s="23">
        <v>6</v>
      </c>
      <c r="H118" s="22">
        <v>5.9</v>
      </c>
      <c r="I118" s="22">
        <v>8.8000000000000007</v>
      </c>
      <c r="J118" s="22">
        <v>6.4</v>
      </c>
      <c r="K118" s="22">
        <v>6.2</v>
      </c>
      <c r="L118" s="22">
        <v>6.4</v>
      </c>
      <c r="M118" s="21">
        <v>1</v>
      </c>
      <c r="N118" s="24">
        <v>12.149999999999999</v>
      </c>
    </row>
    <row r="119" spans="1:14" x14ac:dyDescent="0.25">
      <c r="A119" s="20" t="s">
        <v>193</v>
      </c>
      <c r="B119" s="21">
        <v>1</v>
      </c>
      <c r="C119" s="21">
        <v>1</v>
      </c>
      <c r="D119" s="21">
        <v>0</v>
      </c>
      <c r="E119" s="21">
        <v>1</v>
      </c>
      <c r="F119" s="22">
        <v>9.4</v>
      </c>
      <c r="G119" s="23">
        <v>4.0999999999999996</v>
      </c>
      <c r="H119" s="22">
        <v>4.7</v>
      </c>
      <c r="I119" s="22">
        <v>7.6</v>
      </c>
      <c r="J119" s="22">
        <v>5.0999999999999996</v>
      </c>
      <c r="K119" s="22">
        <v>3.7</v>
      </c>
      <c r="L119" s="22">
        <v>5.6</v>
      </c>
      <c r="M119" s="21">
        <v>1</v>
      </c>
      <c r="N119" s="24">
        <v>10.5</v>
      </c>
    </row>
    <row r="120" spans="1:14" x14ac:dyDescent="0.25">
      <c r="A120" s="20" t="s">
        <v>151</v>
      </c>
      <c r="B120" s="21">
        <v>11</v>
      </c>
      <c r="C120" s="21">
        <v>0</v>
      </c>
      <c r="D120" s="21">
        <v>1</v>
      </c>
      <c r="E120" s="21">
        <v>1</v>
      </c>
      <c r="F120" s="22">
        <v>9.3000000000000007</v>
      </c>
      <c r="G120" s="23">
        <v>5</v>
      </c>
      <c r="H120" s="22">
        <v>5.9</v>
      </c>
      <c r="I120" s="22">
        <v>4.5999999999999996</v>
      </c>
      <c r="J120" s="22">
        <v>4.8</v>
      </c>
      <c r="K120" s="22">
        <v>4.0999999999999996</v>
      </c>
      <c r="L120" s="22">
        <v>7</v>
      </c>
      <c r="M120" s="21">
        <v>1</v>
      </c>
      <c r="N120" s="24">
        <v>13.350000000000001</v>
      </c>
    </row>
    <row r="121" spans="1:14" x14ac:dyDescent="0.25">
      <c r="A121" s="20" t="s">
        <v>64</v>
      </c>
      <c r="B121" s="21">
        <v>2</v>
      </c>
      <c r="C121" s="21">
        <v>1</v>
      </c>
      <c r="D121" s="21">
        <v>1</v>
      </c>
      <c r="E121" s="21">
        <v>0</v>
      </c>
      <c r="F121" s="22">
        <v>6.9</v>
      </c>
      <c r="G121" s="23">
        <v>3.7</v>
      </c>
      <c r="H121" s="22">
        <v>5.4</v>
      </c>
      <c r="I121" s="22">
        <v>8.9</v>
      </c>
      <c r="J121" s="22">
        <v>2.1</v>
      </c>
      <c r="K121" s="22">
        <v>4.2</v>
      </c>
      <c r="L121" s="22">
        <v>2.6</v>
      </c>
      <c r="M121" s="21">
        <v>1</v>
      </c>
      <c r="N121" s="24">
        <v>10.8</v>
      </c>
    </row>
    <row r="122" spans="1:14" x14ac:dyDescent="0.25">
      <c r="A122" s="20" t="s">
        <v>79</v>
      </c>
      <c r="B122" s="21">
        <v>12</v>
      </c>
      <c r="C122" s="21">
        <v>1</v>
      </c>
      <c r="D122" s="21">
        <v>1</v>
      </c>
      <c r="E122" s="21">
        <v>1</v>
      </c>
      <c r="F122" s="22">
        <v>9.6</v>
      </c>
      <c r="G122" s="23">
        <v>7.2</v>
      </c>
      <c r="H122" s="22">
        <v>7.8</v>
      </c>
      <c r="I122" s="22">
        <v>4.5</v>
      </c>
      <c r="J122" s="22">
        <v>4.3</v>
      </c>
      <c r="K122" s="22">
        <v>3</v>
      </c>
      <c r="L122" s="22">
        <v>7.7</v>
      </c>
      <c r="M122" s="21">
        <v>1</v>
      </c>
      <c r="N122" s="24">
        <v>14.850000000000001</v>
      </c>
    </row>
    <row r="123" spans="1:14" x14ac:dyDescent="0.25">
      <c r="A123" s="20" t="s">
        <v>137</v>
      </c>
      <c r="B123" s="21">
        <v>10</v>
      </c>
      <c r="C123" s="21">
        <v>1</v>
      </c>
      <c r="D123" s="21">
        <v>1</v>
      </c>
      <c r="E123" s="21">
        <v>0</v>
      </c>
      <c r="F123" s="22">
        <v>7.1</v>
      </c>
      <c r="G123" s="23">
        <v>3.4</v>
      </c>
      <c r="H123" s="22">
        <v>5.9</v>
      </c>
      <c r="I123" s="22">
        <v>7.8</v>
      </c>
      <c r="J123" s="22">
        <v>2.6</v>
      </c>
      <c r="K123" s="22">
        <v>3.1</v>
      </c>
      <c r="L123" s="22">
        <v>4.0999999999999996</v>
      </c>
      <c r="M123" s="21">
        <v>0</v>
      </c>
      <c r="N123" s="24">
        <v>11.399999999999999</v>
      </c>
    </row>
    <row r="124" spans="1:14" x14ac:dyDescent="0.25">
      <c r="A124" s="20" t="s">
        <v>229</v>
      </c>
      <c r="B124" s="21">
        <v>1</v>
      </c>
      <c r="C124" s="21">
        <v>1</v>
      </c>
      <c r="D124" s="21">
        <v>0</v>
      </c>
      <c r="E124" s="21">
        <v>0</v>
      </c>
      <c r="F124" s="22">
        <v>9.6999999999999993</v>
      </c>
      <c r="G124" s="23">
        <v>2.6</v>
      </c>
      <c r="H124" s="22">
        <v>3.3</v>
      </c>
      <c r="I124" s="22">
        <v>5.2</v>
      </c>
      <c r="J124" s="22">
        <v>4.5</v>
      </c>
      <c r="K124" s="22">
        <v>4.7</v>
      </c>
      <c r="L124" s="22">
        <v>5.8</v>
      </c>
      <c r="M124" s="21">
        <v>1</v>
      </c>
      <c r="N124" s="24">
        <v>11.25</v>
      </c>
    </row>
    <row r="125" spans="1:14" x14ac:dyDescent="0.25">
      <c r="A125" s="20" t="s">
        <v>241</v>
      </c>
      <c r="B125" s="21">
        <v>14</v>
      </c>
      <c r="C125" s="21">
        <v>0</v>
      </c>
      <c r="D125" s="21">
        <v>1</v>
      </c>
      <c r="E125" s="21">
        <v>1</v>
      </c>
      <c r="F125" s="22">
        <v>9.3000000000000007</v>
      </c>
      <c r="G125" s="23">
        <v>6.6</v>
      </c>
      <c r="H125" s="22">
        <v>6.3</v>
      </c>
      <c r="I125" s="22">
        <v>7.4</v>
      </c>
      <c r="J125" s="22">
        <v>4.4000000000000004</v>
      </c>
      <c r="K125" s="22">
        <v>4.5999999999999996</v>
      </c>
      <c r="L125" s="22">
        <v>5.8</v>
      </c>
      <c r="M125" s="21">
        <v>1</v>
      </c>
      <c r="N125" s="24">
        <v>14.100000000000001</v>
      </c>
    </row>
    <row r="126" spans="1:14" x14ac:dyDescent="0.25">
      <c r="A126" s="20" t="s">
        <v>61</v>
      </c>
      <c r="B126" s="21">
        <v>14</v>
      </c>
      <c r="C126" s="21">
        <v>1</v>
      </c>
      <c r="D126" s="21">
        <v>1</v>
      </c>
      <c r="E126" s="21">
        <v>0</v>
      </c>
      <c r="F126" s="22">
        <v>6.4</v>
      </c>
      <c r="G126" s="23">
        <v>3.3</v>
      </c>
      <c r="H126" s="22">
        <v>4.5</v>
      </c>
      <c r="I126" s="22">
        <v>8.8000000000000007</v>
      </c>
      <c r="J126" s="22">
        <v>4.3</v>
      </c>
      <c r="K126" s="22">
        <v>4.0999999999999996</v>
      </c>
      <c r="L126" s="22">
        <v>3.7</v>
      </c>
      <c r="M126" s="21">
        <v>0</v>
      </c>
      <c r="N126" s="24">
        <v>10.8</v>
      </c>
    </row>
    <row r="127" spans="1:14" x14ac:dyDescent="0.25">
      <c r="A127" s="20" t="s">
        <v>209</v>
      </c>
      <c r="B127" s="21">
        <v>5</v>
      </c>
      <c r="C127" s="21">
        <v>0</v>
      </c>
      <c r="D127" s="21">
        <v>1</v>
      </c>
      <c r="E127" s="21">
        <v>0</v>
      </c>
      <c r="F127" s="22">
        <v>6.2</v>
      </c>
      <c r="G127" s="23">
        <v>3.3</v>
      </c>
      <c r="H127" s="22">
        <v>5.0999999999999996</v>
      </c>
      <c r="I127" s="22">
        <v>6.9</v>
      </c>
      <c r="J127" s="22">
        <v>4</v>
      </c>
      <c r="K127" s="22">
        <v>6.3</v>
      </c>
      <c r="L127" s="22">
        <v>5.4</v>
      </c>
      <c r="M127" s="21">
        <v>0</v>
      </c>
      <c r="N127" s="24">
        <v>9.8999999999999986</v>
      </c>
    </row>
    <row r="128" spans="1:14" x14ac:dyDescent="0.25">
      <c r="A128" s="20" t="s">
        <v>256</v>
      </c>
      <c r="B128" s="21">
        <v>6</v>
      </c>
      <c r="C128" s="21">
        <v>1</v>
      </c>
      <c r="D128" s="21">
        <v>1</v>
      </c>
      <c r="E128" s="21">
        <v>1</v>
      </c>
      <c r="F128" s="22">
        <v>5.5</v>
      </c>
      <c r="G128" s="23">
        <v>5.5</v>
      </c>
      <c r="H128" s="22">
        <v>8.1999999999999993</v>
      </c>
      <c r="I128" s="22">
        <v>6.3</v>
      </c>
      <c r="J128" s="22">
        <v>5.9</v>
      </c>
      <c r="K128" s="22">
        <v>6.7</v>
      </c>
      <c r="L128" s="22">
        <v>6.6</v>
      </c>
      <c r="M128" s="21">
        <v>1</v>
      </c>
      <c r="N128" s="24">
        <v>11.399999999999999</v>
      </c>
    </row>
    <row r="129" spans="1:14" x14ac:dyDescent="0.25">
      <c r="A129" s="20" t="s">
        <v>212</v>
      </c>
      <c r="B129" s="21">
        <v>3</v>
      </c>
      <c r="C129" s="21">
        <v>0</v>
      </c>
      <c r="D129" s="21">
        <v>1</v>
      </c>
      <c r="E129" s="21">
        <v>0</v>
      </c>
      <c r="F129" s="22">
        <v>6.3</v>
      </c>
      <c r="G129" s="23">
        <v>5.0999999999999996</v>
      </c>
      <c r="H129" s="22">
        <v>6.6</v>
      </c>
      <c r="I129" s="22">
        <v>8.4</v>
      </c>
      <c r="J129" s="22">
        <v>4.4000000000000004</v>
      </c>
      <c r="K129" s="22">
        <v>5.0999999999999996</v>
      </c>
      <c r="L129" s="22">
        <v>5.3</v>
      </c>
      <c r="M129" s="21">
        <v>0</v>
      </c>
      <c r="N129" s="24">
        <v>10.649999999999999</v>
      </c>
    </row>
    <row r="130" spans="1:14" x14ac:dyDescent="0.25">
      <c r="A130" s="20" t="s">
        <v>163</v>
      </c>
      <c r="B130" s="21">
        <v>13</v>
      </c>
      <c r="C130" s="21">
        <v>1</v>
      </c>
      <c r="D130" s="21">
        <v>1</v>
      </c>
      <c r="E130" s="21">
        <v>0</v>
      </c>
      <c r="F130" s="22">
        <v>8.3000000000000007</v>
      </c>
      <c r="G130" s="23">
        <v>3.4</v>
      </c>
      <c r="H130" s="22">
        <v>5.2</v>
      </c>
      <c r="I130" s="22">
        <v>9.1</v>
      </c>
      <c r="J130" s="22">
        <v>4.2</v>
      </c>
      <c r="K130" s="22">
        <v>5.8</v>
      </c>
      <c r="L130" s="22">
        <v>5.9</v>
      </c>
      <c r="M130" s="21">
        <v>1</v>
      </c>
      <c r="N130" s="24">
        <v>11.25</v>
      </c>
    </row>
    <row r="131" spans="1:14" x14ac:dyDescent="0.25">
      <c r="A131" s="20" t="s">
        <v>88</v>
      </c>
      <c r="B131" s="21">
        <v>13</v>
      </c>
      <c r="C131" s="21">
        <v>1</v>
      </c>
      <c r="D131" s="21">
        <v>0</v>
      </c>
      <c r="E131" s="21">
        <v>1</v>
      </c>
      <c r="F131" s="22">
        <v>6.9</v>
      </c>
      <c r="G131" s="23">
        <v>3.4</v>
      </c>
      <c r="H131" s="22">
        <v>4.7</v>
      </c>
      <c r="I131" s="22">
        <v>5.2</v>
      </c>
      <c r="J131" s="22">
        <v>3.7</v>
      </c>
      <c r="K131" s="22">
        <v>2.7</v>
      </c>
      <c r="L131" s="22">
        <v>4.3</v>
      </c>
      <c r="M131" s="21">
        <v>0</v>
      </c>
      <c r="N131" s="24">
        <v>10.649999999999999</v>
      </c>
    </row>
    <row r="132" spans="1:14" x14ac:dyDescent="0.25">
      <c r="A132" s="20" t="s">
        <v>187</v>
      </c>
      <c r="B132" s="21">
        <v>4</v>
      </c>
      <c r="C132" s="21">
        <v>0</v>
      </c>
      <c r="D132" s="21">
        <v>0</v>
      </c>
      <c r="E132" s="21">
        <v>0</v>
      </c>
      <c r="F132" s="22">
        <v>8.3000000000000007</v>
      </c>
      <c r="G132" s="23">
        <v>2.8</v>
      </c>
      <c r="H132" s="22">
        <v>2.5</v>
      </c>
      <c r="I132" s="22">
        <v>5.2</v>
      </c>
      <c r="J132" s="22">
        <v>1.2</v>
      </c>
      <c r="K132" s="22">
        <v>2.5</v>
      </c>
      <c r="L132" s="22">
        <v>2.6</v>
      </c>
      <c r="M132" s="21">
        <v>0</v>
      </c>
      <c r="N132" s="24">
        <v>9.3000000000000007</v>
      </c>
    </row>
    <row r="133" spans="1:14" x14ac:dyDescent="0.25">
      <c r="A133" s="20" t="s">
        <v>223</v>
      </c>
      <c r="B133" s="21">
        <v>10</v>
      </c>
      <c r="C133" s="21">
        <v>0</v>
      </c>
      <c r="D133" s="21">
        <v>0</v>
      </c>
      <c r="E133" s="21">
        <v>1</v>
      </c>
      <c r="F133" s="22">
        <v>9</v>
      </c>
      <c r="G133" s="23">
        <v>5.6</v>
      </c>
      <c r="H133" s="22">
        <v>5</v>
      </c>
      <c r="I133" s="22">
        <v>6</v>
      </c>
      <c r="J133" s="22">
        <v>4.3</v>
      </c>
      <c r="K133" s="22">
        <v>3.9</v>
      </c>
      <c r="L133" s="22">
        <v>4.4000000000000004</v>
      </c>
      <c r="M133" s="21">
        <v>0</v>
      </c>
      <c r="N133" s="24">
        <v>11.850000000000001</v>
      </c>
    </row>
    <row r="134" spans="1:14" x14ac:dyDescent="0.25">
      <c r="A134" s="20" t="s">
        <v>179</v>
      </c>
      <c r="B134" s="21">
        <v>9</v>
      </c>
      <c r="C134" s="21">
        <v>1</v>
      </c>
      <c r="D134" s="21">
        <v>1</v>
      </c>
      <c r="E134" s="21">
        <v>0</v>
      </c>
      <c r="F134" s="22">
        <v>7.9</v>
      </c>
      <c r="G134" s="23">
        <v>4.5</v>
      </c>
      <c r="H134" s="22">
        <v>4.8</v>
      </c>
      <c r="I134" s="22">
        <v>9.6999999999999993</v>
      </c>
      <c r="J134" s="22">
        <v>4.8</v>
      </c>
      <c r="K134" s="22">
        <v>5.4</v>
      </c>
      <c r="L134" s="22">
        <v>6.2</v>
      </c>
      <c r="M134" s="21">
        <v>0</v>
      </c>
      <c r="N134" s="24">
        <v>12</v>
      </c>
    </row>
    <row r="135" spans="1:14" x14ac:dyDescent="0.25">
      <c r="A135" s="20" t="s">
        <v>224</v>
      </c>
      <c r="B135" s="21">
        <v>1</v>
      </c>
      <c r="C135" s="21">
        <v>1</v>
      </c>
      <c r="D135" s="21">
        <v>1</v>
      </c>
      <c r="E135" s="21">
        <v>0</v>
      </c>
      <c r="F135" s="22">
        <v>7.1</v>
      </c>
      <c r="G135" s="23">
        <v>3.4</v>
      </c>
      <c r="H135" s="22">
        <v>5.9</v>
      </c>
      <c r="I135" s="22">
        <v>7.8</v>
      </c>
      <c r="J135" s="22">
        <v>3.6</v>
      </c>
      <c r="K135" s="22">
        <v>3.1</v>
      </c>
      <c r="L135" s="22">
        <v>3.7</v>
      </c>
      <c r="M135" s="21">
        <v>0</v>
      </c>
      <c r="N135" s="24">
        <v>10.8</v>
      </c>
    </row>
    <row r="136" spans="1:14" x14ac:dyDescent="0.25">
      <c r="A136" s="20" t="s">
        <v>156</v>
      </c>
      <c r="B136" s="21">
        <v>1</v>
      </c>
      <c r="C136" s="21">
        <v>1</v>
      </c>
      <c r="D136" s="21">
        <v>1</v>
      </c>
      <c r="E136" s="21">
        <v>1</v>
      </c>
      <c r="F136" s="22">
        <v>7.8</v>
      </c>
      <c r="G136" s="23">
        <v>4.9000000000000004</v>
      </c>
      <c r="H136" s="22">
        <v>7.1</v>
      </c>
      <c r="I136" s="22">
        <v>7.9</v>
      </c>
      <c r="J136" s="22">
        <v>4.3</v>
      </c>
      <c r="K136" s="22">
        <v>4.9000000000000004</v>
      </c>
      <c r="L136" s="22">
        <v>5.3</v>
      </c>
      <c r="M136" s="21">
        <v>1</v>
      </c>
      <c r="N136" s="24">
        <v>11.100000000000001</v>
      </c>
    </row>
    <row r="137" spans="1:14" x14ac:dyDescent="0.25">
      <c r="A137" s="20" t="s">
        <v>80</v>
      </c>
      <c r="B137" s="21">
        <v>3</v>
      </c>
      <c r="C137" s="21">
        <v>0</v>
      </c>
      <c r="D137" s="21">
        <v>0</v>
      </c>
      <c r="E137" s="21">
        <v>1</v>
      </c>
      <c r="F137" s="22">
        <v>8.6</v>
      </c>
      <c r="G137" s="23">
        <v>5.0999999999999996</v>
      </c>
      <c r="H137" s="22">
        <v>4.7</v>
      </c>
      <c r="I137" s="22">
        <v>3.7</v>
      </c>
      <c r="J137" s="22">
        <v>4.8</v>
      </c>
      <c r="K137" s="22">
        <v>3.4</v>
      </c>
      <c r="L137" s="22">
        <v>5.0999999999999996</v>
      </c>
      <c r="M137" s="21">
        <v>1</v>
      </c>
      <c r="N137" s="24">
        <v>12.149999999999999</v>
      </c>
    </row>
    <row r="138" spans="1:14" x14ac:dyDescent="0.25">
      <c r="A138" s="20" t="s">
        <v>142</v>
      </c>
      <c r="B138" s="21">
        <v>4</v>
      </c>
      <c r="C138" s="21">
        <v>0</v>
      </c>
      <c r="D138" s="21">
        <v>0</v>
      </c>
      <c r="E138" s="21">
        <v>1</v>
      </c>
      <c r="F138" s="22">
        <v>7.7</v>
      </c>
      <c r="G138" s="23">
        <v>4.0999999999999996</v>
      </c>
      <c r="H138" s="22">
        <v>4.3</v>
      </c>
      <c r="I138" s="22">
        <v>5.9</v>
      </c>
      <c r="J138" s="22">
        <v>4.7</v>
      </c>
      <c r="K138" s="22">
        <v>3.9</v>
      </c>
      <c r="L138" s="22">
        <v>6.6</v>
      </c>
      <c r="M138" s="21">
        <v>1</v>
      </c>
      <c r="N138" s="24">
        <v>11.55</v>
      </c>
    </row>
    <row r="139" spans="1:14" x14ac:dyDescent="0.25">
      <c r="A139" s="20" t="s">
        <v>220</v>
      </c>
      <c r="B139" s="21">
        <v>13</v>
      </c>
      <c r="C139" s="21">
        <v>0</v>
      </c>
      <c r="D139" s="21">
        <v>0</v>
      </c>
      <c r="E139" s="21">
        <v>1</v>
      </c>
      <c r="F139" s="22">
        <v>8.3000000000000007</v>
      </c>
      <c r="G139" s="23">
        <v>3.7</v>
      </c>
      <c r="H139" s="22">
        <v>6.1</v>
      </c>
      <c r="I139" s="22">
        <v>5.3</v>
      </c>
      <c r="J139" s="22">
        <v>3.6</v>
      </c>
      <c r="K139" s="22">
        <v>2.9</v>
      </c>
      <c r="L139" s="22">
        <v>4.9000000000000004</v>
      </c>
      <c r="M139" s="21">
        <v>1</v>
      </c>
      <c r="N139" s="24">
        <v>11.399999999999999</v>
      </c>
    </row>
    <row r="140" spans="1:14" x14ac:dyDescent="0.25">
      <c r="A140" s="20" t="s">
        <v>184</v>
      </c>
      <c r="B140" s="21">
        <v>12</v>
      </c>
      <c r="C140" s="21">
        <v>1</v>
      </c>
      <c r="D140" s="21">
        <v>0</v>
      </c>
      <c r="E140" s="21">
        <v>0</v>
      </c>
      <c r="F140" s="22">
        <v>7.9</v>
      </c>
      <c r="G140" s="23">
        <v>5.4</v>
      </c>
      <c r="H140" s="22">
        <v>5.8</v>
      </c>
      <c r="I140" s="22">
        <v>4.7</v>
      </c>
      <c r="J140" s="22">
        <v>4.5999999999999996</v>
      </c>
      <c r="K140" s="22">
        <v>4.2</v>
      </c>
      <c r="L140" s="22">
        <v>6.6</v>
      </c>
      <c r="M140" s="21">
        <v>0</v>
      </c>
      <c r="N140" s="24">
        <v>12.149999999999999</v>
      </c>
    </row>
    <row r="141" spans="1:14" x14ac:dyDescent="0.25">
      <c r="A141" s="20" t="s">
        <v>69</v>
      </c>
      <c r="B141" s="21">
        <v>4</v>
      </c>
      <c r="C141" s="21">
        <v>0</v>
      </c>
      <c r="D141" s="21">
        <v>1</v>
      </c>
      <c r="E141" s="21">
        <v>0</v>
      </c>
      <c r="F141" s="22">
        <v>6.1</v>
      </c>
      <c r="G141" s="23">
        <v>4.9000000000000004</v>
      </c>
      <c r="H141" s="22">
        <v>6.4</v>
      </c>
      <c r="I141" s="22">
        <v>8.1999999999999993</v>
      </c>
      <c r="J141" s="22">
        <v>3</v>
      </c>
      <c r="K141" s="22">
        <v>4.9000000000000004</v>
      </c>
      <c r="L141" s="22">
        <v>3.9</v>
      </c>
      <c r="M141" s="21">
        <v>0</v>
      </c>
      <c r="N141" s="24">
        <v>9.8999999999999986</v>
      </c>
    </row>
    <row r="142" spans="1:14" x14ac:dyDescent="0.25">
      <c r="A142" s="20" t="s">
        <v>76</v>
      </c>
      <c r="B142" s="21">
        <v>12</v>
      </c>
      <c r="C142" s="21">
        <v>1</v>
      </c>
      <c r="D142" s="21">
        <v>1</v>
      </c>
      <c r="E142" s="21">
        <v>0</v>
      </c>
      <c r="F142" s="22">
        <v>5.6</v>
      </c>
      <c r="G142" s="23">
        <v>4.9000000000000004</v>
      </c>
      <c r="H142" s="22">
        <v>5.6</v>
      </c>
      <c r="I142" s="22">
        <v>9.1</v>
      </c>
      <c r="J142" s="22">
        <v>5</v>
      </c>
      <c r="K142" s="22">
        <v>6</v>
      </c>
      <c r="L142" s="22">
        <v>6.4</v>
      </c>
      <c r="M142" s="21">
        <v>1</v>
      </c>
      <c r="N142" s="24">
        <v>11.850000000000001</v>
      </c>
    </row>
    <row r="143" spans="1:14" x14ac:dyDescent="0.25">
      <c r="A143" s="20" t="s">
        <v>174</v>
      </c>
      <c r="B143" s="21">
        <v>10</v>
      </c>
      <c r="C143" s="21">
        <v>0</v>
      </c>
      <c r="D143" s="21">
        <v>1</v>
      </c>
      <c r="E143" s="21">
        <v>1</v>
      </c>
      <c r="F143" s="22">
        <v>9.1999999999999993</v>
      </c>
      <c r="G143" s="23">
        <v>6.5</v>
      </c>
      <c r="H143" s="22">
        <v>6.2</v>
      </c>
      <c r="I143" s="22">
        <v>7.3</v>
      </c>
      <c r="J143" s="22">
        <v>4.2</v>
      </c>
      <c r="K143" s="22">
        <v>4.5999999999999996</v>
      </c>
      <c r="L143" s="22">
        <v>7.7</v>
      </c>
      <c r="M143" s="21">
        <v>1</v>
      </c>
      <c r="N143" s="24">
        <v>14.25</v>
      </c>
    </row>
    <row r="144" spans="1:14" x14ac:dyDescent="0.25">
      <c r="A144" s="20" t="s">
        <v>99</v>
      </c>
      <c r="B144" s="21">
        <v>2</v>
      </c>
      <c r="C144" s="21">
        <v>1</v>
      </c>
      <c r="D144" s="21">
        <v>0</v>
      </c>
      <c r="E144" s="21">
        <v>1</v>
      </c>
      <c r="F144" s="22">
        <v>9.4</v>
      </c>
      <c r="G144" s="23">
        <v>5.3</v>
      </c>
      <c r="H144" s="22">
        <v>4.9000000000000004</v>
      </c>
      <c r="I144" s="22">
        <v>8.5</v>
      </c>
      <c r="J144" s="22">
        <v>4.0999999999999996</v>
      </c>
      <c r="K144" s="22">
        <v>4.5</v>
      </c>
      <c r="L144" s="22">
        <v>5.4</v>
      </c>
      <c r="M144" s="21">
        <v>1</v>
      </c>
      <c r="N144" s="24">
        <v>11.850000000000001</v>
      </c>
    </row>
    <row r="145" spans="1:14" x14ac:dyDescent="0.25">
      <c r="A145" s="20" t="s">
        <v>111</v>
      </c>
      <c r="B145" s="21">
        <v>11</v>
      </c>
      <c r="C145" s="21">
        <v>1</v>
      </c>
      <c r="D145" s="21">
        <v>0</v>
      </c>
      <c r="E145" s="21">
        <v>1</v>
      </c>
      <c r="F145" s="22">
        <v>6.9</v>
      </c>
      <c r="G145" s="23">
        <v>3.4</v>
      </c>
      <c r="H145" s="22">
        <v>4.7</v>
      </c>
      <c r="I145" s="22">
        <v>5.2</v>
      </c>
      <c r="J145" s="22">
        <v>3.2</v>
      </c>
      <c r="K145" s="22">
        <v>2.7</v>
      </c>
      <c r="L145" s="22">
        <v>4.4000000000000004</v>
      </c>
      <c r="M145" s="21">
        <v>1</v>
      </c>
      <c r="N145" s="24">
        <v>10.8</v>
      </c>
    </row>
    <row r="146" spans="1:14" x14ac:dyDescent="0.25">
      <c r="A146" s="20" t="s">
        <v>117</v>
      </c>
      <c r="B146" s="21">
        <v>6</v>
      </c>
      <c r="C146" s="21">
        <v>1</v>
      </c>
      <c r="D146" s="21">
        <v>1</v>
      </c>
      <c r="E146" s="21">
        <v>0</v>
      </c>
      <c r="F146" s="22">
        <v>9.9</v>
      </c>
      <c r="G146" s="23">
        <v>4.3</v>
      </c>
      <c r="H146" s="22">
        <v>3.5</v>
      </c>
      <c r="I146" s="22">
        <v>5.4</v>
      </c>
      <c r="J146" s="22">
        <v>5.6</v>
      </c>
      <c r="K146" s="22">
        <v>4.9000000000000004</v>
      </c>
      <c r="L146" s="22">
        <v>6.9</v>
      </c>
      <c r="M146" s="21">
        <v>1</v>
      </c>
      <c r="N146" s="24">
        <v>12.75</v>
      </c>
    </row>
    <row r="147" spans="1:14" x14ac:dyDescent="0.25">
      <c r="A147" s="20" t="s">
        <v>145</v>
      </c>
      <c r="B147" s="21">
        <v>11</v>
      </c>
      <c r="C147" s="21">
        <v>0</v>
      </c>
      <c r="D147" s="21">
        <v>0</v>
      </c>
      <c r="E147" s="21">
        <v>1</v>
      </c>
      <c r="F147" s="22">
        <v>7.7</v>
      </c>
      <c r="G147" s="23">
        <v>4.0999999999999996</v>
      </c>
      <c r="H147" s="22">
        <v>4.3</v>
      </c>
      <c r="I147" s="22">
        <v>5.9</v>
      </c>
      <c r="J147" s="22">
        <v>5.0999999999999996</v>
      </c>
      <c r="K147" s="22">
        <v>3.9</v>
      </c>
      <c r="L147" s="22">
        <v>6.7</v>
      </c>
      <c r="M147" s="21">
        <v>1</v>
      </c>
      <c r="N147" s="24">
        <v>12.299999999999999</v>
      </c>
    </row>
    <row r="148" spans="1:14" x14ac:dyDescent="0.25">
      <c r="A148" s="20" t="s">
        <v>155</v>
      </c>
      <c r="B148" s="21">
        <v>11</v>
      </c>
      <c r="C148" s="21">
        <v>0</v>
      </c>
      <c r="D148" s="21">
        <v>0</v>
      </c>
      <c r="E148" s="21">
        <v>1</v>
      </c>
      <c r="F148" s="22">
        <v>8.6999999999999993</v>
      </c>
      <c r="G148" s="23">
        <v>4.7</v>
      </c>
      <c r="H148" s="22">
        <v>2.9</v>
      </c>
      <c r="I148" s="22">
        <v>5.6</v>
      </c>
      <c r="J148" s="22">
        <v>3.1</v>
      </c>
      <c r="K148" s="22">
        <v>2.9</v>
      </c>
      <c r="L148" s="22">
        <v>3.2</v>
      </c>
      <c r="M148" s="21">
        <v>1</v>
      </c>
      <c r="N148" s="24">
        <v>11.55</v>
      </c>
    </row>
    <row r="149" spans="1:14" x14ac:dyDescent="0.25">
      <c r="A149" s="20" t="s">
        <v>153</v>
      </c>
      <c r="B149" s="21">
        <v>12</v>
      </c>
      <c r="C149" s="21">
        <v>1</v>
      </c>
      <c r="D149" s="21">
        <v>0</v>
      </c>
      <c r="E149" s="21">
        <v>1</v>
      </c>
      <c r="F149" s="22">
        <v>8.6</v>
      </c>
      <c r="G149" s="23">
        <v>6.3</v>
      </c>
      <c r="H149" s="22">
        <v>5.7</v>
      </c>
      <c r="I149" s="22">
        <v>6.7</v>
      </c>
      <c r="J149" s="22">
        <v>4.9000000000000004</v>
      </c>
      <c r="K149" s="22">
        <v>3.6</v>
      </c>
      <c r="L149" s="22">
        <v>5.3</v>
      </c>
      <c r="M149" s="21">
        <v>1</v>
      </c>
      <c r="N149" s="24">
        <v>12.149999999999999</v>
      </c>
    </row>
    <row r="150" spans="1:14" x14ac:dyDescent="0.25">
      <c r="A150" s="20" t="s">
        <v>129</v>
      </c>
      <c r="B150" s="21">
        <v>8</v>
      </c>
      <c r="C150" s="21">
        <v>1</v>
      </c>
      <c r="D150" s="21">
        <v>0</v>
      </c>
      <c r="E150" s="21">
        <v>1</v>
      </c>
      <c r="F150" s="22">
        <v>6.7</v>
      </c>
      <c r="G150" s="23">
        <v>3.2</v>
      </c>
      <c r="H150" s="22">
        <v>4.5</v>
      </c>
      <c r="I150" s="22">
        <v>5</v>
      </c>
      <c r="J150" s="22">
        <v>2.9</v>
      </c>
      <c r="K150" s="22">
        <v>2.6</v>
      </c>
      <c r="L150" s="22">
        <v>3.7</v>
      </c>
      <c r="M150" s="21">
        <v>0</v>
      </c>
      <c r="N150" s="24">
        <v>10.5</v>
      </c>
    </row>
    <row r="151" spans="1:14" x14ac:dyDescent="0.25">
      <c r="A151" s="20" t="s">
        <v>166</v>
      </c>
      <c r="B151" s="21">
        <v>7</v>
      </c>
      <c r="C151" s="21">
        <v>0</v>
      </c>
      <c r="D151" s="21">
        <v>0</v>
      </c>
      <c r="E151" s="21">
        <v>1</v>
      </c>
      <c r="F151" s="22">
        <v>8.6999999999999993</v>
      </c>
      <c r="G151" s="23">
        <v>3.7</v>
      </c>
      <c r="H151" s="22">
        <v>4.8</v>
      </c>
      <c r="I151" s="22">
        <v>3.8</v>
      </c>
      <c r="J151" s="22">
        <v>4.5999999999999996</v>
      </c>
      <c r="K151" s="22">
        <v>3.5</v>
      </c>
      <c r="L151" s="22">
        <v>5.5</v>
      </c>
      <c r="M151" s="21">
        <v>1</v>
      </c>
      <c r="N151" s="24">
        <v>11.399999999999999</v>
      </c>
    </row>
    <row r="152" spans="1:14" x14ac:dyDescent="0.25">
      <c r="A152" s="20" t="s">
        <v>148</v>
      </c>
      <c r="B152" s="21">
        <v>15</v>
      </c>
      <c r="C152" s="21">
        <v>1</v>
      </c>
      <c r="D152" s="21">
        <v>0</v>
      </c>
      <c r="E152" s="21">
        <v>0</v>
      </c>
      <c r="F152" s="22">
        <v>9.1</v>
      </c>
      <c r="G152" s="23">
        <v>5.2</v>
      </c>
      <c r="H152" s="22">
        <v>5.4</v>
      </c>
      <c r="I152" s="22">
        <v>7.3</v>
      </c>
      <c r="J152" s="22">
        <v>4.4000000000000004</v>
      </c>
      <c r="K152" s="22">
        <v>3</v>
      </c>
      <c r="L152" s="22">
        <v>4.0999999999999996</v>
      </c>
      <c r="M152" s="21">
        <v>1</v>
      </c>
      <c r="N152" s="24">
        <v>11.850000000000001</v>
      </c>
    </row>
    <row r="153" spans="1:14" x14ac:dyDescent="0.25">
      <c r="A153" s="20" t="s">
        <v>114</v>
      </c>
      <c r="B153" s="21">
        <v>14</v>
      </c>
      <c r="C153" s="21">
        <v>0</v>
      </c>
      <c r="D153" s="21">
        <v>1</v>
      </c>
      <c r="E153" s="21">
        <v>1</v>
      </c>
      <c r="F153" s="22">
        <v>7.4</v>
      </c>
      <c r="G153" s="23">
        <v>6.6</v>
      </c>
      <c r="H153" s="22">
        <v>6.9</v>
      </c>
      <c r="I153" s="22">
        <v>9.6</v>
      </c>
      <c r="J153" s="22">
        <v>5.7</v>
      </c>
      <c r="K153" s="22">
        <v>6.5</v>
      </c>
      <c r="L153" s="22">
        <v>7.7</v>
      </c>
      <c r="M153" s="21">
        <v>1</v>
      </c>
      <c r="N153" s="24">
        <v>13.200000000000001</v>
      </c>
    </row>
    <row r="154" spans="1:14" x14ac:dyDescent="0.25">
      <c r="A154" s="20" t="s">
        <v>98</v>
      </c>
      <c r="B154" s="21">
        <v>6</v>
      </c>
      <c r="C154" s="21">
        <v>1</v>
      </c>
      <c r="D154" s="21">
        <v>1</v>
      </c>
      <c r="E154" s="21">
        <v>0</v>
      </c>
      <c r="F154" s="22">
        <v>8.3000000000000007</v>
      </c>
      <c r="G154" s="23">
        <v>4.9000000000000004</v>
      </c>
      <c r="H154" s="22">
        <v>5.2</v>
      </c>
      <c r="I154" s="22">
        <v>9.1</v>
      </c>
      <c r="J154" s="22">
        <v>4.5999999999999996</v>
      </c>
      <c r="K154" s="22">
        <v>5.8</v>
      </c>
      <c r="L154" s="22">
        <v>5.5</v>
      </c>
      <c r="M154" s="21">
        <v>1</v>
      </c>
      <c r="N154" s="24">
        <v>12.600000000000001</v>
      </c>
    </row>
    <row r="155" spans="1:14" x14ac:dyDescent="0.25">
      <c r="A155" s="20" t="s">
        <v>141</v>
      </c>
      <c r="B155" s="21">
        <v>5</v>
      </c>
      <c r="C155" s="21">
        <v>1</v>
      </c>
      <c r="D155" s="21">
        <v>1</v>
      </c>
      <c r="E155" s="21">
        <v>0</v>
      </c>
      <c r="F155" s="22">
        <v>6.4</v>
      </c>
      <c r="G155" s="23">
        <v>3.2</v>
      </c>
      <c r="H155" s="22">
        <v>5</v>
      </c>
      <c r="I155" s="22">
        <v>8.4</v>
      </c>
      <c r="J155" s="22">
        <v>2</v>
      </c>
      <c r="K155" s="22">
        <v>3.7</v>
      </c>
      <c r="L155" s="22">
        <v>3.6</v>
      </c>
      <c r="M155" s="21">
        <v>0</v>
      </c>
      <c r="N155" s="24">
        <v>9.75</v>
      </c>
    </row>
    <row r="156" spans="1:14" x14ac:dyDescent="0.25">
      <c r="A156" s="20" t="s">
        <v>95</v>
      </c>
      <c r="B156" s="21">
        <v>10</v>
      </c>
      <c r="C156" s="21">
        <v>0</v>
      </c>
      <c r="D156" s="21">
        <v>1</v>
      </c>
      <c r="E156" s="21">
        <v>1</v>
      </c>
      <c r="F156" s="22">
        <v>9.6</v>
      </c>
      <c r="G156" s="23">
        <v>5.6</v>
      </c>
      <c r="H156" s="22">
        <v>5.5</v>
      </c>
      <c r="I156" s="22">
        <v>7.7</v>
      </c>
      <c r="J156" s="22">
        <v>5.2</v>
      </c>
      <c r="K156" s="22">
        <v>4.5999999999999996</v>
      </c>
      <c r="L156" s="22">
        <v>8.1</v>
      </c>
      <c r="M156" s="21">
        <v>1</v>
      </c>
      <c r="N156" s="24">
        <v>14.850000000000001</v>
      </c>
    </row>
    <row r="157" spans="1:14" x14ac:dyDescent="0.25">
      <c r="A157" s="20" t="s">
        <v>178</v>
      </c>
      <c r="B157" s="21">
        <v>9</v>
      </c>
      <c r="C157" s="21">
        <v>0</v>
      </c>
      <c r="D157" s="21">
        <v>1</v>
      </c>
      <c r="E157" s="21">
        <v>1</v>
      </c>
      <c r="F157" s="22">
        <v>7.4</v>
      </c>
      <c r="G157" s="23">
        <v>6.6</v>
      </c>
      <c r="H157" s="22">
        <v>6.9</v>
      </c>
      <c r="I157" s="22">
        <v>9.6</v>
      </c>
      <c r="J157" s="22">
        <v>5.7</v>
      </c>
      <c r="K157" s="22">
        <v>6.5</v>
      </c>
      <c r="L157" s="22">
        <v>7</v>
      </c>
      <c r="M157" s="21">
        <v>1</v>
      </c>
      <c r="N157" s="24">
        <v>13.200000000000001</v>
      </c>
    </row>
    <row r="158" spans="1:14" x14ac:dyDescent="0.25">
      <c r="A158" s="20" t="s">
        <v>250</v>
      </c>
      <c r="B158" s="21">
        <v>13</v>
      </c>
      <c r="C158" s="21">
        <v>0</v>
      </c>
      <c r="D158" s="21">
        <v>1</v>
      </c>
      <c r="E158" s="21">
        <v>0</v>
      </c>
      <c r="F158" s="22">
        <v>6.7</v>
      </c>
      <c r="G158" s="23">
        <v>3.6</v>
      </c>
      <c r="H158" s="22">
        <v>4.8</v>
      </c>
      <c r="I158" s="22">
        <v>7.2</v>
      </c>
      <c r="J158" s="22">
        <v>2.9</v>
      </c>
      <c r="K158" s="22">
        <v>3.6</v>
      </c>
      <c r="L158" s="22">
        <v>3.2</v>
      </c>
      <c r="M158" s="21">
        <v>0</v>
      </c>
      <c r="N158" s="24">
        <v>10.8</v>
      </c>
    </row>
    <row r="159" spans="1:14" x14ac:dyDescent="0.25">
      <c r="A159" s="20" t="s">
        <v>257</v>
      </c>
      <c r="B159" s="21">
        <v>4</v>
      </c>
      <c r="C159" s="21">
        <v>1</v>
      </c>
      <c r="D159" s="21">
        <v>1</v>
      </c>
      <c r="E159" s="21">
        <v>1</v>
      </c>
      <c r="F159" s="22">
        <v>9.6999999999999993</v>
      </c>
      <c r="G159" s="23">
        <v>6.5</v>
      </c>
      <c r="H159" s="22">
        <v>6.1</v>
      </c>
      <c r="I159" s="22">
        <v>6.8</v>
      </c>
      <c r="J159" s="22">
        <v>4.3</v>
      </c>
      <c r="K159" s="22">
        <v>3.5</v>
      </c>
      <c r="L159" s="22">
        <v>5.9</v>
      </c>
      <c r="M159" s="21">
        <v>0</v>
      </c>
      <c r="N159" s="24">
        <v>12.75</v>
      </c>
    </row>
    <row r="160" spans="1:14" x14ac:dyDescent="0.25">
      <c r="A160" s="20" t="s">
        <v>218</v>
      </c>
      <c r="B160" s="21">
        <v>5</v>
      </c>
      <c r="C160" s="21">
        <v>1</v>
      </c>
      <c r="D160" s="21">
        <v>1</v>
      </c>
      <c r="E160" s="21">
        <v>0</v>
      </c>
      <c r="F160" s="22">
        <v>6.7</v>
      </c>
      <c r="G160" s="23">
        <v>3.7</v>
      </c>
      <c r="H160" s="22">
        <v>4.9000000000000004</v>
      </c>
      <c r="I160" s="22">
        <v>9.1999999999999993</v>
      </c>
      <c r="J160" s="22">
        <v>3.7</v>
      </c>
      <c r="K160" s="22">
        <v>4.5</v>
      </c>
      <c r="L160" s="22">
        <v>4.9000000000000004</v>
      </c>
      <c r="M160" s="21">
        <v>0</v>
      </c>
      <c r="N160" s="24">
        <v>10.350000000000001</v>
      </c>
    </row>
    <row r="161" spans="1:14" x14ac:dyDescent="0.25">
      <c r="A161" s="20" t="s">
        <v>143</v>
      </c>
      <c r="B161" s="21">
        <v>13</v>
      </c>
      <c r="C161" s="21">
        <v>1</v>
      </c>
      <c r="D161" s="21">
        <v>1</v>
      </c>
      <c r="E161" s="21">
        <v>0</v>
      </c>
      <c r="F161" s="22">
        <v>7.5</v>
      </c>
      <c r="G161" s="23">
        <v>3.5</v>
      </c>
      <c r="H161" s="22">
        <v>4.5</v>
      </c>
      <c r="I161" s="22">
        <v>7.6</v>
      </c>
      <c r="J161" s="22">
        <v>3.4</v>
      </c>
      <c r="K161" s="22">
        <v>5.4</v>
      </c>
      <c r="L161" s="22">
        <v>4.5</v>
      </c>
      <c r="M161" s="21">
        <v>0</v>
      </c>
      <c r="N161" s="24">
        <v>10.8</v>
      </c>
    </row>
    <row r="162" spans="1:14" x14ac:dyDescent="0.25">
      <c r="A162" s="20" t="s">
        <v>249</v>
      </c>
      <c r="B162" s="21">
        <v>8</v>
      </c>
      <c r="C162" s="21">
        <v>0</v>
      </c>
      <c r="D162" s="21">
        <v>1</v>
      </c>
      <c r="E162" s="21">
        <v>0</v>
      </c>
      <c r="F162" s="22">
        <v>6.4</v>
      </c>
      <c r="G162" s="23">
        <v>4.5</v>
      </c>
      <c r="H162" s="22">
        <v>5.7</v>
      </c>
      <c r="I162" s="22">
        <v>8.4</v>
      </c>
      <c r="J162" s="22">
        <v>4</v>
      </c>
      <c r="K162" s="22">
        <v>5.8</v>
      </c>
      <c r="L162" s="22">
        <v>5.8</v>
      </c>
      <c r="M162" s="21">
        <v>0</v>
      </c>
      <c r="N162" s="24">
        <v>10.050000000000001</v>
      </c>
    </row>
    <row r="163" spans="1:14" x14ac:dyDescent="0.25">
      <c r="A163" s="20" t="s">
        <v>247</v>
      </c>
      <c r="B163" s="21">
        <v>11</v>
      </c>
      <c r="C163" s="21">
        <v>0</v>
      </c>
      <c r="D163" s="21">
        <v>0</v>
      </c>
      <c r="E163" s="21">
        <v>1</v>
      </c>
      <c r="F163" s="22">
        <v>8.6999999999999993</v>
      </c>
      <c r="G163" s="23">
        <v>3.7</v>
      </c>
      <c r="H163" s="22">
        <v>4.8</v>
      </c>
      <c r="I163" s="22">
        <v>3.8</v>
      </c>
      <c r="J163" s="22">
        <v>5.5</v>
      </c>
      <c r="K163" s="22">
        <v>3.5</v>
      </c>
      <c r="L163" s="22">
        <v>5.6</v>
      </c>
      <c r="M163" s="21">
        <v>0</v>
      </c>
      <c r="N163" s="24">
        <v>10.649999999999999</v>
      </c>
    </row>
    <row r="164" spans="1:14" x14ac:dyDescent="0.25">
      <c r="A164" s="20" t="s">
        <v>77</v>
      </c>
      <c r="B164" s="21">
        <v>13</v>
      </c>
      <c r="C164" s="21">
        <v>0</v>
      </c>
      <c r="D164" s="21">
        <v>1</v>
      </c>
      <c r="E164" s="21">
        <v>0</v>
      </c>
      <c r="F164" s="22">
        <v>9.1</v>
      </c>
      <c r="G164" s="23">
        <v>6</v>
      </c>
      <c r="H164" s="22">
        <v>7.1</v>
      </c>
      <c r="I164" s="22">
        <v>8.4</v>
      </c>
      <c r="J164" s="22">
        <v>4.5</v>
      </c>
      <c r="K164" s="22">
        <v>6.1</v>
      </c>
      <c r="L164" s="22">
        <v>6</v>
      </c>
      <c r="M164" s="21">
        <v>1</v>
      </c>
      <c r="N164" s="24">
        <v>13.200000000000001</v>
      </c>
    </row>
    <row r="165" spans="1:14" x14ac:dyDescent="0.25">
      <c r="A165" s="20" t="s">
        <v>189</v>
      </c>
      <c r="B165" s="21">
        <v>9</v>
      </c>
      <c r="C165" s="21">
        <v>1</v>
      </c>
      <c r="D165" s="21">
        <v>0</v>
      </c>
      <c r="E165" s="21">
        <v>0</v>
      </c>
      <c r="F165" s="22">
        <v>8</v>
      </c>
      <c r="G165" s="23">
        <v>2.5</v>
      </c>
      <c r="H165" s="22">
        <v>3</v>
      </c>
      <c r="I165" s="22">
        <v>5.2</v>
      </c>
      <c r="J165" s="22">
        <v>4.5999999999999996</v>
      </c>
      <c r="K165" s="22">
        <v>4.2</v>
      </c>
      <c r="L165" s="22">
        <v>6.9</v>
      </c>
      <c r="M165" s="21">
        <v>0</v>
      </c>
      <c r="N165" s="24">
        <v>10.649999999999999</v>
      </c>
    </row>
    <row r="166" spans="1:14" x14ac:dyDescent="0.25">
      <c r="A166" s="20" t="s">
        <v>65</v>
      </c>
      <c r="B166" s="21">
        <v>9</v>
      </c>
      <c r="C166" s="21">
        <v>0</v>
      </c>
      <c r="D166" s="21">
        <v>1</v>
      </c>
      <c r="E166" s="21">
        <v>0</v>
      </c>
      <c r="F166" s="22">
        <v>6.2</v>
      </c>
      <c r="G166" s="23">
        <v>4.8</v>
      </c>
      <c r="H166" s="22">
        <v>5.0999999999999996</v>
      </c>
      <c r="I166" s="22">
        <v>6.9</v>
      </c>
      <c r="J166" s="22">
        <v>4.3</v>
      </c>
      <c r="K166" s="22">
        <v>6.3</v>
      </c>
      <c r="L166" s="22">
        <v>4.8</v>
      </c>
      <c r="M166" s="21">
        <v>0</v>
      </c>
      <c r="N166" s="24">
        <v>11.55</v>
      </c>
    </row>
    <row r="167" spans="1:14" x14ac:dyDescent="0.25">
      <c r="A167" s="20" t="s">
        <v>176</v>
      </c>
      <c r="B167" s="21">
        <v>11</v>
      </c>
      <c r="C167" s="21">
        <v>0</v>
      </c>
      <c r="D167" s="21">
        <v>0</v>
      </c>
      <c r="E167" s="21">
        <v>1</v>
      </c>
      <c r="F167" s="22">
        <v>9</v>
      </c>
      <c r="G167" s="23">
        <v>5.6</v>
      </c>
      <c r="H167" s="22">
        <v>5</v>
      </c>
      <c r="I167" s="22">
        <v>6</v>
      </c>
      <c r="J167" s="22">
        <v>3.3</v>
      </c>
      <c r="K167" s="22">
        <v>3.9</v>
      </c>
      <c r="L167" s="22">
        <v>4.2</v>
      </c>
      <c r="M167" s="21">
        <v>1</v>
      </c>
      <c r="N167" s="24">
        <v>12</v>
      </c>
    </row>
    <row r="168" spans="1:14" x14ac:dyDescent="0.25">
      <c r="A168" s="20" t="s">
        <v>160</v>
      </c>
      <c r="B168" s="21">
        <v>14</v>
      </c>
      <c r="C168" s="21">
        <v>1</v>
      </c>
      <c r="D168" s="21">
        <v>1</v>
      </c>
      <c r="E168" s="21">
        <v>1</v>
      </c>
      <c r="F168" s="22">
        <v>7.7</v>
      </c>
      <c r="G168" s="23">
        <v>4.7</v>
      </c>
      <c r="H168" s="22">
        <v>7</v>
      </c>
      <c r="I168" s="22">
        <v>7.7</v>
      </c>
      <c r="J168" s="22">
        <v>4</v>
      </c>
      <c r="K168" s="22">
        <v>4.7</v>
      </c>
      <c r="L168" s="22">
        <v>4.7</v>
      </c>
      <c r="M168" s="21">
        <v>1</v>
      </c>
      <c r="N168" s="24">
        <v>11.399999999999999</v>
      </c>
    </row>
    <row r="169" spans="1:14" x14ac:dyDescent="0.25">
      <c r="A169" s="20" t="s">
        <v>130</v>
      </c>
      <c r="B169" s="21">
        <v>13</v>
      </c>
      <c r="C169" s="21">
        <v>0</v>
      </c>
      <c r="D169" s="21">
        <v>1</v>
      </c>
      <c r="E169" s="21">
        <v>0</v>
      </c>
      <c r="F169" s="22">
        <v>6.5</v>
      </c>
      <c r="G169" s="23">
        <v>5.8</v>
      </c>
      <c r="H169" s="22">
        <v>6</v>
      </c>
      <c r="I169" s="22">
        <v>8.6999999999999993</v>
      </c>
      <c r="J169" s="22">
        <v>4.5999999999999996</v>
      </c>
      <c r="K169" s="22">
        <v>5.6</v>
      </c>
      <c r="L169" s="22">
        <v>6.6</v>
      </c>
      <c r="M169" s="21">
        <v>0</v>
      </c>
      <c r="N169" s="24">
        <v>11.850000000000001</v>
      </c>
    </row>
    <row r="170" spans="1:14" x14ac:dyDescent="0.25">
      <c r="A170" s="20" t="s">
        <v>149</v>
      </c>
      <c r="B170" s="21">
        <v>7</v>
      </c>
      <c r="C170" s="21">
        <v>1</v>
      </c>
      <c r="D170" s="21">
        <v>1</v>
      </c>
      <c r="E170" s="21">
        <v>0</v>
      </c>
      <c r="F170" s="22">
        <v>7.1</v>
      </c>
      <c r="G170" s="23">
        <v>4.2</v>
      </c>
      <c r="H170" s="22">
        <v>4.5</v>
      </c>
      <c r="I170" s="22">
        <v>9.9</v>
      </c>
      <c r="J170" s="22">
        <v>2</v>
      </c>
      <c r="K170" s="22">
        <v>4</v>
      </c>
      <c r="L170" s="22">
        <v>2.6</v>
      </c>
      <c r="M170" s="21">
        <v>0</v>
      </c>
      <c r="N170" s="24">
        <v>9.75</v>
      </c>
    </row>
    <row r="171" spans="1:14" x14ac:dyDescent="0.25">
      <c r="A171" s="20" t="s">
        <v>167</v>
      </c>
      <c r="B171" s="21">
        <v>2</v>
      </c>
      <c r="C171" s="21">
        <v>1</v>
      </c>
      <c r="D171" s="21">
        <v>0</v>
      </c>
      <c r="E171" s="21">
        <v>0</v>
      </c>
      <c r="F171" s="22">
        <v>6.7</v>
      </c>
      <c r="G171" s="23">
        <v>3.2</v>
      </c>
      <c r="H171" s="22">
        <v>4.5</v>
      </c>
      <c r="I171" s="22">
        <v>5</v>
      </c>
      <c r="J171" s="22">
        <v>3.8</v>
      </c>
      <c r="K171" s="22">
        <v>2.6</v>
      </c>
      <c r="L171" s="22">
        <v>5.5</v>
      </c>
      <c r="M171" s="21">
        <v>0</v>
      </c>
      <c r="N171" s="24">
        <v>10.649999999999999</v>
      </c>
    </row>
    <row r="172" spans="1:14" x14ac:dyDescent="0.25">
      <c r="A172" s="20" t="s">
        <v>127</v>
      </c>
      <c r="B172" s="21">
        <v>9</v>
      </c>
      <c r="C172" s="21">
        <v>0</v>
      </c>
      <c r="D172" s="21">
        <v>1</v>
      </c>
      <c r="E172" s="21">
        <v>0</v>
      </c>
      <c r="F172" s="22">
        <v>6.4</v>
      </c>
      <c r="G172" s="23">
        <v>5.0999999999999996</v>
      </c>
      <c r="H172" s="22">
        <v>5.3</v>
      </c>
      <c r="I172" s="22">
        <v>7.1</v>
      </c>
      <c r="J172" s="22">
        <v>4.7</v>
      </c>
      <c r="K172" s="22">
        <v>6.6</v>
      </c>
      <c r="L172" s="22">
        <v>5.3</v>
      </c>
      <c r="M172" s="21">
        <v>0</v>
      </c>
      <c r="N172" s="24">
        <v>12</v>
      </c>
    </row>
    <row r="173" spans="1:14" x14ac:dyDescent="0.25">
      <c r="A173" s="20" t="s">
        <v>96</v>
      </c>
      <c r="B173" s="21">
        <v>12</v>
      </c>
      <c r="C173" s="21">
        <v>1</v>
      </c>
      <c r="D173" s="21">
        <v>1</v>
      </c>
      <c r="E173" s="21">
        <v>0</v>
      </c>
      <c r="F173" s="22">
        <v>8.1999999999999993</v>
      </c>
      <c r="G173" s="23">
        <v>3.6</v>
      </c>
      <c r="H173" s="22">
        <v>5</v>
      </c>
      <c r="I173" s="22">
        <v>9</v>
      </c>
      <c r="J173" s="22">
        <v>4.7</v>
      </c>
      <c r="K173" s="22">
        <v>6.9</v>
      </c>
      <c r="L173" s="22">
        <v>6.2</v>
      </c>
      <c r="M173" s="21">
        <v>0</v>
      </c>
      <c r="N173" s="24">
        <v>11.399999999999999</v>
      </c>
    </row>
    <row r="174" spans="1:14" x14ac:dyDescent="0.25">
      <c r="A174" s="20" t="s">
        <v>103</v>
      </c>
      <c r="B174" s="21">
        <v>5</v>
      </c>
      <c r="C174" s="21">
        <v>0</v>
      </c>
      <c r="D174" s="21">
        <v>1</v>
      </c>
      <c r="E174" s="21">
        <v>0</v>
      </c>
      <c r="F174" s="22">
        <v>5.9</v>
      </c>
      <c r="G174" s="23">
        <v>5.6</v>
      </c>
      <c r="H174" s="22">
        <v>5.5</v>
      </c>
      <c r="I174" s="22">
        <v>8.4</v>
      </c>
      <c r="J174" s="22">
        <v>5.2</v>
      </c>
      <c r="K174" s="22">
        <v>5.8</v>
      </c>
      <c r="L174" s="22">
        <v>5.9</v>
      </c>
      <c r="M174" s="21">
        <v>1</v>
      </c>
      <c r="N174" s="24">
        <v>11.55</v>
      </c>
    </row>
    <row r="175" spans="1:14" x14ac:dyDescent="0.25">
      <c r="A175" s="20" t="s">
        <v>254</v>
      </c>
      <c r="B175" s="21">
        <v>8</v>
      </c>
      <c r="C175" s="21">
        <v>1</v>
      </c>
      <c r="D175" s="21">
        <v>1</v>
      </c>
      <c r="E175" s="21">
        <v>0</v>
      </c>
      <c r="F175" s="22">
        <v>5.9</v>
      </c>
      <c r="G175" s="23">
        <v>5.5</v>
      </c>
      <c r="H175" s="22">
        <v>6.2</v>
      </c>
      <c r="I175" s="22">
        <v>8.4</v>
      </c>
      <c r="J175" s="22">
        <v>6</v>
      </c>
      <c r="K175" s="22">
        <v>7.5</v>
      </c>
      <c r="L175" s="22">
        <v>6</v>
      </c>
      <c r="M175" s="21">
        <v>1</v>
      </c>
      <c r="N175" s="24">
        <v>12.899999999999999</v>
      </c>
    </row>
    <row r="176" spans="1:14" x14ac:dyDescent="0.25">
      <c r="A176" s="20" t="s">
        <v>252</v>
      </c>
      <c r="B176" s="21">
        <v>3</v>
      </c>
      <c r="C176" s="21">
        <v>1</v>
      </c>
      <c r="D176" s="21">
        <v>1</v>
      </c>
      <c r="E176" s="21">
        <v>0</v>
      </c>
      <c r="F176" s="22">
        <v>6.4</v>
      </c>
      <c r="G176" s="23">
        <v>3.3</v>
      </c>
      <c r="H176" s="22">
        <v>4.5</v>
      </c>
      <c r="I176" s="22">
        <v>8.8000000000000007</v>
      </c>
      <c r="J176" s="22">
        <v>3.6</v>
      </c>
      <c r="K176" s="22">
        <v>4.0999999999999996</v>
      </c>
      <c r="L176" s="22">
        <v>4</v>
      </c>
      <c r="M176" s="21">
        <v>0</v>
      </c>
      <c r="N176" s="24">
        <v>9</v>
      </c>
    </row>
    <row r="177" spans="1:14" x14ac:dyDescent="0.25">
      <c r="A177" s="20" t="s">
        <v>227</v>
      </c>
      <c r="B177" s="21">
        <v>9</v>
      </c>
      <c r="C177" s="21">
        <v>0</v>
      </c>
      <c r="D177" s="21">
        <v>1</v>
      </c>
      <c r="E177" s="21">
        <v>0</v>
      </c>
      <c r="F177" s="22">
        <v>6.7</v>
      </c>
      <c r="G177" s="23">
        <v>4</v>
      </c>
      <c r="H177" s="22">
        <v>6.8</v>
      </c>
      <c r="I177" s="22">
        <v>8.4</v>
      </c>
      <c r="J177" s="22">
        <v>3.8</v>
      </c>
      <c r="K177" s="22">
        <v>4.3</v>
      </c>
      <c r="L177" s="22">
        <v>4.3</v>
      </c>
      <c r="M177" s="21">
        <v>1</v>
      </c>
      <c r="N177" s="24">
        <v>11.100000000000001</v>
      </c>
    </row>
    <row r="178" spans="1:14" x14ac:dyDescent="0.25">
      <c r="A178" s="20" t="s">
        <v>144</v>
      </c>
      <c r="B178" s="21">
        <v>4</v>
      </c>
      <c r="C178" s="21">
        <v>0</v>
      </c>
      <c r="D178" s="21">
        <v>1</v>
      </c>
      <c r="E178" s="21">
        <v>0</v>
      </c>
      <c r="F178" s="22">
        <v>5</v>
      </c>
      <c r="G178" s="23">
        <v>3.6</v>
      </c>
      <c r="H178" s="22">
        <v>4.9000000000000004</v>
      </c>
      <c r="I178" s="22">
        <v>8.1999999999999993</v>
      </c>
      <c r="J178" s="22">
        <v>2.4</v>
      </c>
      <c r="K178" s="22">
        <v>4.8</v>
      </c>
      <c r="L178" s="22">
        <v>3</v>
      </c>
      <c r="M178" s="21">
        <v>0</v>
      </c>
      <c r="N178" s="24">
        <v>9</v>
      </c>
    </row>
    <row r="179" spans="1:14" x14ac:dyDescent="0.25">
      <c r="A179" s="20" t="s">
        <v>237</v>
      </c>
      <c r="B179" s="21">
        <v>5</v>
      </c>
      <c r="C179" s="21">
        <v>1</v>
      </c>
      <c r="D179" s="21">
        <v>0</v>
      </c>
      <c r="E179" s="21">
        <v>1</v>
      </c>
      <c r="F179" s="22">
        <v>9.6</v>
      </c>
      <c r="G179" s="23">
        <v>7.2</v>
      </c>
      <c r="H179" s="22">
        <v>7.8</v>
      </c>
      <c r="I179" s="22">
        <v>4.5</v>
      </c>
      <c r="J179" s="22">
        <v>4</v>
      </c>
      <c r="K179" s="22">
        <v>3</v>
      </c>
      <c r="L179" s="22">
        <v>6.1</v>
      </c>
      <c r="M179" s="21">
        <v>1</v>
      </c>
      <c r="N179" s="24">
        <v>12.299999999999999</v>
      </c>
    </row>
    <row r="180" spans="1:14" x14ac:dyDescent="0.25">
      <c r="A180" s="20" t="s">
        <v>112</v>
      </c>
      <c r="B180" s="21">
        <v>14</v>
      </c>
      <c r="C180" s="21">
        <v>1</v>
      </c>
      <c r="D180" s="21">
        <v>1</v>
      </c>
      <c r="E180" s="21">
        <v>0</v>
      </c>
      <c r="F180" s="22">
        <v>8</v>
      </c>
      <c r="G180" s="23">
        <v>4.8</v>
      </c>
      <c r="H180" s="22">
        <v>4.7</v>
      </c>
      <c r="I180" s="22">
        <v>8.6999999999999993</v>
      </c>
      <c r="J180" s="22">
        <v>4.9000000000000004</v>
      </c>
      <c r="K180" s="22">
        <v>6.6</v>
      </c>
      <c r="L180" s="22">
        <v>5.8</v>
      </c>
      <c r="M180" s="21">
        <v>1</v>
      </c>
      <c r="N180" s="24">
        <v>12.149999999999999</v>
      </c>
    </row>
    <row r="181" spans="1:14" x14ac:dyDescent="0.25">
      <c r="A181" s="20" t="s">
        <v>181</v>
      </c>
      <c r="B181" s="21">
        <v>5</v>
      </c>
      <c r="C181" s="21">
        <v>0</v>
      </c>
      <c r="D181" s="21">
        <v>1</v>
      </c>
      <c r="E181" s="21">
        <v>1</v>
      </c>
      <c r="F181" s="22">
        <v>9.4</v>
      </c>
      <c r="G181" s="23">
        <v>4</v>
      </c>
      <c r="H181" s="22">
        <v>4.5999999999999996</v>
      </c>
      <c r="I181" s="22">
        <v>6.3</v>
      </c>
      <c r="J181" s="22">
        <v>5.8</v>
      </c>
      <c r="K181" s="22">
        <v>4.5999999999999996</v>
      </c>
      <c r="L181" s="22">
        <v>7</v>
      </c>
      <c r="M181" s="21">
        <v>1</v>
      </c>
      <c r="N181" s="24">
        <v>12.299999999999999</v>
      </c>
    </row>
    <row r="182" spans="1:14" x14ac:dyDescent="0.25">
      <c r="A182" s="20" t="s">
        <v>68</v>
      </c>
      <c r="B182" s="21">
        <v>10</v>
      </c>
      <c r="C182" s="21">
        <v>0</v>
      </c>
      <c r="D182" s="21">
        <v>0</v>
      </c>
      <c r="E182" s="21">
        <v>1</v>
      </c>
      <c r="F182" s="22">
        <v>8.6999999999999993</v>
      </c>
      <c r="G182" s="23">
        <v>4.7</v>
      </c>
      <c r="H182" s="22">
        <v>4.5999999999999996</v>
      </c>
      <c r="I182" s="22">
        <v>6.8</v>
      </c>
      <c r="J182" s="22">
        <v>3.8</v>
      </c>
      <c r="K182" s="22">
        <v>3.7</v>
      </c>
      <c r="L182" s="22">
        <v>4.8</v>
      </c>
      <c r="M182" s="21">
        <v>1</v>
      </c>
      <c r="N182" s="24">
        <v>12.600000000000001</v>
      </c>
    </row>
    <row r="183" spans="1:14" x14ac:dyDescent="0.25">
      <c r="A183" s="20" t="s">
        <v>72</v>
      </c>
      <c r="B183" s="21">
        <v>15</v>
      </c>
      <c r="C183" s="21">
        <v>0</v>
      </c>
      <c r="D183" s="21">
        <v>1</v>
      </c>
      <c r="E183" s="21">
        <v>1</v>
      </c>
      <c r="F183" s="22">
        <v>6.3</v>
      </c>
      <c r="G183" s="23">
        <v>4.5</v>
      </c>
      <c r="H183" s="22">
        <v>5.9</v>
      </c>
      <c r="I183" s="22">
        <v>8.8000000000000007</v>
      </c>
      <c r="J183" s="22">
        <v>4.8</v>
      </c>
      <c r="K183" s="22">
        <v>6.2</v>
      </c>
      <c r="L183" s="22">
        <v>6.9</v>
      </c>
      <c r="M183" s="21">
        <v>1</v>
      </c>
      <c r="N183" s="24">
        <v>11.399999999999999</v>
      </c>
    </row>
    <row r="184" spans="1:14" x14ac:dyDescent="0.25">
      <c r="A184" s="20" t="s">
        <v>177</v>
      </c>
      <c r="B184" s="21">
        <v>6</v>
      </c>
      <c r="C184" s="21">
        <v>0</v>
      </c>
      <c r="D184" s="21">
        <v>1</v>
      </c>
      <c r="E184" s="21">
        <v>0</v>
      </c>
      <c r="F184" s="22">
        <v>8.1</v>
      </c>
      <c r="G184" s="23">
        <v>2.5</v>
      </c>
      <c r="H184" s="22">
        <v>3.8</v>
      </c>
      <c r="I184" s="22">
        <v>6.6</v>
      </c>
      <c r="J184" s="22">
        <v>2.6</v>
      </c>
      <c r="K184" s="22">
        <v>3.5</v>
      </c>
      <c r="L184" s="22">
        <v>3.9</v>
      </c>
      <c r="M184" s="21">
        <v>0</v>
      </c>
      <c r="N184" s="24">
        <v>10.649999999999999</v>
      </c>
    </row>
    <row r="185" spans="1:14" x14ac:dyDescent="0.25">
      <c r="A185" s="20" t="s">
        <v>202</v>
      </c>
      <c r="B185" s="21">
        <v>7</v>
      </c>
      <c r="C185" s="21">
        <v>1</v>
      </c>
      <c r="D185" s="21">
        <v>0</v>
      </c>
      <c r="E185" s="21">
        <v>0</v>
      </c>
      <c r="F185" s="22">
        <v>9.9</v>
      </c>
      <c r="G185" s="23">
        <v>5.7</v>
      </c>
      <c r="H185" s="22">
        <v>4.5</v>
      </c>
      <c r="I185" s="22">
        <v>3.8</v>
      </c>
      <c r="J185" s="22">
        <v>3.8</v>
      </c>
      <c r="K185" s="22">
        <v>4</v>
      </c>
      <c r="L185" s="22">
        <v>5.4</v>
      </c>
      <c r="M185" s="21">
        <v>1</v>
      </c>
      <c r="N185" s="24">
        <v>13.200000000000001</v>
      </c>
    </row>
    <row r="186" spans="1:14" x14ac:dyDescent="0.25">
      <c r="A186" s="20" t="s">
        <v>195</v>
      </c>
      <c r="B186" s="21">
        <v>13</v>
      </c>
      <c r="C186" s="21">
        <v>1</v>
      </c>
      <c r="D186" s="21">
        <v>1</v>
      </c>
      <c r="E186" s="21">
        <v>1</v>
      </c>
      <c r="F186" s="22">
        <v>7.8</v>
      </c>
      <c r="G186" s="23">
        <v>4.9000000000000004</v>
      </c>
      <c r="H186" s="22">
        <v>7.1</v>
      </c>
      <c r="I186" s="22">
        <v>7.9</v>
      </c>
      <c r="J186" s="22">
        <v>4.0999999999999996</v>
      </c>
      <c r="K186" s="22">
        <v>4.9000000000000004</v>
      </c>
      <c r="L186" s="22">
        <v>5.7</v>
      </c>
      <c r="M186" s="21">
        <v>0</v>
      </c>
      <c r="N186" s="24">
        <v>11.25</v>
      </c>
    </row>
    <row r="187" spans="1:14" x14ac:dyDescent="0.25">
      <c r="A187" s="20" t="s">
        <v>138</v>
      </c>
      <c r="B187" s="21">
        <v>8</v>
      </c>
      <c r="C187" s="21">
        <v>0</v>
      </c>
      <c r="D187" s="21">
        <v>0</v>
      </c>
      <c r="E187" s="21">
        <v>0</v>
      </c>
      <c r="F187" s="22">
        <v>9.9</v>
      </c>
      <c r="G187" s="23">
        <v>4.5</v>
      </c>
      <c r="H187" s="22">
        <v>4.8</v>
      </c>
      <c r="I187" s="22">
        <v>4.9000000000000004</v>
      </c>
      <c r="J187" s="22">
        <v>3.2</v>
      </c>
      <c r="K187" s="22">
        <v>4.3</v>
      </c>
      <c r="L187" s="22">
        <v>4.8</v>
      </c>
      <c r="M187" s="21">
        <v>1</v>
      </c>
      <c r="N187" s="24">
        <v>13.200000000000001</v>
      </c>
    </row>
    <row r="188" spans="1:14" x14ac:dyDescent="0.25">
      <c r="A188" s="20" t="s">
        <v>191</v>
      </c>
      <c r="B188" s="21">
        <v>10</v>
      </c>
      <c r="C188" s="21">
        <v>0</v>
      </c>
      <c r="D188" s="21">
        <v>1</v>
      </c>
      <c r="E188" s="21">
        <v>0</v>
      </c>
      <c r="F188" s="22">
        <v>6.6</v>
      </c>
      <c r="G188" s="23">
        <v>3.8</v>
      </c>
      <c r="H188" s="22">
        <v>6.6</v>
      </c>
      <c r="I188" s="22">
        <v>8.1999999999999993</v>
      </c>
      <c r="J188" s="22">
        <v>4.3</v>
      </c>
      <c r="K188" s="22">
        <v>4.0999999999999996</v>
      </c>
      <c r="L188" s="22">
        <v>6.3</v>
      </c>
      <c r="M188" s="21">
        <v>0</v>
      </c>
      <c r="N188" s="24">
        <v>10.649999999999999</v>
      </c>
    </row>
    <row r="189" spans="1:14" x14ac:dyDescent="0.25">
      <c r="A189" s="20" t="s">
        <v>100</v>
      </c>
      <c r="B189" s="21">
        <v>10</v>
      </c>
      <c r="C189" s="21">
        <v>0</v>
      </c>
      <c r="D189" s="21">
        <v>0</v>
      </c>
      <c r="E189" s="21">
        <v>1</v>
      </c>
      <c r="F189" s="22">
        <v>9.3000000000000007</v>
      </c>
      <c r="G189" s="23">
        <v>5.0999999999999996</v>
      </c>
      <c r="H189" s="22">
        <v>6.3</v>
      </c>
      <c r="I189" s="22">
        <v>7.4</v>
      </c>
      <c r="J189" s="22">
        <v>4.5999999999999996</v>
      </c>
      <c r="K189" s="22">
        <v>4.5999999999999996</v>
      </c>
      <c r="L189" s="22">
        <v>6.8</v>
      </c>
      <c r="M189" s="21">
        <v>1</v>
      </c>
      <c r="N189" s="24">
        <v>11.399999999999999</v>
      </c>
    </row>
    <row r="190" spans="1:14" x14ac:dyDescent="0.25">
      <c r="A190" s="20" t="s">
        <v>93</v>
      </c>
      <c r="B190" s="21">
        <v>3</v>
      </c>
      <c r="C190" s="21">
        <v>0</v>
      </c>
      <c r="D190" s="21">
        <v>0</v>
      </c>
      <c r="E190" s="21">
        <v>0</v>
      </c>
      <c r="F190" s="22">
        <v>8.6999999999999993</v>
      </c>
      <c r="G190" s="23">
        <v>3.2</v>
      </c>
      <c r="H190" s="22">
        <v>2.9</v>
      </c>
      <c r="I190" s="22">
        <v>5.6</v>
      </c>
      <c r="J190" s="22">
        <v>3.1</v>
      </c>
      <c r="K190" s="22">
        <v>2.9</v>
      </c>
      <c r="L190" s="22">
        <v>4.3</v>
      </c>
      <c r="M190" s="21">
        <v>0</v>
      </c>
      <c r="N190" s="24">
        <v>10.649999999999999</v>
      </c>
    </row>
    <row r="191" spans="1:14" x14ac:dyDescent="0.25">
      <c r="A191" s="20" t="s">
        <v>235</v>
      </c>
      <c r="B191" s="21">
        <v>12</v>
      </c>
      <c r="C191" s="21">
        <v>1</v>
      </c>
      <c r="D191" s="21">
        <v>0</v>
      </c>
      <c r="E191" s="21">
        <v>1</v>
      </c>
      <c r="F191" s="22">
        <v>9.6999999999999993</v>
      </c>
      <c r="G191" s="23">
        <v>6.5</v>
      </c>
      <c r="H191" s="22">
        <v>6.1</v>
      </c>
      <c r="I191" s="22">
        <v>6.7</v>
      </c>
      <c r="J191" s="22">
        <v>4.9000000000000004</v>
      </c>
      <c r="K191" s="22">
        <v>3.4</v>
      </c>
      <c r="L191" s="22">
        <v>5.8</v>
      </c>
      <c r="M191" s="21">
        <v>1</v>
      </c>
      <c r="N191" s="24">
        <v>12</v>
      </c>
    </row>
    <row r="192" spans="1:14" x14ac:dyDescent="0.25">
      <c r="A192" s="20" t="s">
        <v>63</v>
      </c>
      <c r="B192" s="21">
        <v>8</v>
      </c>
      <c r="C192" s="21">
        <v>1</v>
      </c>
      <c r="D192" s="21">
        <v>1</v>
      </c>
      <c r="E192" s="21">
        <v>0</v>
      </c>
      <c r="F192" s="22">
        <v>6.5</v>
      </c>
      <c r="G192" s="23">
        <v>2.8</v>
      </c>
      <c r="H192" s="22">
        <v>3.7</v>
      </c>
      <c r="I192" s="22">
        <v>8.5</v>
      </c>
      <c r="J192" s="22">
        <v>3.6</v>
      </c>
      <c r="K192" s="22">
        <v>4.7</v>
      </c>
      <c r="L192" s="22">
        <v>4.0999999999999996</v>
      </c>
      <c r="M192" s="21">
        <v>0</v>
      </c>
      <c r="N192" s="24">
        <v>9.1499999999999986</v>
      </c>
    </row>
    <row r="193" spans="1:14" x14ac:dyDescent="0.25">
      <c r="A193" s="20" t="s">
        <v>159</v>
      </c>
      <c r="B193" s="21">
        <v>14</v>
      </c>
      <c r="C193" s="21">
        <v>0</v>
      </c>
      <c r="D193" s="21">
        <v>1</v>
      </c>
      <c r="E193" s="21">
        <v>1</v>
      </c>
      <c r="F193" s="22">
        <v>9.1999999999999993</v>
      </c>
      <c r="G193" s="23">
        <v>5</v>
      </c>
      <c r="H193" s="22">
        <v>6.2</v>
      </c>
      <c r="I193" s="22">
        <v>7.3</v>
      </c>
      <c r="J193" s="22">
        <v>5.0999999999999996</v>
      </c>
      <c r="K193" s="22">
        <v>4.5999999999999996</v>
      </c>
      <c r="L193" s="22">
        <v>5.2</v>
      </c>
      <c r="M193" s="21">
        <v>1</v>
      </c>
      <c r="N193" s="24">
        <v>10.649999999999999</v>
      </c>
    </row>
    <row r="194" spans="1:14" x14ac:dyDescent="0.25">
      <c r="A194" s="20" t="s">
        <v>135</v>
      </c>
      <c r="B194" s="21">
        <v>5</v>
      </c>
      <c r="C194" s="21">
        <v>1</v>
      </c>
      <c r="D194" s="21">
        <v>0</v>
      </c>
      <c r="E194" s="21">
        <v>1</v>
      </c>
      <c r="F194" s="22">
        <v>9.4</v>
      </c>
      <c r="G194" s="23">
        <v>5.3</v>
      </c>
      <c r="H194" s="22">
        <v>4.9000000000000004</v>
      </c>
      <c r="I194" s="22">
        <v>8.5</v>
      </c>
      <c r="J194" s="22">
        <v>4.3</v>
      </c>
      <c r="K194" s="22">
        <v>4.5</v>
      </c>
      <c r="L194" s="22">
        <v>6.2</v>
      </c>
      <c r="M194" s="21">
        <v>1</v>
      </c>
      <c r="N194" s="24">
        <v>12</v>
      </c>
    </row>
    <row r="195" spans="1:14" x14ac:dyDescent="0.25">
      <c r="A195" s="20" t="s">
        <v>108</v>
      </c>
      <c r="B195" s="21">
        <v>10</v>
      </c>
      <c r="C195" s="21">
        <v>0</v>
      </c>
      <c r="D195" s="21">
        <v>1</v>
      </c>
      <c r="E195" s="21">
        <v>0</v>
      </c>
      <c r="F195" s="22">
        <v>6.7</v>
      </c>
      <c r="G195" s="23">
        <v>3.6</v>
      </c>
      <c r="H195" s="22">
        <v>4.8</v>
      </c>
      <c r="I195" s="22">
        <v>7.2</v>
      </c>
      <c r="J195" s="22">
        <v>4</v>
      </c>
      <c r="K195" s="22">
        <v>3.6</v>
      </c>
      <c r="L195" s="22">
        <v>4.2</v>
      </c>
      <c r="M195" s="21">
        <v>1</v>
      </c>
      <c r="N195" s="24">
        <v>10.8</v>
      </c>
    </row>
    <row r="196" spans="1:14" x14ac:dyDescent="0.25">
      <c r="A196" s="20" t="s">
        <v>172</v>
      </c>
      <c r="B196" s="21">
        <v>14</v>
      </c>
      <c r="C196" s="21">
        <v>0</v>
      </c>
      <c r="D196" s="21">
        <v>1</v>
      </c>
      <c r="E196" s="21">
        <v>1</v>
      </c>
      <c r="F196" s="22">
        <v>8.4</v>
      </c>
      <c r="G196" s="23">
        <v>5.3</v>
      </c>
      <c r="H196" s="22">
        <v>5.9</v>
      </c>
      <c r="I196" s="22">
        <v>6.7</v>
      </c>
      <c r="J196" s="22">
        <v>4</v>
      </c>
      <c r="K196" s="22">
        <v>5</v>
      </c>
      <c r="L196" s="22">
        <v>4.9000000000000004</v>
      </c>
      <c r="M196" s="21">
        <v>1</v>
      </c>
      <c r="N196" s="24">
        <v>11.850000000000001</v>
      </c>
    </row>
    <row r="197" spans="1:14" x14ac:dyDescent="0.25">
      <c r="A197" s="20" t="s">
        <v>106</v>
      </c>
      <c r="B197" s="21">
        <v>13</v>
      </c>
      <c r="C197" s="21">
        <v>0</v>
      </c>
      <c r="D197" s="21">
        <v>1</v>
      </c>
      <c r="E197" s="21">
        <v>1</v>
      </c>
      <c r="F197" s="22">
        <v>9.9</v>
      </c>
      <c r="G197" s="23">
        <v>5.2</v>
      </c>
      <c r="H197" s="22">
        <v>6.7</v>
      </c>
      <c r="I197" s="22">
        <v>6.8</v>
      </c>
      <c r="J197" s="22">
        <v>4.5</v>
      </c>
      <c r="K197" s="22">
        <v>3.4</v>
      </c>
      <c r="L197" s="22">
        <v>6.1</v>
      </c>
      <c r="M197" s="21">
        <v>1</v>
      </c>
      <c r="N197" s="24">
        <v>12.75</v>
      </c>
    </row>
    <row r="198" spans="1:14" x14ac:dyDescent="0.25">
      <c r="A198" s="20" t="s">
        <v>119</v>
      </c>
      <c r="B198" s="21">
        <v>13</v>
      </c>
      <c r="C198" s="21">
        <v>0</v>
      </c>
      <c r="D198" s="21">
        <v>1</v>
      </c>
      <c r="E198" s="21">
        <v>1</v>
      </c>
      <c r="F198" s="22">
        <v>8.4</v>
      </c>
      <c r="G198" s="23">
        <v>5.3</v>
      </c>
      <c r="H198" s="22">
        <v>5.9</v>
      </c>
      <c r="I198" s="22">
        <v>6.7</v>
      </c>
      <c r="J198" s="22">
        <v>2.7</v>
      </c>
      <c r="K198" s="22">
        <v>5</v>
      </c>
      <c r="L198" s="22">
        <v>5</v>
      </c>
      <c r="M198" s="21">
        <v>1</v>
      </c>
      <c r="N198" s="24">
        <v>13.200000000000001</v>
      </c>
    </row>
    <row r="199" spans="1:14" x14ac:dyDescent="0.25">
      <c r="A199" s="20" t="s">
        <v>102</v>
      </c>
      <c r="B199" s="21">
        <v>6</v>
      </c>
      <c r="C199" s="21">
        <v>1</v>
      </c>
      <c r="D199" s="21">
        <v>0</v>
      </c>
      <c r="E199" s="21">
        <v>0</v>
      </c>
      <c r="F199" s="22">
        <v>8</v>
      </c>
      <c r="G199" s="23">
        <v>2.5</v>
      </c>
      <c r="H199" s="22">
        <v>3</v>
      </c>
      <c r="I199" s="22">
        <v>5.2</v>
      </c>
      <c r="J199" s="22">
        <v>4.3</v>
      </c>
      <c r="K199" s="22">
        <v>4.2</v>
      </c>
      <c r="L199" s="22">
        <v>6.5</v>
      </c>
      <c r="M199" s="21">
        <v>0</v>
      </c>
      <c r="N199" s="24">
        <v>9.75</v>
      </c>
    </row>
    <row r="200" spans="1:14" x14ac:dyDescent="0.25">
      <c r="A200" s="20" t="s">
        <v>203</v>
      </c>
      <c r="B200" s="21">
        <v>14</v>
      </c>
      <c r="C200" s="21">
        <v>1</v>
      </c>
      <c r="D200" s="21">
        <v>0</v>
      </c>
      <c r="E200" s="21">
        <v>1</v>
      </c>
      <c r="F200" s="22">
        <v>9.9</v>
      </c>
      <c r="G200" s="23">
        <v>5.7</v>
      </c>
      <c r="H200" s="22">
        <v>4.5</v>
      </c>
      <c r="I200" s="22">
        <v>3.8</v>
      </c>
      <c r="J200" s="22">
        <v>4.0999999999999996</v>
      </c>
      <c r="K200" s="22">
        <v>4</v>
      </c>
      <c r="L200" s="22">
        <v>4.0999999999999996</v>
      </c>
      <c r="M200" s="21">
        <v>1</v>
      </c>
      <c r="N200" s="24">
        <v>11.850000000000001</v>
      </c>
    </row>
    <row r="201" spans="1:14" x14ac:dyDescent="0.25">
      <c r="A201" s="20" t="s">
        <v>123</v>
      </c>
      <c r="B201" s="21">
        <v>12</v>
      </c>
      <c r="C201" s="21">
        <v>1</v>
      </c>
      <c r="D201" s="21">
        <v>1</v>
      </c>
      <c r="E201" s="21">
        <v>0</v>
      </c>
      <c r="F201" s="22">
        <v>5.7</v>
      </c>
      <c r="G201" s="23">
        <v>5.3</v>
      </c>
      <c r="H201" s="22">
        <v>6</v>
      </c>
      <c r="I201" s="22">
        <v>8.1999999999999993</v>
      </c>
      <c r="J201" s="22">
        <v>4.7</v>
      </c>
      <c r="K201" s="22">
        <v>7.3</v>
      </c>
      <c r="L201" s="22">
        <v>6.7</v>
      </c>
      <c r="M201" s="21">
        <v>0</v>
      </c>
      <c r="N201" s="24">
        <v>13.5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AC78-B193-4CC6-9FB8-A453DD2A6BB3}">
  <dimension ref="A1:W201"/>
  <sheetViews>
    <sheetView showGridLines="0" workbookViewId="0">
      <selection activeCell="N1" sqref="N1:O1"/>
    </sheetView>
  </sheetViews>
  <sheetFormatPr defaultRowHeight="13.2" x14ac:dyDescent="0.25"/>
  <cols>
    <col min="1" max="1" width="8.88671875" style="36"/>
    <col min="2" max="2" width="5.88671875" style="36" bestFit="1" customWidth="1"/>
    <col min="3" max="3" width="5.88671875" style="36" customWidth="1"/>
    <col min="4" max="4" width="5.77734375" style="36" bestFit="1" customWidth="1"/>
    <col min="5" max="5" width="6.44140625" style="36" customWidth="1"/>
    <col min="6" max="6" width="5.33203125" style="36" customWidth="1"/>
    <col min="7" max="7" width="5.109375" style="36" customWidth="1"/>
    <col min="8" max="8" width="6" style="36" customWidth="1"/>
    <col min="9" max="9" width="8.88671875" style="36"/>
    <col min="10" max="10" width="4.77734375" style="36" customWidth="1"/>
    <col min="11" max="11" width="7.44140625" style="36" customWidth="1"/>
    <col min="12" max="12" width="6.109375" style="36" customWidth="1"/>
    <col min="13" max="13" width="8.88671875" style="36"/>
    <col min="15" max="15" width="17.77734375" bestFit="1" customWidth="1"/>
    <col min="20" max="20" width="13.44140625" bestFit="1" customWidth="1"/>
  </cols>
  <sheetData>
    <row r="1" spans="1:23" s="25" customFormat="1" ht="30.6" x14ac:dyDescent="0.25">
      <c r="A1" s="140" t="s">
        <v>0</v>
      </c>
      <c r="B1" s="140" t="s">
        <v>258</v>
      </c>
      <c r="C1" s="140" t="s">
        <v>43</v>
      </c>
      <c r="D1" s="140" t="s">
        <v>3</v>
      </c>
      <c r="E1" s="140" t="s">
        <v>46</v>
      </c>
      <c r="F1" s="140" t="s">
        <v>49</v>
      </c>
      <c r="G1" s="140" t="s">
        <v>52</v>
      </c>
      <c r="H1" s="140" t="s">
        <v>54</v>
      </c>
      <c r="I1" s="140" t="s">
        <v>259</v>
      </c>
      <c r="J1" s="140" t="s">
        <v>55</v>
      </c>
      <c r="K1" s="140" t="s">
        <v>264</v>
      </c>
      <c r="L1" s="140" t="s">
        <v>42</v>
      </c>
      <c r="M1" s="140" t="s">
        <v>269</v>
      </c>
      <c r="N1" s="38"/>
      <c r="O1" s="38"/>
    </row>
    <row r="2" spans="1:23" x14ac:dyDescent="0.25">
      <c r="A2" s="20" t="s">
        <v>84</v>
      </c>
      <c r="B2" s="21">
        <v>9</v>
      </c>
      <c r="C2" s="21">
        <v>0</v>
      </c>
      <c r="D2" s="21">
        <v>0</v>
      </c>
      <c r="E2" s="22">
        <v>8.5</v>
      </c>
      <c r="F2" s="23">
        <v>3</v>
      </c>
      <c r="G2" s="22">
        <v>3.7</v>
      </c>
      <c r="H2" s="22">
        <v>4.8</v>
      </c>
      <c r="I2" s="22">
        <v>5.3</v>
      </c>
      <c r="J2" s="22">
        <v>3.8</v>
      </c>
      <c r="K2" s="22">
        <v>5.8</v>
      </c>
      <c r="L2" s="21">
        <v>1</v>
      </c>
      <c r="M2" s="24">
        <v>10.5</v>
      </c>
    </row>
    <row r="3" spans="1:23" x14ac:dyDescent="0.25">
      <c r="A3" s="20" t="s">
        <v>231</v>
      </c>
      <c r="B3" s="21">
        <v>1</v>
      </c>
      <c r="C3" s="21">
        <v>1</v>
      </c>
      <c r="D3" s="21">
        <v>0</v>
      </c>
      <c r="E3" s="22">
        <v>8.6</v>
      </c>
      <c r="F3" s="23">
        <v>6.3</v>
      </c>
      <c r="G3" s="22">
        <v>5.7</v>
      </c>
      <c r="H3" s="22">
        <v>6.7</v>
      </c>
      <c r="I3" s="22">
        <v>4.8</v>
      </c>
      <c r="J3" s="22">
        <v>3.6</v>
      </c>
      <c r="K3" s="22">
        <v>4.2</v>
      </c>
      <c r="L3" s="21">
        <v>0</v>
      </c>
      <c r="M3" s="24">
        <v>11.850000000000001</v>
      </c>
      <c r="O3" s="26" t="s">
        <v>295</v>
      </c>
      <c r="P3" s="26"/>
      <c r="Q3" s="26"/>
      <c r="R3" s="26"/>
      <c r="S3" s="26"/>
      <c r="T3" s="26"/>
      <c r="U3" s="26"/>
      <c r="V3" s="26"/>
      <c r="W3" s="26"/>
    </row>
    <row r="4" spans="1:23" ht="13.8" thickBot="1" x14ac:dyDescent="0.3">
      <c r="A4" s="20" t="s">
        <v>92</v>
      </c>
      <c r="B4" s="21">
        <v>6</v>
      </c>
      <c r="C4" s="21">
        <v>0</v>
      </c>
      <c r="D4" s="21">
        <v>1</v>
      </c>
      <c r="E4" s="22">
        <v>6.7</v>
      </c>
      <c r="F4" s="23">
        <v>4</v>
      </c>
      <c r="G4" s="22">
        <v>6.8</v>
      </c>
      <c r="H4" s="22">
        <v>8.4</v>
      </c>
      <c r="I4" s="22">
        <v>2.5</v>
      </c>
      <c r="J4" s="22">
        <v>4.3</v>
      </c>
      <c r="K4" s="22">
        <v>5</v>
      </c>
      <c r="L4" s="21">
        <v>0</v>
      </c>
      <c r="M4" s="24">
        <v>10.050000000000001</v>
      </c>
      <c r="O4" s="26"/>
      <c r="P4" s="26"/>
      <c r="Q4" s="26"/>
      <c r="R4" s="26"/>
      <c r="S4" s="26"/>
      <c r="T4" s="26"/>
      <c r="U4" s="26"/>
      <c r="V4" s="26"/>
      <c r="W4" s="26"/>
    </row>
    <row r="5" spans="1:23" x14ac:dyDescent="0.25">
      <c r="A5" s="20" t="s">
        <v>245</v>
      </c>
      <c r="B5" s="21">
        <v>2</v>
      </c>
      <c r="C5" s="21">
        <v>0</v>
      </c>
      <c r="D5" s="21">
        <v>1</v>
      </c>
      <c r="E5" s="22">
        <v>6.6</v>
      </c>
      <c r="F5" s="23">
        <v>3.6</v>
      </c>
      <c r="G5" s="22">
        <v>4.8</v>
      </c>
      <c r="H5" s="22">
        <v>7.2</v>
      </c>
      <c r="I5" s="22">
        <v>3.2</v>
      </c>
      <c r="J5" s="22">
        <v>3.6</v>
      </c>
      <c r="K5" s="22">
        <v>4</v>
      </c>
      <c r="L5" s="21">
        <v>1</v>
      </c>
      <c r="M5" s="24">
        <v>9.8999999999999986</v>
      </c>
      <c r="O5" s="27" t="s">
        <v>296</v>
      </c>
      <c r="P5" s="27"/>
      <c r="Q5" s="26"/>
      <c r="R5" s="26"/>
      <c r="S5" s="26"/>
      <c r="T5" s="26"/>
      <c r="U5" s="26"/>
      <c r="V5" s="26"/>
      <c r="W5" s="26"/>
    </row>
    <row r="6" spans="1:23" x14ac:dyDescent="0.25">
      <c r="A6" s="20" t="s">
        <v>105</v>
      </c>
      <c r="B6" s="21">
        <v>8</v>
      </c>
      <c r="C6" s="21">
        <v>1</v>
      </c>
      <c r="D6" s="21">
        <v>1</v>
      </c>
      <c r="E6" s="22">
        <v>5.7</v>
      </c>
      <c r="F6" s="23">
        <v>3.8</v>
      </c>
      <c r="G6" s="22">
        <v>6</v>
      </c>
      <c r="H6" s="22">
        <v>8.1999999999999993</v>
      </c>
      <c r="I6" s="22">
        <v>6.5</v>
      </c>
      <c r="J6" s="22">
        <v>7.3</v>
      </c>
      <c r="K6" s="22">
        <v>7.5</v>
      </c>
      <c r="L6" s="21">
        <v>1</v>
      </c>
      <c r="M6" s="24">
        <v>10.649999999999999</v>
      </c>
      <c r="O6" s="26" t="s">
        <v>297</v>
      </c>
      <c r="P6" s="32">
        <v>0.81263879072473677</v>
      </c>
      <c r="Q6" s="26"/>
      <c r="R6" s="26"/>
      <c r="S6" s="26"/>
      <c r="T6" s="26"/>
      <c r="U6" s="26"/>
      <c r="V6" s="26"/>
      <c r="W6" s="26"/>
    </row>
    <row r="7" spans="1:23" x14ac:dyDescent="0.25">
      <c r="A7" s="20" t="s">
        <v>183</v>
      </c>
      <c r="B7" s="21">
        <v>15</v>
      </c>
      <c r="C7" s="21">
        <v>0</v>
      </c>
      <c r="D7" s="21">
        <v>0</v>
      </c>
      <c r="E7" s="22">
        <v>8.3000000000000007</v>
      </c>
      <c r="F7" s="23">
        <v>5.2</v>
      </c>
      <c r="G7" s="22">
        <v>6.1</v>
      </c>
      <c r="H7" s="22">
        <v>5.3</v>
      </c>
      <c r="I7" s="22">
        <v>4.0999999999999996</v>
      </c>
      <c r="J7" s="22">
        <v>2.9</v>
      </c>
      <c r="K7" s="22">
        <v>4</v>
      </c>
      <c r="L7" s="21">
        <v>1</v>
      </c>
      <c r="M7" s="24">
        <v>12.149999999999999</v>
      </c>
      <c r="O7" s="26" t="s">
        <v>298</v>
      </c>
      <c r="P7" s="26">
        <v>0.66038180419056258</v>
      </c>
      <c r="Q7" s="26"/>
      <c r="R7" s="26"/>
      <c r="S7" s="26"/>
      <c r="T7" s="26"/>
      <c r="U7" s="26"/>
      <c r="V7" s="26"/>
      <c r="W7" s="26"/>
    </row>
    <row r="8" spans="1:23" x14ac:dyDescent="0.25">
      <c r="A8" s="20" t="s">
        <v>101</v>
      </c>
      <c r="B8" s="21">
        <v>15</v>
      </c>
      <c r="C8" s="21">
        <v>1</v>
      </c>
      <c r="D8" s="21">
        <v>1</v>
      </c>
      <c r="E8" s="22">
        <v>5.0999999999999996</v>
      </c>
      <c r="F8" s="23">
        <v>6.6</v>
      </c>
      <c r="G8" s="22">
        <v>7.8</v>
      </c>
      <c r="H8" s="22">
        <v>5.9</v>
      </c>
      <c r="I8" s="22">
        <v>4.9000000000000004</v>
      </c>
      <c r="J8" s="22">
        <v>6.3</v>
      </c>
      <c r="K8" s="22">
        <v>6.9</v>
      </c>
      <c r="L8" s="21">
        <v>1</v>
      </c>
      <c r="M8" s="24">
        <v>12.600000000000001</v>
      </c>
      <c r="O8" s="26" t="s">
        <v>299</v>
      </c>
      <c r="P8" s="26">
        <v>0.64051052677618059</v>
      </c>
      <c r="Q8" s="26"/>
      <c r="R8" s="26"/>
      <c r="S8" s="26"/>
      <c r="T8" s="26"/>
      <c r="U8" s="26"/>
      <c r="V8" s="26"/>
      <c r="W8" s="26"/>
    </row>
    <row r="9" spans="1:23" x14ac:dyDescent="0.25">
      <c r="A9" s="20" t="s">
        <v>86</v>
      </c>
      <c r="B9" s="21">
        <v>13</v>
      </c>
      <c r="C9" s="21">
        <v>0</v>
      </c>
      <c r="D9" s="21">
        <v>0</v>
      </c>
      <c r="E9" s="22">
        <v>8.5</v>
      </c>
      <c r="F9" s="23">
        <v>3</v>
      </c>
      <c r="G9" s="22">
        <v>3.7</v>
      </c>
      <c r="H9" s="22">
        <v>4.8</v>
      </c>
      <c r="I9" s="22">
        <v>5.7</v>
      </c>
      <c r="J9" s="22">
        <v>3.8</v>
      </c>
      <c r="K9" s="22">
        <v>6</v>
      </c>
      <c r="L9" s="21">
        <v>0</v>
      </c>
      <c r="M9" s="24">
        <v>10.8</v>
      </c>
      <c r="O9" s="26" t="s">
        <v>300</v>
      </c>
      <c r="P9" s="32">
        <v>0.80333903523210437</v>
      </c>
      <c r="Q9" s="26"/>
      <c r="R9" s="26"/>
      <c r="S9" s="26"/>
      <c r="T9" s="26"/>
      <c r="U9" s="26"/>
      <c r="V9" s="26"/>
      <c r="W9" s="26"/>
    </row>
    <row r="10" spans="1:23" ht="13.8" thickBot="1" x14ac:dyDescent="0.3">
      <c r="A10" s="20" t="s">
        <v>85</v>
      </c>
      <c r="B10" s="21">
        <v>4</v>
      </c>
      <c r="C10" s="21">
        <v>1</v>
      </c>
      <c r="D10" s="21">
        <v>1</v>
      </c>
      <c r="E10" s="22">
        <v>7</v>
      </c>
      <c r="F10" s="23">
        <v>3.3</v>
      </c>
      <c r="G10" s="22">
        <v>4.2</v>
      </c>
      <c r="H10" s="22">
        <v>9</v>
      </c>
      <c r="I10" s="22">
        <v>4.3</v>
      </c>
      <c r="J10" s="22">
        <v>5.2</v>
      </c>
      <c r="K10" s="22">
        <v>5.5</v>
      </c>
      <c r="L10" s="21">
        <v>0</v>
      </c>
      <c r="M10" s="24">
        <v>8.3999999999999986</v>
      </c>
      <c r="O10" s="28" t="s">
        <v>301</v>
      </c>
      <c r="P10" s="28">
        <v>200</v>
      </c>
      <c r="Q10" s="26"/>
      <c r="R10" s="26"/>
      <c r="S10" s="26"/>
      <c r="T10" s="26"/>
      <c r="U10" s="26"/>
      <c r="V10" s="26"/>
      <c r="W10" s="26"/>
    </row>
    <row r="11" spans="1:23" x14ac:dyDescent="0.25">
      <c r="A11" s="20" t="s">
        <v>185</v>
      </c>
      <c r="B11" s="21">
        <v>7</v>
      </c>
      <c r="C11" s="21">
        <v>1</v>
      </c>
      <c r="D11" s="21">
        <v>1</v>
      </c>
      <c r="E11" s="22">
        <v>7.3</v>
      </c>
      <c r="F11" s="23">
        <v>3.6</v>
      </c>
      <c r="G11" s="22">
        <v>6.1</v>
      </c>
      <c r="H11" s="22">
        <v>8</v>
      </c>
      <c r="I11" s="22">
        <v>3.3</v>
      </c>
      <c r="J11" s="22">
        <v>3.3</v>
      </c>
      <c r="K11" s="22">
        <v>4</v>
      </c>
      <c r="L11" s="21">
        <v>0</v>
      </c>
      <c r="M11" s="24">
        <v>10.350000000000001</v>
      </c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3.8" thickBot="1" x14ac:dyDescent="0.3">
      <c r="A12" s="20" t="s">
        <v>164</v>
      </c>
      <c r="B12" s="21">
        <v>15</v>
      </c>
      <c r="C12" s="21">
        <v>0</v>
      </c>
      <c r="D12" s="21">
        <v>0</v>
      </c>
      <c r="E12" s="22">
        <v>9.6</v>
      </c>
      <c r="F12" s="23">
        <v>5.6</v>
      </c>
      <c r="G12" s="22">
        <v>5.5</v>
      </c>
      <c r="H12" s="22">
        <v>7.7</v>
      </c>
      <c r="I12" s="22">
        <v>4.4000000000000004</v>
      </c>
      <c r="J12" s="22">
        <v>4.5999999999999996</v>
      </c>
      <c r="K12" s="22">
        <v>6.5</v>
      </c>
      <c r="L12" s="21">
        <v>1</v>
      </c>
      <c r="M12" s="24">
        <v>13.950000000000001</v>
      </c>
      <c r="O12" s="26" t="s">
        <v>302</v>
      </c>
      <c r="P12" s="26"/>
      <c r="Q12" s="26"/>
      <c r="R12" s="26"/>
      <c r="S12" s="26"/>
      <c r="T12" s="26"/>
      <c r="U12" s="26"/>
      <c r="V12" s="26"/>
      <c r="W12" s="26"/>
    </row>
    <row r="13" spans="1:23" x14ac:dyDescent="0.25">
      <c r="A13" s="20" t="s">
        <v>146</v>
      </c>
      <c r="B13" s="21">
        <v>8</v>
      </c>
      <c r="C13" s="21">
        <v>1</v>
      </c>
      <c r="D13" s="21">
        <v>0</v>
      </c>
      <c r="E13" s="22">
        <v>9.1</v>
      </c>
      <c r="F13" s="23">
        <v>3.6</v>
      </c>
      <c r="G13" s="22">
        <v>4.5999999999999996</v>
      </c>
      <c r="H13" s="22">
        <v>8.3000000000000007</v>
      </c>
      <c r="I13" s="22">
        <v>4.5999999999999996</v>
      </c>
      <c r="J13" s="22">
        <v>4.3</v>
      </c>
      <c r="K13" s="22">
        <v>5.4</v>
      </c>
      <c r="L13" s="21">
        <v>0</v>
      </c>
      <c r="M13" s="24">
        <v>11.100000000000001</v>
      </c>
      <c r="O13" s="29"/>
      <c r="P13" s="29" t="s">
        <v>307</v>
      </c>
      <c r="Q13" s="29" t="s">
        <v>308</v>
      </c>
      <c r="R13" s="29" t="s">
        <v>309</v>
      </c>
      <c r="S13" s="29" t="s">
        <v>310</v>
      </c>
      <c r="T13" s="29" t="s">
        <v>311</v>
      </c>
      <c r="U13" s="26"/>
      <c r="V13" s="26"/>
      <c r="W13" s="26"/>
    </row>
    <row r="14" spans="1:23" x14ac:dyDescent="0.25">
      <c r="A14" s="20" t="s">
        <v>91</v>
      </c>
      <c r="B14" s="21">
        <v>10</v>
      </c>
      <c r="C14" s="21">
        <v>1</v>
      </c>
      <c r="D14" s="21">
        <v>1</v>
      </c>
      <c r="E14" s="22">
        <v>8</v>
      </c>
      <c r="F14" s="23">
        <v>4.8</v>
      </c>
      <c r="G14" s="22">
        <v>4.7</v>
      </c>
      <c r="H14" s="22">
        <v>8.6999999999999993</v>
      </c>
      <c r="I14" s="22">
        <v>4.7</v>
      </c>
      <c r="J14" s="22">
        <v>6.6</v>
      </c>
      <c r="K14" s="22">
        <v>5.7</v>
      </c>
      <c r="L14" s="21">
        <v>1</v>
      </c>
      <c r="M14" s="24">
        <v>13.5</v>
      </c>
      <c r="O14" s="26" t="s">
        <v>303</v>
      </c>
      <c r="P14" s="26">
        <v>11</v>
      </c>
      <c r="Q14" s="26">
        <v>235.91727216080261</v>
      </c>
      <c r="R14" s="26">
        <v>21.447024741891145</v>
      </c>
      <c r="S14" s="26">
        <v>33.232981977927928</v>
      </c>
      <c r="T14" s="32">
        <v>2.1344274511184281E-38</v>
      </c>
      <c r="U14" s="26"/>
      <c r="V14" s="26"/>
      <c r="W14" s="26"/>
    </row>
    <row r="15" spans="1:23" x14ac:dyDescent="0.25">
      <c r="A15" s="20" t="s">
        <v>83</v>
      </c>
      <c r="B15" s="21">
        <v>3</v>
      </c>
      <c r="C15" s="21">
        <v>0</v>
      </c>
      <c r="D15" s="21">
        <v>1</v>
      </c>
      <c r="E15" s="22">
        <v>6.4</v>
      </c>
      <c r="F15" s="23">
        <v>3.6</v>
      </c>
      <c r="G15" s="22">
        <v>5.3</v>
      </c>
      <c r="H15" s="22">
        <v>7.1</v>
      </c>
      <c r="I15" s="22">
        <v>5.6</v>
      </c>
      <c r="J15" s="22">
        <v>6.6</v>
      </c>
      <c r="K15" s="22">
        <v>6.1</v>
      </c>
      <c r="L15" s="21">
        <v>0</v>
      </c>
      <c r="M15" s="24">
        <v>10.5</v>
      </c>
      <c r="O15" s="26" t="s">
        <v>304</v>
      </c>
      <c r="P15" s="26">
        <v>188</v>
      </c>
      <c r="Q15" s="26">
        <v>121.32647783919788</v>
      </c>
      <c r="R15" s="26">
        <v>0.64535360552764831</v>
      </c>
      <c r="S15" s="26"/>
      <c r="T15" s="26"/>
      <c r="U15" s="26"/>
      <c r="V15" s="26"/>
      <c r="W15" s="26"/>
    </row>
    <row r="16" spans="1:23" ht="13.8" thickBot="1" x14ac:dyDescent="0.3">
      <c r="A16" s="20" t="s">
        <v>228</v>
      </c>
      <c r="B16" s="21">
        <v>8</v>
      </c>
      <c r="C16" s="21">
        <v>1</v>
      </c>
      <c r="D16" s="21">
        <v>1</v>
      </c>
      <c r="E16" s="22">
        <v>7</v>
      </c>
      <c r="F16" s="23">
        <v>3.3</v>
      </c>
      <c r="G16" s="22">
        <v>4.2</v>
      </c>
      <c r="H16" s="22">
        <v>9</v>
      </c>
      <c r="I16" s="22">
        <v>3.3</v>
      </c>
      <c r="J16" s="22">
        <v>5.2</v>
      </c>
      <c r="K16" s="22">
        <v>5.6</v>
      </c>
      <c r="L16" s="21">
        <v>1</v>
      </c>
      <c r="M16" s="24">
        <v>9.3000000000000007</v>
      </c>
      <c r="O16" s="28" t="s">
        <v>305</v>
      </c>
      <c r="P16" s="28">
        <v>199</v>
      </c>
      <c r="Q16" s="28">
        <v>357.24375000000049</v>
      </c>
      <c r="R16" s="28"/>
      <c r="S16" s="28"/>
      <c r="T16" s="28"/>
      <c r="U16" s="26"/>
      <c r="V16" s="26"/>
      <c r="W16" s="26"/>
    </row>
    <row r="17" spans="1:23" ht="13.8" thickBot="1" x14ac:dyDescent="0.3">
      <c r="A17" s="20" t="s">
        <v>133</v>
      </c>
      <c r="B17" s="21">
        <v>7</v>
      </c>
      <c r="C17" s="21">
        <v>0</v>
      </c>
      <c r="D17" s="21">
        <v>0</v>
      </c>
      <c r="E17" s="22">
        <v>9.9</v>
      </c>
      <c r="F17" s="23">
        <v>4.5</v>
      </c>
      <c r="G17" s="22">
        <v>4.8</v>
      </c>
      <c r="H17" s="22">
        <v>4.9000000000000004</v>
      </c>
      <c r="I17" s="22">
        <v>3.1</v>
      </c>
      <c r="J17" s="22">
        <v>4.3</v>
      </c>
      <c r="K17" s="22">
        <v>5</v>
      </c>
      <c r="L17" s="21">
        <v>0</v>
      </c>
      <c r="M17" s="24">
        <v>13.350000000000001</v>
      </c>
      <c r="O17" s="26"/>
      <c r="P17" s="26"/>
      <c r="Q17" s="26"/>
      <c r="R17" s="26"/>
      <c r="S17" s="26"/>
      <c r="T17" s="26"/>
      <c r="U17" s="26"/>
      <c r="V17" s="26"/>
      <c r="W17" s="26"/>
    </row>
    <row r="18" spans="1:23" x14ac:dyDescent="0.25">
      <c r="A18" s="20" t="s">
        <v>244</v>
      </c>
      <c r="B18" s="21">
        <v>2</v>
      </c>
      <c r="C18" s="21">
        <v>1</v>
      </c>
      <c r="D18" s="21">
        <v>1</v>
      </c>
      <c r="E18" s="22">
        <v>6.5</v>
      </c>
      <c r="F18" s="23">
        <v>2.8</v>
      </c>
      <c r="G18" s="22">
        <v>3.7</v>
      </c>
      <c r="H18" s="22">
        <v>8.5</v>
      </c>
      <c r="I18" s="22">
        <v>4.3</v>
      </c>
      <c r="J18" s="22">
        <v>4.7</v>
      </c>
      <c r="K18" s="22">
        <v>3.3</v>
      </c>
      <c r="L18" s="21">
        <v>0</v>
      </c>
      <c r="M18" s="24">
        <v>6.4499999999999993</v>
      </c>
      <c r="O18" s="29"/>
      <c r="P18" s="29" t="s">
        <v>312</v>
      </c>
      <c r="Q18" s="29" t="s">
        <v>300</v>
      </c>
      <c r="R18" s="29" t="s">
        <v>313</v>
      </c>
      <c r="S18" s="29" t="s">
        <v>314</v>
      </c>
      <c r="T18" s="29" t="s">
        <v>315</v>
      </c>
      <c r="U18" s="29" t="s">
        <v>316</v>
      </c>
      <c r="V18" s="29" t="s">
        <v>317</v>
      </c>
      <c r="W18" s="29" t="s">
        <v>318</v>
      </c>
    </row>
    <row r="19" spans="1:23" x14ac:dyDescent="0.25">
      <c r="A19" s="20" t="s">
        <v>234</v>
      </c>
      <c r="B19" s="21">
        <v>7</v>
      </c>
      <c r="C19" s="21">
        <v>0</v>
      </c>
      <c r="D19" s="21">
        <v>0</v>
      </c>
      <c r="E19" s="22">
        <v>9.3000000000000007</v>
      </c>
      <c r="F19" s="23">
        <v>3.9</v>
      </c>
      <c r="G19" s="22">
        <v>4.5</v>
      </c>
      <c r="H19" s="22">
        <v>6.2</v>
      </c>
      <c r="I19" s="22">
        <v>4</v>
      </c>
      <c r="J19" s="22">
        <v>4.4000000000000004</v>
      </c>
      <c r="K19" s="22">
        <v>5.8</v>
      </c>
      <c r="L19" s="21">
        <v>1</v>
      </c>
      <c r="M19" s="24">
        <v>12.899999999999999</v>
      </c>
      <c r="O19" s="26" t="s">
        <v>306</v>
      </c>
      <c r="P19" s="26">
        <v>7.3163874250141525</v>
      </c>
      <c r="Q19" s="26">
        <v>0.72149938359879873</v>
      </c>
      <c r="R19" s="26">
        <v>10.140531774982842</v>
      </c>
      <c r="S19" s="26">
        <v>1.4950561479432924E-19</v>
      </c>
      <c r="T19" s="26">
        <v>5.8931125084126936</v>
      </c>
      <c r="U19" s="26">
        <v>8.7396623416156114</v>
      </c>
      <c r="V19" s="26">
        <v>5.8931125084126936</v>
      </c>
      <c r="W19" s="26">
        <v>8.7396623416156114</v>
      </c>
    </row>
    <row r="20" spans="1:23" x14ac:dyDescent="0.25">
      <c r="A20" s="20" t="s">
        <v>89</v>
      </c>
      <c r="B20" s="21">
        <v>2</v>
      </c>
      <c r="C20" s="21">
        <v>0</v>
      </c>
      <c r="D20" s="21">
        <v>1</v>
      </c>
      <c r="E20" s="22">
        <v>8.1</v>
      </c>
      <c r="F20" s="23">
        <v>2.5</v>
      </c>
      <c r="G20" s="22">
        <v>3.8</v>
      </c>
      <c r="H20" s="22">
        <v>6.6</v>
      </c>
      <c r="I20" s="22">
        <v>3</v>
      </c>
      <c r="J20" s="22">
        <v>3.5</v>
      </c>
      <c r="K20" s="22">
        <v>4.5</v>
      </c>
      <c r="L20" s="21">
        <v>0</v>
      </c>
      <c r="M20" s="24">
        <v>9.3000000000000007</v>
      </c>
      <c r="O20" s="26" t="s">
        <v>258</v>
      </c>
      <c r="P20" s="26">
        <v>6.6466314035580676E-2</v>
      </c>
      <c r="Q20" s="26">
        <v>1.4618161146897313E-2</v>
      </c>
      <c r="R20" s="26">
        <v>4.5468313947057606</v>
      </c>
      <c r="S20" s="26">
        <v>9.7369582186617165E-6</v>
      </c>
      <c r="T20" s="26">
        <v>3.7629612909878429E-2</v>
      </c>
      <c r="U20" s="26">
        <v>9.5303015161282922E-2</v>
      </c>
      <c r="V20" s="26">
        <v>3.7629612909878429E-2</v>
      </c>
      <c r="W20" s="26">
        <v>9.5303015161282922E-2</v>
      </c>
    </row>
    <row r="21" spans="1:23" x14ac:dyDescent="0.25">
      <c r="A21" s="20" t="s">
        <v>121</v>
      </c>
      <c r="B21" s="21">
        <v>11</v>
      </c>
      <c r="C21" s="21">
        <v>0</v>
      </c>
      <c r="D21" s="21">
        <v>1</v>
      </c>
      <c r="E21" s="22">
        <v>7.7</v>
      </c>
      <c r="F21" s="23">
        <v>3.7</v>
      </c>
      <c r="G21" s="22">
        <v>3.4</v>
      </c>
      <c r="H21" s="22">
        <v>6.2</v>
      </c>
      <c r="I21" s="22">
        <v>3.3</v>
      </c>
      <c r="J21" s="22">
        <v>3.1</v>
      </c>
      <c r="K21" s="22">
        <v>4.5</v>
      </c>
      <c r="L21" s="21">
        <v>0</v>
      </c>
      <c r="M21" s="24">
        <v>12.149999999999999</v>
      </c>
      <c r="O21" s="26" t="s">
        <v>43</v>
      </c>
      <c r="P21" s="26">
        <v>-0.11883608416125804</v>
      </c>
      <c r="Q21" s="26">
        <v>0.11746262037727882</v>
      </c>
      <c r="R21" s="26">
        <v>-1.0116927732377141</v>
      </c>
      <c r="S21" s="31">
        <v>0.31298526428380319</v>
      </c>
      <c r="T21" s="26">
        <v>-0.35055021312886409</v>
      </c>
      <c r="U21" s="26">
        <v>0.112878044806348</v>
      </c>
      <c r="V21" s="26">
        <v>-0.35055021312886409</v>
      </c>
      <c r="W21" s="26">
        <v>0.112878044806348</v>
      </c>
    </row>
    <row r="22" spans="1:23" x14ac:dyDescent="0.25">
      <c r="A22" s="20" t="s">
        <v>62</v>
      </c>
      <c r="B22" s="21">
        <v>9</v>
      </c>
      <c r="C22" s="21">
        <v>0</v>
      </c>
      <c r="D22" s="21">
        <v>0</v>
      </c>
      <c r="E22" s="22">
        <v>9</v>
      </c>
      <c r="F22" s="23">
        <v>4.9000000000000004</v>
      </c>
      <c r="G22" s="22">
        <v>4.5</v>
      </c>
      <c r="H22" s="22">
        <v>6.8</v>
      </c>
      <c r="I22" s="22">
        <v>4.5</v>
      </c>
      <c r="J22" s="22">
        <v>3.5</v>
      </c>
      <c r="K22" s="22">
        <v>6.9</v>
      </c>
      <c r="L22" s="21">
        <v>0</v>
      </c>
      <c r="M22" s="24">
        <v>13.5</v>
      </c>
      <c r="O22" s="26" t="s">
        <v>3</v>
      </c>
      <c r="P22" s="26">
        <v>0.29650181115120705</v>
      </c>
      <c r="Q22" s="26">
        <v>0.18212966868451369</v>
      </c>
      <c r="R22" s="26">
        <v>1.6279709576851513</v>
      </c>
      <c r="S22" s="31">
        <v>0.10520574030325387</v>
      </c>
      <c r="T22" s="26">
        <v>-6.2778591438500897E-2</v>
      </c>
      <c r="U22" s="26">
        <v>0.65578221374091505</v>
      </c>
      <c r="V22" s="26">
        <v>-6.2778591438500897E-2</v>
      </c>
      <c r="W22" s="26">
        <v>0.65578221374091505</v>
      </c>
    </row>
    <row r="23" spans="1:23" x14ac:dyDescent="0.25">
      <c r="A23" s="20" t="s">
        <v>226</v>
      </c>
      <c r="B23" s="21">
        <v>12</v>
      </c>
      <c r="C23" s="21">
        <v>0</v>
      </c>
      <c r="D23" s="21">
        <v>0</v>
      </c>
      <c r="E23" s="22">
        <v>8.6</v>
      </c>
      <c r="F23" s="23">
        <v>2.9</v>
      </c>
      <c r="G23" s="22">
        <v>4</v>
      </c>
      <c r="H23" s="22">
        <v>6.3</v>
      </c>
      <c r="I23" s="22">
        <v>4</v>
      </c>
      <c r="J23" s="22">
        <v>3</v>
      </c>
      <c r="K23" s="22">
        <v>4</v>
      </c>
      <c r="L23" s="21">
        <v>0</v>
      </c>
      <c r="M23" s="24">
        <v>10.050000000000001</v>
      </c>
      <c r="O23" s="26" t="s">
        <v>46</v>
      </c>
      <c r="P23" s="26">
        <v>0.17420137852947112</v>
      </c>
      <c r="Q23" s="26">
        <v>5.9688389802233184E-2</v>
      </c>
      <c r="R23" s="26">
        <v>2.9185136189241536</v>
      </c>
      <c r="S23" s="26">
        <v>3.9463041324829745E-3</v>
      </c>
      <c r="T23" s="26">
        <v>5.6456318798292951E-2</v>
      </c>
      <c r="U23" s="26">
        <v>0.29194643826064931</v>
      </c>
      <c r="V23" s="26">
        <v>5.6456318798292951E-2</v>
      </c>
      <c r="W23" s="26">
        <v>0.29194643826064931</v>
      </c>
    </row>
    <row r="24" spans="1:23" x14ac:dyDescent="0.25">
      <c r="A24" s="20" t="s">
        <v>97</v>
      </c>
      <c r="B24" s="21">
        <v>9</v>
      </c>
      <c r="C24" s="21">
        <v>0</v>
      </c>
      <c r="D24" s="21">
        <v>1</v>
      </c>
      <c r="E24" s="22">
        <v>6.1</v>
      </c>
      <c r="F24" s="23">
        <v>4.9000000000000004</v>
      </c>
      <c r="G24" s="22">
        <v>6.4</v>
      </c>
      <c r="H24" s="22">
        <v>8.1999999999999993</v>
      </c>
      <c r="I24" s="22">
        <v>4.5</v>
      </c>
      <c r="J24" s="22">
        <v>4.9000000000000004</v>
      </c>
      <c r="K24" s="22">
        <v>4.8</v>
      </c>
      <c r="L24" s="21">
        <v>0</v>
      </c>
      <c r="M24" s="24">
        <v>8.6999999999999993</v>
      </c>
      <c r="O24" s="26" t="s">
        <v>49</v>
      </c>
      <c r="P24" s="26">
        <v>0.60847665426239739</v>
      </c>
      <c r="Q24" s="26">
        <v>7.9889358901536076E-2</v>
      </c>
      <c r="R24" s="26">
        <v>7.6164918911459418</v>
      </c>
      <c r="S24" s="26">
        <v>1.2359702405855379E-12</v>
      </c>
      <c r="T24" s="26">
        <v>0.45088189643907683</v>
      </c>
      <c r="U24" s="26">
        <v>0.76607141208571794</v>
      </c>
      <c r="V24" s="26">
        <v>0.45088189643907683</v>
      </c>
      <c r="W24" s="26">
        <v>0.76607141208571794</v>
      </c>
    </row>
    <row r="25" spans="1:23" x14ac:dyDescent="0.25">
      <c r="A25" s="20" t="s">
        <v>246</v>
      </c>
      <c r="B25" s="21">
        <v>13</v>
      </c>
      <c r="C25" s="21">
        <v>1</v>
      </c>
      <c r="D25" s="21">
        <v>1</v>
      </c>
      <c r="E25" s="22">
        <v>5.8</v>
      </c>
      <c r="F25" s="23">
        <v>3.6</v>
      </c>
      <c r="G25" s="22">
        <v>5.8</v>
      </c>
      <c r="H25" s="22">
        <v>9.3000000000000007</v>
      </c>
      <c r="I25" s="22">
        <v>5.9</v>
      </c>
      <c r="J25" s="22">
        <v>6.1</v>
      </c>
      <c r="K25" s="22">
        <v>6.6</v>
      </c>
      <c r="L25" s="21">
        <v>0</v>
      </c>
      <c r="M25" s="24">
        <v>11.100000000000001</v>
      </c>
      <c r="O25" s="26" t="s">
        <v>52</v>
      </c>
      <c r="P25" s="26">
        <v>-0.17282846228051721</v>
      </c>
      <c r="Q25" s="26">
        <v>8.0906676621036691E-2</v>
      </c>
      <c r="R25" s="26">
        <v>-2.1361458596308203</v>
      </c>
      <c r="S25" s="26">
        <v>3.3960920231204388E-2</v>
      </c>
      <c r="T25" s="26">
        <v>-0.33243004481539506</v>
      </c>
      <c r="U25" s="26">
        <v>-1.3226879745639353E-2</v>
      </c>
      <c r="V25" s="26">
        <v>-0.33243004481539506</v>
      </c>
      <c r="W25" s="26">
        <v>-1.3226879745639353E-2</v>
      </c>
    </row>
    <row r="26" spans="1:23" x14ac:dyDescent="0.25">
      <c r="A26" s="20" t="s">
        <v>59</v>
      </c>
      <c r="B26" s="21">
        <v>13</v>
      </c>
      <c r="C26" s="21">
        <v>1</v>
      </c>
      <c r="D26" s="21">
        <v>0</v>
      </c>
      <c r="E26" s="22">
        <v>8.1999999999999993</v>
      </c>
      <c r="F26" s="23">
        <v>2.7</v>
      </c>
      <c r="G26" s="22">
        <v>3.1</v>
      </c>
      <c r="H26" s="22">
        <v>5.3</v>
      </c>
      <c r="I26" s="22">
        <v>3.9</v>
      </c>
      <c r="J26" s="22">
        <v>4.3</v>
      </c>
      <c r="K26" s="22">
        <v>7.2</v>
      </c>
      <c r="L26" s="21">
        <v>0</v>
      </c>
      <c r="M26" s="24">
        <v>11.25</v>
      </c>
      <c r="O26" s="26" t="s">
        <v>54</v>
      </c>
      <c r="P26" s="26">
        <v>-0.11209010340232775</v>
      </c>
      <c r="Q26" s="26">
        <v>4.8277009508118932E-2</v>
      </c>
      <c r="R26" s="26">
        <v>-2.32181124192204</v>
      </c>
      <c r="S26" s="26">
        <v>2.1314639775812119E-2</v>
      </c>
      <c r="T26" s="26">
        <v>-0.20732435895873152</v>
      </c>
      <c r="U26" s="26">
        <v>-1.6855847845923977E-2</v>
      </c>
      <c r="V26" s="26">
        <v>-0.20732435895873152</v>
      </c>
      <c r="W26" s="26">
        <v>-1.6855847845923977E-2</v>
      </c>
    </row>
    <row r="27" spans="1:23" x14ac:dyDescent="0.25">
      <c r="A27" s="20" t="s">
        <v>131</v>
      </c>
      <c r="B27" s="21">
        <v>14</v>
      </c>
      <c r="C27" s="21">
        <v>0</v>
      </c>
      <c r="D27" s="21">
        <v>1</v>
      </c>
      <c r="E27" s="22">
        <v>9.9</v>
      </c>
      <c r="F27" s="23">
        <v>5.2</v>
      </c>
      <c r="G27" s="22">
        <v>6.7</v>
      </c>
      <c r="H27" s="22">
        <v>6.8</v>
      </c>
      <c r="I27" s="22">
        <v>4.0999999999999996</v>
      </c>
      <c r="J27" s="22">
        <v>3.4</v>
      </c>
      <c r="K27" s="22">
        <v>7.6</v>
      </c>
      <c r="L27" s="21">
        <v>1</v>
      </c>
      <c r="M27" s="24">
        <v>14.700000000000001</v>
      </c>
      <c r="O27" s="26" t="s">
        <v>259</v>
      </c>
      <c r="P27" s="26">
        <v>-0.19260392000566687</v>
      </c>
      <c r="Q27" s="26">
        <v>9.3806610537782248E-2</v>
      </c>
      <c r="R27" s="26">
        <v>-2.0532019961225685</v>
      </c>
      <c r="S27" s="26">
        <v>4.1437921263973665E-2</v>
      </c>
      <c r="T27" s="26">
        <v>-0.37765272091229296</v>
      </c>
      <c r="U27" s="26">
        <v>-7.5551190990408024E-3</v>
      </c>
      <c r="V27" s="26">
        <v>-0.37765272091229296</v>
      </c>
      <c r="W27" s="26">
        <v>-7.5551190990408024E-3</v>
      </c>
    </row>
    <row r="28" spans="1:23" x14ac:dyDescent="0.25">
      <c r="A28" s="20" t="s">
        <v>180</v>
      </c>
      <c r="B28" s="21">
        <v>10</v>
      </c>
      <c r="C28" s="21">
        <v>0</v>
      </c>
      <c r="D28" s="21">
        <v>1</v>
      </c>
      <c r="E28" s="22">
        <v>7.7</v>
      </c>
      <c r="F28" s="23">
        <v>2.2000000000000002</v>
      </c>
      <c r="G28" s="22">
        <v>3.4</v>
      </c>
      <c r="H28" s="22">
        <v>6.2</v>
      </c>
      <c r="I28" s="22">
        <v>3.2</v>
      </c>
      <c r="J28" s="22">
        <v>3.1</v>
      </c>
      <c r="K28" s="22">
        <v>3.4</v>
      </c>
      <c r="L28" s="21">
        <v>0</v>
      </c>
      <c r="M28" s="24">
        <v>11.55</v>
      </c>
      <c r="O28" s="26" t="s">
        <v>55</v>
      </c>
      <c r="P28" s="26">
        <v>-2.8678135006058047E-2</v>
      </c>
      <c r="Q28" s="26">
        <v>7.8336401210510456E-2</v>
      </c>
      <c r="R28" s="26">
        <v>-0.36608951346887098</v>
      </c>
      <c r="S28" s="30">
        <v>0.71470991031320263</v>
      </c>
      <c r="T28" s="26">
        <v>-0.18320943112944577</v>
      </c>
      <c r="U28" s="26">
        <v>0.12585316111732969</v>
      </c>
      <c r="V28" s="26">
        <v>-0.18320943112944577</v>
      </c>
      <c r="W28" s="26">
        <v>0.12585316111732969</v>
      </c>
    </row>
    <row r="29" spans="1:23" x14ac:dyDescent="0.25">
      <c r="A29" s="20" t="s">
        <v>194</v>
      </c>
      <c r="B29" s="21">
        <v>4</v>
      </c>
      <c r="C29" s="21">
        <v>0</v>
      </c>
      <c r="D29" s="21">
        <v>0</v>
      </c>
      <c r="E29" s="22">
        <v>8.3000000000000007</v>
      </c>
      <c r="F29" s="23">
        <v>2.8</v>
      </c>
      <c r="G29" s="22">
        <v>2.5</v>
      </c>
      <c r="H29" s="22">
        <v>5.2</v>
      </c>
      <c r="I29" s="22">
        <v>1.8</v>
      </c>
      <c r="J29" s="22">
        <v>2.5</v>
      </c>
      <c r="K29" s="22">
        <v>3.1</v>
      </c>
      <c r="L29" s="21">
        <v>0</v>
      </c>
      <c r="M29" s="24">
        <v>10.050000000000001</v>
      </c>
      <c r="O29" s="26" t="s">
        <v>264</v>
      </c>
      <c r="P29" s="26">
        <v>0.34385005384269962</v>
      </c>
      <c r="Q29" s="26">
        <v>7.1513888701761424E-2</v>
      </c>
      <c r="R29" s="26">
        <v>4.8081576891543083</v>
      </c>
      <c r="S29" s="26">
        <v>3.1118361289522185E-6</v>
      </c>
      <c r="T29" s="26">
        <v>0.20277727361362591</v>
      </c>
      <c r="U29" s="26">
        <v>0.48492283407177333</v>
      </c>
      <c r="V29" s="26">
        <v>0.20277727361362591</v>
      </c>
      <c r="W29" s="26">
        <v>0.48492283407177333</v>
      </c>
    </row>
    <row r="30" spans="1:23" ht="13.8" thickBot="1" x14ac:dyDescent="0.3">
      <c r="A30" s="20" t="s">
        <v>208</v>
      </c>
      <c r="B30" s="21">
        <v>8</v>
      </c>
      <c r="C30" s="21">
        <v>0</v>
      </c>
      <c r="D30" s="21">
        <v>1</v>
      </c>
      <c r="E30" s="22">
        <v>8.9</v>
      </c>
      <c r="F30" s="23">
        <v>5.8</v>
      </c>
      <c r="G30" s="22">
        <v>6.9</v>
      </c>
      <c r="H30" s="22">
        <v>8.1999999999999993</v>
      </c>
      <c r="I30" s="22">
        <v>5</v>
      </c>
      <c r="J30" s="22">
        <v>5.9</v>
      </c>
      <c r="K30" s="22">
        <v>5.7</v>
      </c>
      <c r="L30" s="21">
        <v>0</v>
      </c>
      <c r="M30" s="24">
        <v>12</v>
      </c>
      <c r="O30" s="28" t="s">
        <v>42</v>
      </c>
      <c r="P30" s="28">
        <v>0.36086319163382508</v>
      </c>
      <c r="Q30" s="28">
        <v>0.13800257741284505</v>
      </c>
      <c r="R30" s="28">
        <v>2.6149018257410934</v>
      </c>
      <c r="S30" s="28">
        <v>9.6493264315973947E-3</v>
      </c>
      <c r="T30" s="28">
        <v>8.8630655719042606E-2</v>
      </c>
      <c r="U30" s="28">
        <v>0.63309572754860755</v>
      </c>
      <c r="V30" s="28">
        <v>8.8630655719042606E-2</v>
      </c>
      <c r="W30" s="28">
        <v>0.63309572754860755</v>
      </c>
    </row>
    <row r="31" spans="1:23" x14ac:dyDescent="0.25">
      <c r="A31" s="20" t="s">
        <v>207</v>
      </c>
      <c r="B31" s="21">
        <v>13</v>
      </c>
      <c r="C31" s="21">
        <v>0</v>
      </c>
      <c r="D31" s="21">
        <v>1</v>
      </c>
      <c r="E31" s="22">
        <v>6</v>
      </c>
      <c r="F31" s="23">
        <v>4.0999999999999996</v>
      </c>
      <c r="G31" s="22">
        <v>5.3</v>
      </c>
      <c r="H31" s="22">
        <v>8</v>
      </c>
      <c r="I31" s="22">
        <v>4.3</v>
      </c>
      <c r="J31" s="22">
        <v>5.3</v>
      </c>
      <c r="K31" s="22">
        <v>5.8</v>
      </c>
      <c r="L31" s="21">
        <v>0</v>
      </c>
      <c r="M31" s="24">
        <v>11.100000000000001</v>
      </c>
      <c r="O31" s="26"/>
      <c r="P31" s="26"/>
      <c r="Q31" s="26"/>
      <c r="R31" s="26"/>
      <c r="S31" s="26"/>
      <c r="T31" s="26"/>
      <c r="U31" s="26"/>
      <c r="V31" s="26"/>
      <c r="W31" s="26"/>
    </row>
    <row r="32" spans="1:23" x14ac:dyDescent="0.25">
      <c r="A32" s="20" t="s">
        <v>173</v>
      </c>
      <c r="B32" s="21">
        <v>11</v>
      </c>
      <c r="C32" s="21">
        <v>1</v>
      </c>
      <c r="D32" s="21">
        <v>1</v>
      </c>
      <c r="E32" s="22">
        <v>7.7</v>
      </c>
      <c r="F32" s="23">
        <v>4.7</v>
      </c>
      <c r="G32" s="22">
        <v>7</v>
      </c>
      <c r="H32" s="22">
        <v>7.7</v>
      </c>
      <c r="I32" s="22">
        <v>5.0999999999999996</v>
      </c>
      <c r="J32" s="22">
        <v>4.7</v>
      </c>
      <c r="K32" s="22">
        <v>5.4</v>
      </c>
      <c r="L32" s="21">
        <v>0</v>
      </c>
      <c r="M32" s="24">
        <v>10.350000000000001</v>
      </c>
      <c r="O32" s="26"/>
      <c r="P32" s="26"/>
      <c r="Q32" s="26"/>
      <c r="R32" s="26"/>
      <c r="S32" s="26"/>
      <c r="T32" s="26"/>
      <c r="U32" s="26"/>
      <c r="V32" s="26"/>
      <c r="W32" s="26"/>
    </row>
    <row r="33" spans="1:23" x14ac:dyDescent="0.25">
      <c r="A33" s="20" t="s">
        <v>132</v>
      </c>
      <c r="B33" s="21">
        <v>10</v>
      </c>
      <c r="C33" s="21">
        <v>0</v>
      </c>
      <c r="D33" s="21">
        <v>1</v>
      </c>
      <c r="E33" s="22">
        <v>8.5</v>
      </c>
      <c r="F33" s="23">
        <v>5.4</v>
      </c>
      <c r="G33" s="22">
        <v>6</v>
      </c>
      <c r="H33" s="22">
        <v>6.8</v>
      </c>
      <c r="I33" s="22">
        <v>4.4000000000000004</v>
      </c>
      <c r="J33" s="22">
        <v>5.0999999999999996</v>
      </c>
      <c r="K33" s="22">
        <v>5.5</v>
      </c>
      <c r="L33" s="21">
        <v>1</v>
      </c>
      <c r="M33" s="24">
        <v>12.600000000000001</v>
      </c>
      <c r="O33" s="26"/>
      <c r="P33" s="26"/>
      <c r="Q33" s="26"/>
      <c r="R33" s="26"/>
      <c r="S33" s="26"/>
      <c r="T33" s="26"/>
      <c r="U33" s="26"/>
      <c r="V33" s="26"/>
      <c r="W33" s="26"/>
    </row>
    <row r="34" spans="1:23" x14ac:dyDescent="0.25">
      <c r="A34" s="20" t="s">
        <v>221</v>
      </c>
      <c r="B34" s="21">
        <v>12</v>
      </c>
      <c r="C34" s="21">
        <v>0</v>
      </c>
      <c r="D34" s="21">
        <v>0</v>
      </c>
      <c r="E34" s="22">
        <v>8.1999999999999993</v>
      </c>
      <c r="F34" s="23">
        <v>5.0999999999999996</v>
      </c>
      <c r="G34" s="22">
        <v>6</v>
      </c>
      <c r="H34" s="22">
        <v>5.2</v>
      </c>
      <c r="I34" s="22">
        <v>4.7</v>
      </c>
      <c r="J34" s="22">
        <v>2.8</v>
      </c>
      <c r="K34" s="22">
        <v>4</v>
      </c>
      <c r="L34" s="21">
        <v>1</v>
      </c>
      <c r="M34" s="24">
        <v>12.600000000000001</v>
      </c>
    </row>
    <row r="35" spans="1:23" x14ac:dyDescent="0.25">
      <c r="A35" s="20" t="s">
        <v>239</v>
      </c>
      <c r="B35" s="21">
        <v>7</v>
      </c>
      <c r="C35" s="21">
        <v>1</v>
      </c>
      <c r="D35" s="21">
        <v>0</v>
      </c>
      <c r="E35" s="22">
        <v>9.4</v>
      </c>
      <c r="F35" s="23">
        <v>5.6</v>
      </c>
      <c r="G35" s="22">
        <v>4.7</v>
      </c>
      <c r="H35" s="22">
        <v>7.6</v>
      </c>
      <c r="I35" s="22">
        <v>4.7</v>
      </c>
      <c r="J35" s="22">
        <v>3.7</v>
      </c>
      <c r="K35" s="22">
        <v>6.4</v>
      </c>
      <c r="L35" s="21">
        <v>1</v>
      </c>
      <c r="M35" s="24">
        <v>12.600000000000001</v>
      </c>
    </row>
    <row r="36" spans="1:23" x14ac:dyDescent="0.25">
      <c r="A36" s="20" t="s">
        <v>74</v>
      </c>
      <c r="B36" s="21">
        <v>4</v>
      </c>
      <c r="C36" s="21">
        <v>1</v>
      </c>
      <c r="D36" s="21">
        <v>1</v>
      </c>
      <c r="E36" s="22">
        <v>5.7</v>
      </c>
      <c r="F36" s="23">
        <v>4</v>
      </c>
      <c r="G36" s="22">
        <v>5.0999999999999996</v>
      </c>
      <c r="H36" s="22">
        <v>6.2</v>
      </c>
      <c r="I36" s="22">
        <v>4.2</v>
      </c>
      <c r="J36" s="22">
        <v>6.2</v>
      </c>
      <c r="K36" s="22">
        <v>6</v>
      </c>
      <c r="L36" s="21">
        <v>1</v>
      </c>
      <c r="M36" s="24">
        <v>10.8</v>
      </c>
    </row>
    <row r="37" spans="1:23" x14ac:dyDescent="0.25">
      <c r="A37" s="20" t="s">
        <v>213</v>
      </c>
      <c r="B37" s="21">
        <v>2</v>
      </c>
      <c r="C37" s="21">
        <v>0</v>
      </c>
      <c r="D37" s="21">
        <v>0</v>
      </c>
      <c r="E37" s="22">
        <v>9.6999999999999993</v>
      </c>
      <c r="F37" s="23">
        <v>4.3</v>
      </c>
      <c r="G37" s="22">
        <v>4.7</v>
      </c>
      <c r="H37" s="22">
        <v>4.8</v>
      </c>
      <c r="I37" s="22">
        <v>4</v>
      </c>
      <c r="J37" s="22">
        <v>4.0999999999999996</v>
      </c>
      <c r="K37" s="22">
        <v>5.8</v>
      </c>
      <c r="L37" s="21">
        <v>0</v>
      </c>
      <c r="M37" s="24">
        <v>11.850000000000001</v>
      </c>
    </row>
    <row r="38" spans="1:23" x14ac:dyDescent="0.25">
      <c r="A38" s="20" t="s">
        <v>70</v>
      </c>
      <c r="B38" s="21">
        <v>13</v>
      </c>
      <c r="C38" s="21">
        <v>1</v>
      </c>
      <c r="D38" s="21">
        <v>0</v>
      </c>
      <c r="E38" s="22">
        <v>9.5</v>
      </c>
      <c r="F38" s="23">
        <v>7.1</v>
      </c>
      <c r="G38" s="22">
        <v>6.6</v>
      </c>
      <c r="H38" s="22">
        <v>7.6</v>
      </c>
      <c r="I38" s="22">
        <v>5.0999999999999996</v>
      </c>
      <c r="J38" s="22">
        <v>4.5</v>
      </c>
      <c r="K38" s="22">
        <v>6.9</v>
      </c>
      <c r="L38" s="21">
        <v>1</v>
      </c>
      <c r="M38" s="24">
        <v>11.850000000000001</v>
      </c>
      <c r="O38" s="37"/>
      <c r="P38" s="37"/>
      <c r="Q38" s="37"/>
      <c r="S38" s="37"/>
      <c r="T38" s="37"/>
    </row>
    <row r="39" spans="1:23" x14ac:dyDescent="0.25">
      <c r="A39" s="20" t="s">
        <v>200</v>
      </c>
      <c r="B39" s="21">
        <v>3</v>
      </c>
      <c r="C39" s="21">
        <v>0</v>
      </c>
      <c r="D39" s="21">
        <v>1</v>
      </c>
      <c r="E39" s="22">
        <v>9.1999999999999993</v>
      </c>
      <c r="F39" s="23">
        <v>4.9000000000000004</v>
      </c>
      <c r="G39" s="22">
        <v>5.8</v>
      </c>
      <c r="H39" s="22">
        <v>4.5</v>
      </c>
      <c r="I39" s="22">
        <v>4.2</v>
      </c>
      <c r="J39" s="22">
        <v>4</v>
      </c>
      <c r="K39" s="22">
        <v>6.9</v>
      </c>
      <c r="L39" s="21">
        <v>1</v>
      </c>
      <c r="M39" s="24">
        <v>12</v>
      </c>
    </row>
    <row r="40" spans="1:23" x14ac:dyDescent="0.25">
      <c r="A40" s="20" t="s">
        <v>60</v>
      </c>
      <c r="B40" s="21">
        <v>12</v>
      </c>
      <c r="C40" s="21">
        <v>0</v>
      </c>
      <c r="D40" s="21">
        <v>1</v>
      </c>
      <c r="E40" s="22">
        <v>9.1999999999999993</v>
      </c>
      <c r="F40" s="23">
        <v>4.9000000000000004</v>
      </c>
      <c r="G40" s="22">
        <v>5.8</v>
      </c>
      <c r="H40" s="22">
        <v>4.5</v>
      </c>
      <c r="I40" s="22">
        <v>5.4</v>
      </c>
      <c r="J40" s="22">
        <v>4</v>
      </c>
      <c r="K40" s="22">
        <v>5.6</v>
      </c>
      <c r="L40" s="21">
        <v>1</v>
      </c>
      <c r="M40" s="24">
        <v>13.5</v>
      </c>
    </row>
    <row r="41" spans="1:23" x14ac:dyDescent="0.25">
      <c r="A41" s="20" t="s">
        <v>157</v>
      </c>
      <c r="B41" s="21">
        <v>6</v>
      </c>
      <c r="C41" s="21">
        <v>1</v>
      </c>
      <c r="D41" s="21">
        <v>1</v>
      </c>
      <c r="E41" s="22">
        <v>7.9</v>
      </c>
      <c r="F41" s="23">
        <v>3</v>
      </c>
      <c r="G41" s="22">
        <v>4.8</v>
      </c>
      <c r="H41" s="22">
        <v>9.6999999999999993</v>
      </c>
      <c r="I41" s="22">
        <v>3.4</v>
      </c>
      <c r="J41" s="22">
        <v>5.4</v>
      </c>
      <c r="K41" s="22">
        <v>5.0999999999999996</v>
      </c>
      <c r="L41" s="21">
        <v>1</v>
      </c>
      <c r="M41" s="24">
        <v>10.5</v>
      </c>
    </row>
    <row r="42" spans="1:23" x14ac:dyDescent="0.25">
      <c r="A42" s="20" t="s">
        <v>238</v>
      </c>
      <c r="B42" s="21">
        <v>10</v>
      </c>
      <c r="C42" s="21">
        <v>0</v>
      </c>
      <c r="D42" s="21">
        <v>0</v>
      </c>
      <c r="E42" s="22">
        <v>7.6</v>
      </c>
      <c r="F42" s="23">
        <v>2.5</v>
      </c>
      <c r="G42" s="22">
        <v>4.2</v>
      </c>
      <c r="H42" s="22">
        <v>5.8</v>
      </c>
      <c r="I42" s="22">
        <v>4.4000000000000004</v>
      </c>
      <c r="J42" s="22">
        <v>3.8</v>
      </c>
      <c r="K42" s="22">
        <v>6.3</v>
      </c>
      <c r="L42" s="21">
        <v>1</v>
      </c>
      <c r="M42" s="24">
        <v>10.8</v>
      </c>
    </row>
    <row r="43" spans="1:23" x14ac:dyDescent="0.25">
      <c r="A43" s="20" t="s">
        <v>161</v>
      </c>
      <c r="B43" s="21">
        <v>12</v>
      </c>
      <c r="C43" s="21">
        <v>1</v>
      </c>
      <c r="D43" s="21">
        <v>0</v>
      </c>
      <c r="E43" s="22">
        <v>9.5</v>
      </c>
      <c r="F43" s="23">
        <v>7.1</v>
      </c>
      <c r="G43" s="22">
        <v>6.6</v>
      </c>
      <c r="H43" s="22">
        <v>7.6</v>
      </c>
      <c r="I43" s="22">
        <v>5.6</v>
      </c>
      <c r="J43" s="22">
        <v>4.5</v>
      </c>
      <c r="K43" s="22">
        <v>5.5</v>
      </c>
      <c r="L43" s="21">
        <v>1</v>
      </c>
      <c r="M43" s="24">
        <v>13.5</v>
      </c>
    </row>
    <row r="44" spans="1:23" x14ac:dyDescent="0.25">
      <c r="A44" s="20" t="s">
        <v>169</v>
      </c>
      <c r="B44" s="21">
        <v>12</v>
      </c>
      <c r="C44" s="21">
        <v>1</v>
      </c>
      <c r="D44" s="21">
        <v>0</v>
      </c>
      <c r="E44" s="22">
        <v>8.8000000000000007</v>
      </c>
      <c r="F44" s="23">
        <v>5</v>
      </c>
      <c r="G44" s="22">
        <v>4.5</v>
      </c>
      <c r="H44" s="22">
        <v>6.7</v>
      </c>
      <c r="I44" s="22">
        <v>4</v>
      </c>
      <c r="J44" s="22">
        <v>2.2999999999999998</v>
      </c>
      <c r="K44" s="22">
        <v>6.6</v>
      </c>
      <c r="L44" s="21">
        <v>0</v>
      </c>
      <c r="M44" s="24">
        <v>11.850000000000001</v>
      </c>
    </row>
    <row r="45" spans="1:23" x14ac:dyDescent="0.25">
      <c r="A45" s="20" t="s">
        <v>182</v>
      </c>
      <c r="B45" s="21">
        <v>7</v>
      </c>
      <c r="C45" s="21">
        <v>1</v>
      </c>
      <c r="D45" s="21">
        <v>1</v>
      </c>
      <c r="E45" s="22">
        <v>7.2</v>
      </c>
      <c r="F45" s="23">
        <v>4.3</v>
      </c>
      <c r="G45" s="22">
        <v>4.7</v>
      </c>
      <c r="H45" s="22">
        <v>10</v>
      </c>
      <c r="I45" s="22">
        <v>3.2</v>
      </c>
      <c r="J45" s="22">
        <v>4.0999999999999996</v>
      </c>
      <c r="K45" s="22">
        <v>4.2</v>
      </c>
      <c r="L45" s="21">
        <v>0</v>
      </c>
      <c r="M45" s="24">
        <v>9.75</v>
      </c>
    </row>
    <row r="46" spans="1:23" x14ac:dyDescent="0.25">
      <c r="A46" s="20" t="s">
        <v>214</v>
      </c>
      <c r="B46" s="21">
        <v>1</v>
      </c>
      <c r="C46" s="21">
        <v>0</v>
      </c>
      <c r="D46" s="21">
        <v>1</v>
      </c>
      <c r="E46" s="22">
        <v>5</v>
      </c>
      <c r="F46" s="23">
        <v>3.6</v>
      </c>
      <c r="G46" s="22">
        <v>4.9000000000000004</v>
      </c>
      <c r="H46" s="22">
        <v>8.1999999999999993</v>
      </c>
      <c r="I46" s="22">
        <v>3.7</v>
      </c>
      <c r="J46" s="22">
        <v>4.8</v>
      </c>
      <c r="K46" s="22">
        <v>4.4000000000000004</v>
      </c>
      <c r="L46" s="21">
        <v>0</v>
      </c>
      <c r="M46" s="24">
        <v>11.399999999999999</v>
      </c>
    </row>
    <row r="47" spans="1:23" x14ac:dyDescent="0.25">
      <c r="A47" s="20" t="s">
        <v>122</v>
      </c>
      <c r="B47" s="21">
        <v>7</v>
      </c>
      <c r="C47" s="21">
        <v>0</v>
      </c>
      <c r="D47" s="21">
        <v>1</v>
      </c>
      <c r="E47" s="22">
        <v>6.6</v>
      </c>
      <c r="F47" s="23">
        <v>3.6</v>
      </c>
      <c r="G47" s="22">
        <v>4.8</v>
      </c>
      <c r="H47" s="22">
        <v>7.2</v>
      </c>
      <c r="I47" s="22">
        <v>3.5</v>
      </c>
      <c r="J47" s="22">
        <v>3.6</v>
      </c>
      <c r="K47" s="22">
        <v>4.0999999999999996</v>
      </c>
      <c r="L47" s="21">
        <v>0</v>
      </c>
      <c r="M47" s="24">
        <v>10.649999999999999</v>
      </c>
    </row>
    <row r="48" spans="1:23" x14ac:dyDescent="0.25">
      <c r="A48" s="20" t="s">
        <v>158</v>
      </c>
      <c r="B48" s="21">
        <v>8</v>
      </c>
      <c r="C48" s="21">
        <v>1</v>
      </c>
      <c r="D48" s="21">
        <v>1</v>
      </c>
      <c r="E48" s="22">
        <v>7.6</v>
      </c>
      <c r="F48" s="23">
        <v>3.6</v>
      </c>
      <c r="G48" s="22">
        <v>4.5999999999999996</v>
      </c>
      <c r="H48" s="22">
        <v>7.7</v>
      </c>
      <c r="I48" s="22">
        <v>3.1</v>
      </c>
      <c r="J48" s="22">
        <v>5.5</v>
      </c>
      <c r="K48" s="22">
        <v>4.9000000000000004</v>
      </c>
      <c r="L48" s="21">
        <v>0</v>
      </c>
      <c r="M48" s="24">
        <v>9.1499999999999986</v>
      </c>
    </row>
    <row r="49" spans="1:13" x14ac:dyDescent="0.25">
      <c r="A49" s="20" t="s">
        <v>216</v>
      </c>
      <c r="B49" s="21">
        <v>5</v>
      </c>
      <c r="C49" s="21">
        <v>1</v>
      </c>
      <c r="D49" s="21">
        <v>1</v>
      </c>
      <c r="E49" s="22">
        <v>5.5</v>
      </c>
      <c r="F49" s="23">
        <v>3.7</v>
      </c>
      <c r="G49" s="22">
        <v>4.9000000000000004</v>
      </c>
      <c r="H49" s="22">
        <v>6</v>
      </c>
      <c r="I49" s="22">
        <v>4.3</v>
      </c>
      <c r="J49" s="22">
        <v>5.9</v>
      </c>
      <c r="K49" s="22">
        <v>5.7</v>
      </c>
      <c r="L49" s="21">
        <v>0</v>
      </c>
      <c r="M49" s="24">
        <v>11.399999999999999</v>
      </c>
    </row>
    <row r="50" spans="1:13" x14ac:dyDescent="0.25">
      <c r="A50" s="20" t="s">
        <v>58</v>
      </c>
      <c r="B50" s="21">
        <v>3</v>
      </c>
      <c r="C50" s="21">
        <v>0</v>
      </c>
      <c r="D50" s="21">
        <v>1</v>
      </c>
      <c r="E50" s="22">
        <v>8.5</v>
      </c>
      <c r="F50" s="23">
        <v>5.4</v>
      </c>
      <c r="G50" s="22">
        <v>6</v>
      </c>
      <c r="H50" s="22">
        <v>6.8</v>
      </c>
      <c r="I50" s="22">
        <v>5</v>
      </c>
      <c r="J50" s="22">
        <v>5.0999999999999996</v>
      </c>
      <c r="K50" s="22">
        <v>5.9</v>
      </c>
      <c r="L50" s="21">
        <v>1</v>
      </c>
      <c r="M50" s="24">
        <v>12.600000000000001</v>
      </c>
    </row>
    <row r="51" spans="1:13" x14ac:dyDescent="0.25">
      <c r="A51" s="20" t="s">
        <v>211</v>
      </c>
      <c r="B51" s="21">
        <v>6</v>
      </c>
      <c r="C51" s="21">
        <v>1</v>
      </c>
      <c r="D51" s="21">
        <v>0</v>
      </c>
      <c r="E51" s="22">
        <v>8.8000000000000007</v>
      </c>
      <c r="F51" s="23">
        <v>3.5</v>
      </c>
      <c r="G51" s="22">
        <v>4.5</v>
      </c>
      <c r="H51" s="22">
        <v>6.7</v>
      </c>
      <c r="I51" s="22">
        <v>4.0999999999999996</v>
      </c>
      <c r="J51" s="22">
        <v>2.2999999999999998</v>
      </c>
      <c r="K51" s="22">
        <v>5.4</v>
      </c>
      <c r="L51" s="21">
        <v>0</v>
      </c>
      <c r="M51" s="24">
        <v>11.25</v>
      </c>
    </row>
    <row r="52" spans="1:13" x14ac:dyDescent="0.25">
      <c r="A52" s="20" t="s">
        <v>165</v>
      </c>
      <c r="B52" s="21">
        <v>1</v>
      </c>
      <c r="C52" s="21">
        <v>1</v>
      </c>
      <c r="D52" s="21">
        <v>1</v>
      </c>
      <c r="E52" s="22">
        <v>5.9</v>
      </c>
      <c r="F52" s="23">
        <v>5.5</v>
      </c>
      <c r="G52" s="22">
        <v>6.2</v>
      </c>
      <c r="H52" s="22">
        <v>8.4</v>
      </c>
      <c r="I52" s="22">
        <v>5.8</v>
      </c>
      <c r="J52" s="22">
        <v>7.5</v>
      </c>
      <c r="K52" s="22">
        <v>8.6999999999999993</v>
      </c>
      <c r="L52" s="21">
        <v>1</v>
      </c>
      <c r="M52" s="24">
        <v>12</v>
      </c>
    </row>
    <row r="53" spans="1:13" x14ac:dyDescent="0.25">
      <c r="A53" s="20" t="s">
        <v>222</v>
      </c>
      <c r="B53" s="21">
        <v>11</v>
      </c>
      <c r="C53" s="21">
        <v>0</v>
      </c>
      <c r="D53" s="21">
        <v>0</v>
      </c>
      <c r="E53" s="22">
        <v>8.1999999999999993</v>
      </c>
      <c r="F53" s="23">
        <v>3.6</v>
      </c>
      <c r="G53" s="22">
        <v>6</v>
      </c>
      <c r="H53" s="22">
        <v>5.2</v>
      </c>
      <c r="I53" s="22">
        <v>4</v>
      </c>
      <c r="J53" s="22">
        <v>2.8</v>
      </c>
      <c r="K53" s="22">
        <v>4</v>
      </c>
      <c r="L53" s="21">
        <v>0</v>
      </c>
      <c r="M53" s="24">
        <v>11.100000000000001</v>
      </c>
    </row>
    <row r="54" spans="1:13" x14ac:dyDescent="0.25">
      <c r="A54" s="20" t="s">
        <v>255</v>
      </c>
      <c r="B54" s="21">
        <v>9</v>
      </c>
      <c r="C54" s="21">
        <v>1</v>
      </c>
      <c r="D54" s="21">
        <v>1</v>
      </c>
      <c r="E54" s="22">
        <v>9.6999999999999993</v>
      </c>
      <c r="F54" s="23">
        <v>6.5</v>
      </c>
      <c r="G54" s="22">
        <v>6.1</v>
      </c>
      <c r="H54" s="22">
        <v>6.8</v>
      </c>
      <c r="I54" s="22">
        <v>4.4000000000000004</v>
      </c>
      <c r="J54" s="22">
        <v>3.5</v>
      </c>
      <c r="K54" s="22">
        <v>6.3</v>
      </c>
      <c r="L54" s="21">
        <v>1</v>
      </c>
      <c r="M54" s="24">
        <v>11.850000000000001</v>
      </c>
    </row>
    <row r="55" spans="1:13" x14ac:dyDescent="0.25">
      <c r="A55" s="20" t="s">
        <v>147</v>
      </c>
      <c r="B55" s="21">
        <v>14</v>
      </c>
      <c r="C55" s="21">
        <v>1</v>
      </c>
      <c r="D55" s="21">
        <v>1</v>
      </c>
      <c r="E55" s="22">
        <v>5.5</v>
      </c>
      <c r="F55" s="23">
        <v>7</v>
      </c>
      <c r="G55" s="22">
        <v>8.1999999999999993</v>
      </c>
      <c r="H55" s="22">
        <v>6.3</v>
      </c>
      <c r="I55" s="22">
        <v>5.5</v>
      </c>
      <c r="J55" s="22">
        <v>6.7</v>
      </c>
      <c r="K55" s="22">
        <v>7</v>
      </c>
      <c r="L55" s="21">
        <v>1</v>
      </c>
      <c r="M55" s="24">
        <v>13.950000000000001</v>
      </c>
    </row>
    <row r="56" spans="1:13" x14ac:dyDescent="0.25">
      <c r="A56" s="20" t="s">
        <v>233</v>
      </c>
      <c r="B56" s="21">
        <v>11</v>
      </c>
      <c r="C56" s="21">
        <v>0</v>
      </c>
      <c r="D56" s="21">
        <v>1</v>
      </c>
      <c r="E56" s="22">
        <v>9.9</v>
      </c>
      <c r="F56" s="23">
        <v>5.2</v>
      </c>
      <c r="G56" s="22">
        <v>6.7</v>
      </c>
      <c r="H56" s="22">
        <v>6.8</v>
      </c>
      <c r="I56" s="22">
        <v>4.3</v>
      </c>
      <c r="J56" s="22">
        <v>3.4</v>
      </c>
      <c r="K56" s="22">
        <v>4.2</v>
      </c>
      <c r="L56" s="21">
        <v>1</v>
      </c>
      <c r="M56" s="24">
        <v>12.899999999999999</v>
      </c>
    </row>
    <row r="57" spans="1:13" x14ac:dyDescent="0.25">
      <c r="A57" s="20" t="s">
        <v>78</v>
      </c>
      <c r="B57" s="21">
        <v>8</v>
      </c>
      <c r="C57" s="21">
        <v>0</v>
      </c>
      <c r="D57" s="21">
        <v>1</v>
      </c>
      <c r="E57" s="22">
        <v>5.2</v>
      </c>
      <c r="F57" s="23">
        <v>3.8</v>
      </c>
      <c r="G57" s="22">
        <v>5</v>
      </c>
      <c r="H57" s="22">
        <v>8.4</v>
      </c>
      <c r="I57" s="22">
        <v>3.3</v>
      </c>
      <c r="J57" s="22">
        <v>4.9000000000000004</v>
      </c>
      <c r="K57" s="22">
        <v>5.2</v>
      </c>
      <c r="L57" s="21">
        <v>0</v>
      </c>
      <c r="M57" s="24">
        <v>10.5</v>
      </c>
    </row>
    <row r="58" spans="1:13" x14ac:dyDescent="0.25">
      <c r="A58" s="20" t="s">
        <v>192</v>
      </c>
      <c r="B58" s="21">
        <v>14</v>
      </c>
      <c r="C58" s="21">
        <v>0</v>
      </c>
      <c r="D58" s="21">
        <v>0</v>
      </c>
      <c r="E58" s="22">
        <v>7.6</v>
      </c>
      <c r="F58" s="23">
        <v>4</v>
      </c>
      <c r="G58" s="22">
        <v>4.2</v>
      </c>
      <c r="H58" s="22">
        <v>5.8</v>
      </c>
      <c r="I58" s="22">
        <v>3.6</v>
      </c>
      <c r="J58" s="22">
        <v>3.8</v>
      </c>
      <c r="K58" s="22">
        <v>6</v>
      </c>
      <c r="L58" s="21">
        <v>1</v>
      </c>
      <c r="M58" s="24">
        <v>12.299999999999999</v>
      </c>
    </row>
    <row r="59" spans="1:13" x14ac:dyDescent="0.25">
      <c r="A59" s="20" t="s">
        <v>253</v>
      </c>
      <c r="B59" s="21">
        <v>10</v>
      </c>
      <c r="C59" s="21">
        <v>1</v>
      </c>
      <c r="D59" s="21">
        <v>0</v>
      </c>
      <c r="E59" s="22">
        <v>7.6</v>
      </c>
      <c r="F59" s="23">
        <v>5.0999999999999996</v>
      </c>
      <c r="G59" s="22">
        <v>5.4</v>
      </c>
      <c r="H59" s="22">
        <v>4.4000000000000004</v>
      </c>
      <c r="I59" s="22">
        <v>4.4000000000000004</v>
      </c>
      <c r="J59" s="22">
        <v>3.9</v>
      </c>
      <c r="K59" s="22">
        <v>5.2</v>
      </c>
      <c r="L59" s="21">
        <v>0</v>
      </c>
      <c r="M59" s="24">
        <v>12.600000000000001</v>
      </c>
    </row>
    <row r="60" spans="1:13" x14ac:dyDescent="0.25">
      <c r="A60" s="20" t="s">
        <v>162</v>
      </c>
      <c r="B60" s="21">
        <v>15</v>
      </c>
      <c r="C60" s="21">
        <v>0</v>
      </c>
      <c r="D60" s="21">
        <v>1</v>
      </c>
      <c r="E60" s="22">
        <v>6.5</v>
      </c>
      <c r="F60" s="23">
        <v>5.8</v>
      </c>
      <c r="G60" s="22">
        <v>6</v>
      </c>
      <c r="H60" s="22">
        <v>8.6999999999999993</v>
      </c>
      <c r="I60" s="22">
        <v>5</v>
      </c>
      <c r="J60" s="22">
        <v>5.6</v>
      </c>
      <c r="K60" s="22">
        <v>6.8</v>
      </c>
      <c r="L60" s="21">
        <v>1</v>
      </c>
      <c r="M60" s="24">
        <v>13.350000000000001</v>
      </c>
    </row>
    <row r="61" spans="1:13" x14ac:dyDescent="0.25">
      <c r="A61" s="20" t="s">
        <v>73</v>
      </c>
      <c r="B61" s="21">
        <v>1</v>
      </c>
      <c r="C61" s="21">
        <v>0</v>
      </c>
      <c r="D61" s="21">
        <v>0</v>
      </c>
      <c r="E61" s="22">
        <v>8.6999999999999993</v>
      </c>
      <c r="F61" s="23">
        <v>3.2</v>
      </c>
      <c r="G61" s="22">
        <v>3.8</v>
      </c>
      <c r="H61" s="22">
        <v>4.9000000000000004</v>
      </c>
      <c r="I61" s="22">
        <v>4.3</v>
      </c>
      <c r="J61" s="22">
        <v>3.9</v>
      </c>
      <c r="K61" s="22">
        <v>6.8</v>
      </c>
      <c r="L61" s="21">
        <v>0</v>
      </c>
      <c r="M61" s="24">
        <v>10.649999999999999</v>
      </c>
    </row>
    <row r="62" spans="1:13" x14ac:dyDescent="0.25">
      <c r="A62" s="20" t="s">
        <v>175</v>
      </c>
      <c r="B62" s="21">
        <v>5</v>
      </c>
      <c r="C62" s="21">
        <v>1</v>
      </c>
      <c r="D62" s="21">
        <v>1</v>
      </c>
      <c r="E62" s="22">
        <v>7.3</v>
      </c>
      <c r="F62" s="23">
        <v>3.6</v>
      </c>
      <c r="G62" s="22">
        <v>6.1</v>
      </c>
      <c r="H62" s="22">
        <v>8</v>
      </c>
      <c r="I62" s="22">
        <v>2.8</v>
      </c>
      <c r="J62" s="22">
        <v>3.3</v>
      </c>
      <c r="K62" s="22">
        <v>4.0999999999999996</v>
      </c>
      <c r="L62" s="21">
        <v>0</v>
      </c>
      <c r="M62" s="24">
        <v>11.25</v>
      </c>
    </row>
    <row r="63" spans="1:13" x14ac:dyDescent="0.25">
      <c r="A63" s="20" t="s">
        <v>168</v>
      </c>
      <c r="B63" s="21">
        <v>7</v>
      </c>
      <c r="C63" s="21">
        <v>1</v>
      </c>
      <c r="D63" s="21">
        <v>0</v>
      </c>
      <c r="E63" s="22">
        <v>9.6999999999999993</v>
      </c>
      <c r="F63" s="23">
        <v>6.5</v>
      </c>
      <c r="G63" s="22">
        <v>6.1</v>
      </c>
      <c r="H63" s="22">
        <v>6.7</v>
      </c>
      <c r="I63" s="22">
        <v>3.7</v>
      </c>
      <c r="J63" s="22">
        <v>3.4</v>
      </c>
      <c r="K63" s="22">
        <v>7.1</v>
      </c>
      <c r="L63" s="21">
        <v>1</v>
      </c>
      <c r="M63" s="24">
        <v>12.149999999999999</v>
      </c>
    </row>
    <row r="64" spans="1:13" x14ac:dyDescent="0.25">
      <c r="A64" s="20" t="s">
        <v>94</v>
      </c>
      <c r="B64" s="21">
        <v>9</v>
      </c>
      <c r="C64" s="21">
        <v>0</v>
      </c>
      <c r="D64" s="21">
        <v>0</v>
      </c>
      <c r="E64" s="22">
        <v>9</v>
      </c>
      <c r="F64" s="23">
        <v>3.4</v>
      </c>
      <c r="G64" s="22">
        <v>4.5</v>
      </c>
      <c r="H64" s="22">
        <v>6.8</v>
      </c>
      <c r="I64" s="22">
        <v>3.9</v>
      </c>
      <c r="J64" s="22">
        <v>3.5</v>
      </c>
      <c r="K64" s="22">
        <v>4.5999999999999996</v>
      </c>
      <c r="L64" s="21">
        <v>1</v>
      </c>
      <c r="M64" s="24">
        <v>10.8</v>
      </c>
    </row>
    <row r="65" spans="1:13" x14ac:dyDescent="0.25">
      <c r="A65" s="20" t="s">
        <v>115</v>
      </c>
      <c r="B65" s="21">
        <v>1</v>
      </c>
      <c r="C65" s="21">
        <v>1</v>
      </c>
      <c r="D65" s="21">
        <v>0</v>
      </c>
      <c r="E65" s="22">
        <v>7.6</v>
      </c>
      <c r="F65" s="23">
        <v>3.6</v>
      </c>
      <c r="G65" s="22">
        <v>5.4</v>
      </c>
      <c r="H65" s="22">
        <v>4.4000000000000004</v>
      </c>
      <c r="I65" s="22">
        <v>4.5999999999999996</v>
      </c>
      <c r="J65" s="22">
        <v>3.9</v>
      </c>
      <c r="K65" s="22">
        <v>5.8</v>
      </c>
      <c r="L65" s="21">
        <v>1</v>
      </c>
      <c r="M65" s="24">
        <v>11.25</v>
      </c>
    </row>
    <row r="66" spans="1:13" x14ac:dyDescent="0.25">
      <c r="A66" s="20" t="s">
        <v>186</v>
      </c>
      <c r="B66" s="21">
        <v>11</v>
      </c>
      <c r="C66" s="21">
        <v>1</v>
      </c>
      <c r="D66" s="21">
        <v>1</v>
      </c>
      <c r="E66" s="22">
        <v>9.6</v>
      </c>
      <c r="F66" s="23">
        <v>7.2</v>
      </c>
      <c r="G66" s="22">
        <v>7.8</v>
      </c>
      <c r="H66" s="22">
        <v>4.5</v>
      </c>
      <c r="I66" s="22">
        <v>4.4000000000000004</v>
      </c>
      <c r="J66" s="22">
        <v>3</v>
      </c>
      <c r="K66" s="22">
        <v>6.2</v>
      </c>
      <c r="L66" s="21">
        <v>1</v>
      </c>
      <c r="M66" s="24">
        <v>13.950000000000001</v>
      </c>
    </row>
    <row r="67" spans="1:13" x14ac:dyDescent="0.25">
      <c r="A67" s="20" t="s">
        <v>206</v>
      </c>
      <c r="B67" s="21">
        <v>7</v>
      </c>
      <c r="C67" s="21">
        <v>1</v>
      </c>
      <c r="D67" s="21">
        <v>1</v>
      </c>
      <c r="E67" s="22">
        <v>5.0999999999999996</v>
      </c>
      <c r="F67" s="23">
        <v>6.6</v>
      </c>
      <c r="G67" s="22">
        <v>7.8</v>
      </c>
      <c r="H67" s="22">
        <v>5.9</v>
      </c>
      <c r="I67" s="22">
        <v>5.0999999999999996</v>
      </c>
      <c r="J67" s="22">
        <v>6.3</v>
      </c>
      <c r="K67" s="22">
        <v>6.2</v>
      </c>
      <c r="L67" s="21">
        <v>1</v>
      </c>
      <c r="M67" s="24">
        <v>12.600000000000001</v>
      </c>
    </row>
    <row r="68" spans="1:13" x14ac:dyDescent="0.25">
      <c r="A68" s="20" t="s">
        <v>75</v>
      </c>
      <c r="B68" s="21">
        <v>8</v>
      </c>
      <c r="C68" s="21">
        <v>0</v>
      </c>
      <c r="D68" s="21">
        <v>1</v>
      </c>
      <c r="E68" s="22">
        <v>5.9</v>
      </c>
      <c r="F68" s="23">
        <v>5.6</v>
      </c>
      <c r="G68" s="22">
        <v>5.5</v>
      </c>
      <c r="H68" s="22">
        <v>8.4</v>
      </c>
      <c r="I68" s="22">
        <v>5.7</v>
      </c>
      <c r="J68" s="22">
        <v>5.8</v>
      </c>
      <c r="K68" s="22">
        <v>7.2</v>
      </c>
      <c r="L68" s="21">
        <v>0</v>
      </c>
      <c r="M68" s="24">
        <v>12.299999999999999</v>
      </c>
    </row>
    <row r="69" spans="1:13" x14ac:dyDescent="0.25">
      <c r="A69" s="20" t="s">
        <v>87</v>
      </c>
      <c r="B69" s="21">
        <v>4</v>
      </c>
      <c r="C69" s="21">
        <v>1</v>
      </c>
      <c r="D69" s="21">
        <v>1</v>
      </c>
      <c r="E69" s="22">
        <v>7.6</v>
      </c>
      <c r="F69" s="23">
        <v>3.6</v>
      </c>
      <c r="G69" s="22">
        <v>4.5999999999999996</v>
      </c>
      <c r="H69" s="22">
        <v>7.7</v>
      </c>
      <c r="I69" s="22">
        <v>4.7</v>
      </c>
      <c r="J69" s="22">
        <v>5.5</v>
      </c>
      <c r="K69" s="22">
        <v>4</v>
      </c>
      <c r="L69" s="21">
        <v>0</v>
      </c>
      <c r="M69" s="24">
        <v>9.3000000000000007</v>
      </c>
    </row>
    <row r="70" spans="1:13" x14ac:dyDescent="0.25">
      <c r="A70" s="20" t="s">
        <v>230</v>
      </c>
      <c r="B70" s="21">
        <v>4</v>
      </c>
      <c r="C70" s="21">
        <v>0</v>
      </c>
      <c r="D70" s="21">
        <v>0</v>
      </c>
      <c r="E70" s="22">
        <v>9.9</v>
      </c>
      <c r="F70" s="23">
        <v>3.7</v>
      </c>
      <c r="G70" s="22">
        <v>6.7</v>
      </c>
      <c r="H70" s="22">
        <v>6.8</v>
      </c>
      <c r="I70" s="22">
        <v>5</v>
      </c>
      <c r="J70" s="22">
        <v>3.4</v>
      </c>
      <c r="K70" s="22">
        <v>5.3</v>
      </c>
      <c r="L70" s="21">
        <v>1</v>
      </c>
      <c r="M70" s="24">
        <v>11.100000000000001</v>
      </c>
    </row>
    <row r="71" spans="1:13" x14ac:dyDescent="0.25">
      <c r="A71" s="20" t="s">
        <v>109</v>
      </c>
      <c r="B71" s="21">
        <v>7</v>
      </c>
      <c r="C71" s="21">
        <v>1</v>
      </c>
      <c r="D71" s="21">
        <v>0</v>
      </c>
      <c r="E71" s="22">
        <v>8.1999999999999993</v>
      </c>
      <c r="F71" s="23">
        <v>4.2</v>
      </c>
      <c r="G71" s="22">
        <v>3.1</v>
      </c>
      <c r="H71" s="22">
        <v>5.3</v>
      </c>
      <c r="I71" s="22">
        <v>4.5</v>
      </c>
      <c r="J71" s="22">
        <v>4.3</v>
      </c>
      <c r="K71" s="22">
        <v>7.4</v>
      </c>
      <c r="L71" s="21">
        <v>1</v>
      </c>
      <c r="M71" s="24">
        <v>12.299999999999999</v>
      </c>
    </row>
    <row r="72" spans="1:13" x14ac:dyDescent="0.25">
      <c r="A72" s="20" t="s">
        <v>171</v>
      </c>
      <c r="B72" s="21">
        <v>14</v>
      </c>
      <c r="C72" s="21">
        <v>0</v>
      </c>
      <c r="D72" s="21">
        <v>1</v>
      </c>
      <c r="E72" s="22">
        <v>8.9</v>
      </c>
      <c r="F72" s="23">
        <v>5.8</v>
      </c>
      <c r="G72" s="22">
        <v>6.9</v>
      </c>
      <c r="H72" s="22">
        <v>8.1999999999999993</v>
      </c>
      <c r="I72" s="22">
        <v>4.2</v>
      </c>
      <c r="J72" s="22">
        <v>5.9</v>
      </c>
      <c r="K72" s="22">
        <v>5.6</v>
      </c>
      <c r="L72" s="21">
        <v>1</v>
      </c>
      <c r="M72" s="24">
        <v>11.55</v>
      </c>
    </row>
    <row r="73" spans="1:13" x14ac:dyDescent="0.25">
      <c r="A73" s="20" t="s">
        <v>196</v>
      </c>
      <c r="B73" s="21">
        <v>13</v>
      </c>
      <c r="C73" s="21">
        <v>1</v>
      </c>
      <c r="D73" s="21">
        <v>1</v>
      </c>
      <c r="E73" s="22">
        <v>7.1</v>
      </c>
      <c r="F73" s="23">
        <v>4.2</v>
      </c>
      <c r="G73" s="22">
        <v>4.5</v>
      </c>
      <c r="H73" s="22">
        <v>9.9</v>
      </c>
      <c r="I73" s="22">
        <v>2.8</v>
      </c>
      <c r="J73" s="22">
        <v>4</v>
      </c>
      <c r="K73" s="22">
        <v>3.3</v>
      </c>
      <c r="L73" s="21">
        <v>0</v>
      </c>
      <c r="M73" s="24">
        <v>11.100000000000001</v>
      </c>
    </row>
    <row r="74" spans="1:13" x14ac:dyDescent="0.25">
      <c r="A74" s="20" t="s">
        <v>104</v>
      </c>
      <c r="B74" s="21">
        <v>4</v>
      </c>
      <c r="C74" s="21">
        <v>1</v>
      </c>
      <c r="D74" s="21">
        <v>0</v>
      </c>
      <c r="E74" s="22">
        <v>10</v>
      </c>
      <c r="F74" s="23">
        <v>5.8</v>
      </c>
      <c r="G74" s="22">
        <v>4.5</v>
      </c>
      <c r="H74" s="22">
        <v>3.8</v>
      </c>
      <c r="I74" s="22">
        <v>5</v>
      </c>
      <c r="J74" s="22">
        <v>4</v>
      </c>
      <c r="K74" s="22">
        <v>6.3</v>
      </c>
      <c r="L74" s="21">
        <v>1</v>
      </c>
      <c r="M74" s="24">
        <v>12</v>
      </c>
    </row>
    <row r="75" spans="1:13" x14ac:dyDescent="0.25">
      <c r="A75" s="20" t="s">
        <v>242</v>
      </c>
      <c r="B75" s="21">
        <v>4</v>
      </c>
      <c r="C75" s="21">
        <v>0</v>
      </c>
      <c r="D75" s="21">
        <v>0</v>
      </c>
      <c r="E75" s="22">
        <v>9.6999999999999993</v>
      </c>
      <c r="F75" s="23">
        <v>2.8</v>
      </c>
      <c r="G75" s="22">
        <v>4.7</v>
      </c>
      <c r="H75" s="22">
        <v>4.8</v>
      </c>
      <c r="I75" s="22">
        <v>4.7</v>
      </c>
      <c r="J75" s="22">
        <v>4.0999999999999996</v>
      </c>
      <c r="K75" s="22">
        <v>5.0999999999999996</v>
      </c>
      <c r="L75" s="21">
        <v>0</v>
      </c>
      <c r="M75" s="24">
        <v>11.25</v>
      </c>
    </row>
    <row r="76" spans="1:13" x14ac:dyDescent="0.25">
      <c r="A76" s="20" t="s">
        <v>201</v>
      </c>
      <c r="B76" s="21">
        <v>7</v>
      </c>
      <c r="C76" s="21">
        <v>1</v>
      </c>
      <c r="D76" s="21">
        <v>0</v>
      </c>
      <c r="E76" s="22">
        <v>9.1</v>
      </c>
      <c r="F76" s="23">
        <v>5.3</v>
      </c>
      <c r="G76" s="22">
        <v>4.5</v>
      </c>
      <c r="H76" s="22">
        <v>7.3</v>
      </c>
      <c r="I76" s="22">
        <v>4.5</v>
      </c>
      <c r="J76" s="22">
        <v>3.4</v>
      </c>
      <c r="K76" s="22">
        <v>5.0999999999999996</v>
      </c>
      <c r="L76" s="21">
        <v>0</v>
      </c>
      <c r="M76" s="24">
        <v>12.600000000000001</v>
      </c>
    </row>
    <row r="77" spans="1:13" x14ac:dyDescent="0.25">
      <c r="A77" s="20" t="s">
        <v>90</v>
      </c>
      <c r="B77" s="21">
        <v>15</v>
      </c>
      <c r="C77" s="21">
        <v>1</v>
      </c>
      <c r="D77" s="21">
        <v>1</v>
      </c>
      <c r="E77" s="22">
        <v>6.7</v>
      </c>
      <c r="F77" s="23">
        <v>3.7</v>
      </c>
      <c r="G77" s="22">
        <v>4.9000000000000004</v>
      </c>
      <c r="H77" s="22">
        <v>9.1999999999999993</v>
      </c>
      <c r="I77" s="22">
        <v>3.5</v>
      </c>
      <c r="J77" s="22">
        <v>4.5</v>
      </c>
      <c r="K77" s="22">
        <v>5.3</v>
      </c>
      <c r="L77" s="21">
        <v>0</v>
      </c>
      <c r="M77" s="24">
        <v>11.399999999999999</v>
      </c>
    </row>
    <row r="78" spans="1:13" x14ac:dyDescent="0.25">
      <c r="A78" s="20" t="s">
        <v>125</v>
      </c>
      <c r="B78" s="21">
        <v>7</v>
      </c>
      <c r="C78" s="21">
        <v>1</v>
      </c>
      <c r="D78" s="21">
        <v>1</v>
      </c>
      <c r="E78" s="22">
        <v>5.5</v>
      </c>
      <c r="F78" s="23">
        <v>5.2</v>
      </c>
      <c r="G78" s="22">
        <v>4.9000000000000004</v>
      </c>
      <c r="H78" s="22">
        <v>6</v>
      </c>
      <c r="I78" s="22">
        <v>4.5</v>
      </c>
      <c r="J78" s="22">
        <v>5.9</v>
      </c>
      <c r="K78" s="22">
        <v>5.4</v>
      </c>
      <c r="L78" s="21">
        <v>0</v>
      </c>
      <c r="M78" s="24">
        <v>12.299999999999999</v>
      </c>
    </row>
    <row r="79" spans="1:13" x14ac:dyDescent="0.25">
      <c r="A79" s="20" t="s">
        <v>136</v>
      </c>
      <c r="B79" s="21">
        <v>10</v>
      </c>
      <c r="C79" s="21">
        <v>0</v>
      </c>
      <c r="D79" s="21">
        <v>0</v>
      </c>
      <c r="E79" s="22">
        <v>9.3000000000000007</v>
      </c>
      <c r="F79" s="23">
        <v>5</v>
      </c>
      <c r="G79" s="22">
        <v>5.9</v>
      </c>
      <c r="H79" s="22">
        <v>4.5999999999999996</v>
      </c>
      <c r="I79" s="22">
        <v>5.2</v>
      </c>
      <c r="J79" s="22">
        <v>4.0999999999999996</v>
      </c>
      <c r="K79" s="22">
        <v>7.6</v>
      </c>
      <c r="L79" s="21">
        <v>1</v>
      </c>
      <c r="M79" s="24">
        <v>12.149999999999999</v>
      </c>
    </row>
    <row r="80" spans="1:13" x14ac:dyDescent="0.25">
      <c r="A80" s="20" t="s">
        <v>116</v>
      </c>
      <c r="B80" s="21">
        <v>1</v>
      </c>
      <c r="C80" s="21">
        <v>1</v>
      </c>
      <c r="D80" s="21">
        <v>0</v>
      </c>
      <c r="E80" s="22">
        <v>10</v>
      </c>
      <c r="F80" s="23">
        <v>4.3</v>
      </c>
      <c r="G80" s="22">
        <v>4.5</v>
      </c>
      <c r="H80" s="22">
        <v>3.8</v>
      </c>
      <c r="I80" s="22">
        <v>3.7</v>
      </c>
      <c r="J80" s="22">
        <v>4</v>
      </c>
      <c r="K80" s="22">
        <v>3.7</v>
      </c>
      <c r="L80" s="21">
        <v>0</v>
      </c>
      <c r="M80" s="24">
        <v>10.5</v>
      </c>
    </row>
    <row r="81" spans="1:13" x14ac:dyDescent="0.25">
      <c r="A81" s="20" t="s">
        <v>243</v>
      </c>
      <c r="B81" s="21">
        <v>1</v>
      </c>
      <c r="C81" s="21">
        <v>1</v>
      </c>
      <c r="D81" s="21">
        <v>0</v>
      </c>
      <c r="E81" s="22">
        <v>9.1</v>
      </c>
      <c r="F81" s="23">
        <v>3.8</v>
      </c>
      <c r="G81" s="22">
        <v>4.5</v>
      </c>
      <c r="H81" s="22">
        <v>7.3</v>
      </c>
      <c r="I81" s="22">
        <v>6</v>
      </c>
      <c r="J81" s="22">
        <v>3.4</v>
      </c>
      <c r="K81" s="22">
        <v>6.3</v>
      </c>
      <c r="L81" s="21">
        <v>0</v>
      </c>
      <c r="M81" s="24">
        <v>9.8999999999999986</v>
      </c>
    </row>
    <row r="82" spans="1:13" x14ac:dyDescent="0.25">
      <c r="A82" s="20" t="s">
        <v>215</v>
      </c>
      <c r="B82" s="21">
        <v>10</v>
      </c>
      <c r="C82" s="21">
        <v>0</v>
      </c>
      <c r="D82" s="21">
        <v>1</v>
      </c>
      <c r="E82" s="22">
        <v>7.4</v>
      </c>
      <c r="F82" s="23">
        <v>3.4</v>
      </c>
      <c r="G82" s="22">
        <v>4.8</v>
      </c>
      <c r="H82" s="22">
        <v>7.2</v>
      </c>
      <c r="I82" s="22">
        <v>4</v>
      </c>
      <c r="J82" s="22">
        <v>5.6</v>
      </c>
      <c r="K82" s="22">
        <v>4.3</v>
      </c>
      <c r="L82" s="21">
        <v>0</v>
      </c>
      <c r="M82" s="24">
        <v>10.649999999999999</v>
      </c>
    </row>
    <row r="83" spans="1:13" x14ac:dyDescent="0.25">
      <c r="A83" s="20" t="s">
        <v>140</v>
      </c>
      <c r="B83" s="21">
        <v>6</v>
      </c>
      <c r="C83" s="21">
        <v>0</v>
      </c>
      <c r="D83" s="21">
        <v>0</v>
      </c>
      <c r="E83" s="22">
        <v>8.6</v>
      </c>
      <c r="F83" s="23">
        <v>4.4000000000000004</v>
      </c>
      <c r="G83" s="22">
        <v>4</v>
      </c>
      <c r="H83" s="22">
        <v>6.3</v>
      </c>
      <c r="I83" s="22">
        <v>2.7</v>
      </c>
      <c r="J83" s="22">
        <v>3</v>
      </c>
      <c r="K83" s="22">
        <v>3.9</v>
      </c>
      <c r="L83" s="21">
        <v>0</v>
      </c>
      <c r="M83" s="24">
        <v>12.75</v>
      </c>
    </row>
    <row r="84" spans="1:13" x14ac:dyDescent="0.25">
      <c r="A84" s="20" t="s">
        <v>204</v>
      </c>
      <c r="B84" s="21">
        <v>5</v>
      </c>
      <c r="C84" s="21">
        <v>0</v>
      </c>
      <c r="D84" s="21">
        <v>1</v>
      </c>
      <c r="E84" s="22">
        <v>6.6</v>
      </c>
      <c r="F84" s="23">
        <v>3.8</v>
      </c>
      <c r="G84" s="22">
        <v>6.6</v>
      </c>
      <c r="H84" s="22">
        <v>8.1999999999999993</v>
      </c>
      <c r="I84" s="22">
        <v>4.5999999999999996</v>
      </c>
      <c r="J84" s="22">
        <v>4.0999999999999996</v>
      </c>
      <c r="K84" s="22">
        <v>4.7</v>
      </c>
      <c r="L84" s="21">
        <v>0</v>
      </c>
      <c r="M84" s="24">
        <v>9</v>
      </c>
    </row>
    <row r="85" spans="1:13" x14ac:dyDescent="0.25">
      <c r="A85" s="20" t="s">
        <v>190</v>
      </c>
      <c r="B85" s="21">
        <v>2</v>
      </c>
      <c r="C85" s="21">
        <v>1</v>
      </c>
      <c r="D85" s="21">
        <v>1</v>
      </c>
      <c r="E85" s="22">
        <v>6.4</v>
      </c>
      <c r="F85" s="23">
        <v>3.2</v>
      </c>
      <c r="G85" s="22">
        <v>5</v>
      </c>
      <c r="H85" s="22">
        <v>8.4</v>
      </c>
      <c r="I85" s="22">
        <v>2.4</v>
      </c>
      <c r="J85" s="22">
        <v>3.7</v>
      </c>
      <c r="K85" s="22">
        <v>3.6</v>
      </c>
      <c r="L85" s="21">
        <v>0</v>
      </c>
      <c r="M85" s="24">
        <v>9.75</v>
      </c>
    </row>
    <row r="86" spans="1:13" x14ac:dyDescent="0.25">
      <c r="A86" s="20" t="s">
        <v>248</v>
      </c>
      <c r="B86" s="21">
        <v>2</v>
      </c>
      <c r="C86" s="21">
        <v>0</v>
      </c>
      <c r="D86" s="21">
        <v>0</v>
      </c>
      <c r="E86" s="22">
        <v>8.8000000000000007</v>
      </c>
      <c r="F86" s="23">
        <v>3.9</v>
      </c>
      <c r="G86" s="22">
        <v>4.8</v>
      </c>
      <c r="H86" s="22">
        <v>5.8</v>
      </c>
      <c r="I86" s="22">
        <v>3.8</v>
      </c>
      <c r="J86" s="22">
        <v>3.7</v>
      </c>
      <c r="K86" s="22">
        <v>4.2</v>
      </c>
      <c r="L86" s="21">
        <v>1</v>
      </c>
      <c r="M86" s="24">
        <v>10.050000000000001</v>
      </c>
    </row>
    <row r="87" spans="1:13" x14ac:dyDescent="0.25">
      <c r="A87" s="20" t="s">
        <v>205</v>
      </c>
      <c r="B87" s="21">
        <v>15</v>
      </c>
      <c r="C87" s="21">
        <v>1</v>
      </c>
      <c r="D87" s="21">
        <v>0</v>
      </c>
      <c r="E87" s="22">
        <v>9.1</v>
      </c>
      <c r="F87" s="23">
        <v>5.2</v>
      </c>
      <c r="G87" s="22">
        <v>5.4</v>
      </c>
      <c r="H87" s="22">
        <v>7.3</v>
      </c>
      <c r="I87" s="22">
        <v>3.7</v>
      </c>
      <c r="J87" s="22">
        <v>3</v>
      </c>
      <c r="K87" s="22">
        <v>4.7</v>
      </c>
      <c r="L87" s="21">
        <v>0</v>
      </c>
      <c r="M87" s="24">
        <v>12.299999999999999</v>
      </c>
    </row>
    <row r="88" spans="1:13" x14ac:dyDescent="0.25">
      <c r="A88" s="20" t="s">
        <v>139</v>
      </c>
      <c r="B88" s="21">
        <v>2</v>
      </c>
      <c r="C88" s="21">
        <v>0</v>
      </c>
      <c r="D88" s="21">
        <v>0</v>
      </c>
      <c r="E88" s="22">
        <v>8.6999999999999993</v>
      </c>
      <c r="F88" s="23">
        <v>4.7</v>
      </c>
      <c r="G88" s="22">
        <v>4.5999999999999996</v>
      </c>
      <c r="H88" s="22">
        <v>6.8</v>
      </c>
      <c r="I88" s="22">
        <v>4.3</v>
      </c>
      <c r="J88" s="22">
        <v>3.7</v>
      </c>
      <c r="K88" s="22">
        <v>4.9000000000000004</v>
      </c>
      <c r="L88" s="21">
        <v>1</v>
      </c>
      <c r="M88" s="24">
        <v>12</v>
      </c>
    </row>
    <row r="89" spans="1:13" x14ac:dyDescent="0.25">
      <c r="A89" s="20" t="s">
        <v>236</v>
      </c>
      <c r="B89" s="21">
        <v>14</v>
      </c>
      <c r="C89" s="21">
        <v>1</v>
      </c>
      <c r="D89" s="21">
        <v>0</v>
      </c>
      <c r="E89" s="22">
        <v>9.6999999999999993</v>
      </c>
      <c r="F89" s="23">
        <v>4.0999999999999996</v>
      </c>
      <c r="G89" s="22">
        <v>3.3</v>
      </c>
      <c r="H89" s="22">
        <v>5.2</v>
      </c>
      <c r="I89" s="22">
        <v>4.5999999999999996</v>
      </c>
      <c r="J89" s="22">
        <v>4.7</v>
      </c>
      <c r="K89" s="22">
        <v>5.3</v>
      </c>
      <c r="L89" s="21">
        <v>0</v>
      </c>
      <c r="M89" s="24">
        <v>12.149999999999999</v>
      </c>
    </row>
    <row r="90" spans="1:13" x14ac:dyDescent="0.25">
      <c r="A90" s="20" t="s">
        <v>128</v>
      </c>
      <c r="B90" s="21">
        <v>13</v>
      </c>
      <c r="C90" s="21">
        <v>0</v>
      </c>
      <c r="D90" s="21">
        <v>1</v>
      </c>
      <c r="E90" s="22">
        <v>9.1</v>
      </c>
      <c r="F90" s="23">
        <v>6</v>
      </c>
      <c r="G90" s="22">
        <v>7.1</v>
      </c>
      <c r="H90" s="22">
        <v>8.4</v>
      </c>
      <c r="I90" s="22">
        <v>5.4</v>
      </c>
      <c r="J90" s="22">
        <v>6.1</v>
      </c>
      <c r="K90" s="22">
        <v>5.9</v>
      </c>
      <c r="L90" s="21">
        <v>1</v>
      </c>
      <c r="M90" s="24">
        <v>11.55</v>
      </c>
    </row>
    <row r="91" spans="1:13" x14ac:dyDescent="0.25">
      <c r="A91" s="20" t="s">
        <v>71</v>
      </c>
      <c r="B91" s="21">
        <v>7</v>
      </c>
      <c r="C91" s="21">
        <v>1</v>
      </c>
      <c r="D91" s="21">
        <v>0</v>
      </c>
      <c r="E91" s="22">
        <v>9.1999999999999993</v>
      </c>
      <c r="F91" s="23">
        <v>5.4</v>
      </c>
      <c r="G91" s="22">
        <v>4.8</v>
      </c>
      <c r="H91" s="22">
        <v>7.1</v>
      </c>
      <c r="I91" s="22">
        <v>4.5</v>
      </c>
      <c r="J91" s="22">
        <v>2.6</v>
      </c>
      <c r="K91" s="22">
        <v>5.5</v>
      </c>
      <c r="L91" s="21">
        <v>0</v>
      </c>
      <c r="M91" s="24">
        <v>12.299999999999999</v>
      </c>
    </row>
    <row r="92" spans="1:13" x14ac:dyDescent="0.25">
      <c r="A92" s="20" t="s">
        <v>67</v>
      </c>
      <c r="B92" s="21">
        <v>9</v>
      </c>
      <c r="C92" s="21">
        <v>0</v>
      </c>
      <c r="D92" s="21">
        <v>1</v>
      </c>
      <c r="E92" s="22">
        <v>6.4</v>
      </c>
      <c r="F92" s="23">
        <v>4.5</v>
      </c>
      <c r="G92" s="22">
        <v>5.7</v>
      </c>
      <c r="H92" s="22">
        <v>8.4</v>
      </c>
      <c r="I92" s="22">
        <v>4.0999999999999996</v>
      </c>
      <c r="J92" s="22">
        <v>5.8</v>
      </c>
      <c r="K92" s="22">
        <v>6.1</v>
      </c>
      <c r="L92" s="21">
        <v>0</v>
      </c>
      <c r="M92" s="24">
        <v>10.050000000000001</v>
      </c>
    </row>
    <row r="93" spans="1:13" x14ac:dyDescent="0.25">
      <c r="A93" s="20" t="s">
        <v>170</v>
      </c>
      <c r="B93" s="21">
        <v>7</v>
      </c>
      <c r="C93" s="21">
        <v>1</v>
      </c>
      <c r="D93" s="21">
        <v>1</v>
      </c>
      <c r="E93" s="22">
        <v>8.1999999999999993</v>
      </c>
      <c r="F93" s="23">
        <v>3.6</v>
      </c>
      <c r="G93" s="22">
        <v>5</v>
      </c>
      <c r="H93" s="22">
        <v>9</v>
      </c>
      <c r="I93" s="22">
        <v>4.5</v>
      </c>
      <c r="J93" s="22">
        <v>6.9</v>
      </c>
      <c r="K93" s="22">
        <v>5.2</v>
      </c>
      <c r="L93" s="21">
        <v>1</v>
      </c>
      <c r="M93" s="24">
        <v>10.8</v>
      </c>
    </row>
    <row r="94" spans="1:13" x14ac:dyDescent="0.25">
      <c r="A94" s="20" t="s">
        <v>188</v>
      </c>
      <c r="B94" s="21">
        <v>9</v>
      </c>
      <c r="C94" s="21">
        <v>0</v>
      </c>
      <c r="D94" s="21">
        <v>0</v>
      </c>
      <c r="E94" s="22">
        <v>8.6</v>
      </c>
      <c r="F94" s="23">
        <v>5.0999999999999996</v>
      </c>
      <c r="G94" s="22">
        <v>4.7</v>
      </c>
      <c r="H94" s="22">
        <v>3.7</v>
      </c>
      <c r="I94" s="22">
        <v>5</v>
      </c>
      <c r="J94" s="22">
        <v>3.4</v>
      </c>
      <c r="K94" s="22">
        <v>6.1</v>
      </c>
      <c r="L94" s="21">
        <v>0</v>
      </c>
      <c r="M94" s="24">
        <v>12</v>
      </c>
    </row>
    <row r="95" spans="1:13" x14ac:dyDescent="0.25">
      <c r="A95" s="20" t="s">
        <v>81</v>
      </c>
      <c r="B95" s="21">
        <v>10</v>
      </c>
      <c r="C95" s="21">
        <v>0</v>
      </c>
      <c r="D95" s="21">
        <v>1</v>
      </c>
      <c r="E95" s="22">
        <v>9.3000000000000007</v>
      </c>
      <c r="F95" s="23">
        <v>3.9</v>
      </c>
      <c r="G95" s="22">
        <v>4.5</v>
      </c>
      <c r="H95" s="22">
        <v>6.2</v>
      </c>
      <c r="I95" s="22">
        <v>6.7</v>
      </c>
      <c r="J95" s="22">
        <v>4.4000000000000004</v>
      </c>
      <c r="K95" s="22">
        <v>7.2</v>
      </c>
      <c r="L95" s="21">
        <v>1</v>
      </c>
      <c r="M95" s="24">
        <v>12</v>
      </c>
    </row>
    <row r="96" spans="1:13" x14ac:dyDescent="0.25">
      <c r="A96" s="20" t="s">
        <v>124</v>
      </c>
      <c r="B96" s="21">
        <v>5</v>
      </c>
      <c r="C96" s="21">
        <v>1</v>
      </c>
      <c r="D96" s="21">
        <v>1</v>
      </c>
      <c r="E96" s="22">
        <v>5.7</v>
      </c>
      <c r="F96" s="23">
        <v>4</v>
      </c>
      <c r="G96" s="22">
        <v>5.0999999999999996</v>
      </c>
      <c r="H96" s="22">
        <v>6.2</v>
      </c>
      <c r="I96" s="22">
        <v>5</v>
      </c>
      <c r="J96" s="22">
        <v>6.2</v>
      </c>
      <c r="K96" s="22">
        <v>5.5</v>
      </c>
      <c r="L96" s="21">
        <v>0</v>
      </c>
      <c r="M96" s="24">
        <v>9.3000000000000007</v>
      </c>
    </row>
    <row r="97" spans="1:13" x14ac:dyDescent="0.25">
      <c r="A97" s="20" t="s">
        <v>217</v>
      </c>
      <c r="B97" s="21">
        <v>13</v>
      </c>
      <c r="C97" s="21">
        <v>1</v>
      </c>
      <c r="D97" s="21">
        <v>0</v>
      </c>
      <c r="E97" s="22">
        <v>9.1</v>
      </c>
      <c r="F97" s="23">
        <v>5.0999999999999996</v>
      </c>
      <c r="G97" s="22">
        <v>4.5999999999999996</v>
      </c>
      <c r="H97" s="22">
        <v>8.3000000000000007</v>
      </c>
      <c r="I97" s="22">
        <v>4.5999999999999996</v>
      </c>
      <c r="J97" s="22">
        <v>4.3</v>
      </c>
      <c r="K97" s="22">
        <v>4.8</v>
      </c>
      <c r="L97" s="21">
        <v>1</v>
      </c>
      <c r="M97" s="24">
        <v>12.299999999999999</v>
      </c>
    </row>
    <row r="98" spans="1:13" x14ac:dyDescent="0.25">
      <c r="A98" s="20" t="s">
        <v>150</v>
      </c>
      <c r="B98" s="21">
        <v>14</v>
      </c>
      <c r="C98" s="21">
        <v>1</v>
      </c>
      <c r="D98" s="21">
        <v>0</v>
      </c>
      <c r="E98" s="22">
        <v>9.1999999999999993</v>
      </c>
      <c r="F98" s="23">
        <v>5.4</v>
      </c>
      <c r="G98" s="22">
        <v>4.8</v>
      </c>
      <c r="H98" s="22">
        <v>7.1</v>
      </c>
      <c r="I98" s="22">
        <v>4.4000000000000004</v>
      </c>
      <c r="J98" s="22">
        <v>2.6</v>
      </c>
      <c r="K98" s="22">
        <v>5.3</v>
      </c>
      <c r="L98" s="21">
        <v>1</v>
      </c>
      <c r="M98" s="24">
        <v>12.899999999999999</v>
      </c>
    </row>
    <row r="99" spans="1:13" x14ac:dyDescent="0.25">
      <c r="A99" s="20" t="s">
        <v>232</v>
      </c>
      <c r="B99" s="21">
        <v>8</v>
      </c>
      <c r="C99" s="21">
        <v>0</v>
      </c>
      <c r="D99" s="21">
        <v>1</v>
      </c>
      <c r="E99" s="22">
        <v>6.3</v>
      </c>
      <c r="F99" s="23">
        <v>5.0999999999999996</v>
      </c>
      <c r="G99" s="22">
        <v>6.6</v>
      </c>
      <c r="H99" s="22">
        <v>8.4</v>
      </c>
      <c r="I99" s="22">
        <v>2.8</v>
      </c>
      <c r="J99" s="22">
        <v>5.0999999999999996</v>
      </c>
      <c r="K99" s="22">
        <v>4.7</v>
      </c>
      <c r="L99" s="21">
        <v>0</v>
      </c>
      <c r="M99" s="24">
        <v>9.75</v>
      </c>
    </row>
    <row r="100" spans="1:13" x14ac:dyDescent="0.25">
      <c r="A100" s="20" t="s">
        <v>199</v>
      </c>
      <c r="B100" s="21">
        <v>3</v>
      </c>
      <c r="C100" s="21">
        <v>1</v>
      </c>
      <c r="D100" s="21">
        <v>0</v>
      </c>
      <c r="E100" s="22">
        <v>9.9</v>
      </c>
      <c r="F100" s="23">
        <v>4.3</v>
      </c>
      <c r="G100" s="22">
        <v>3.5</v>
      </c>
      <c r="H100" s="22">
        <v>5.4</v>
      </c>
      <c r="I100" s="22">
        <v>4</v>
      </c>
      <c r="J100" s="22">
        <v>4.9000000000000004</v>
      </c>
      <c r="K100" s="22">
        <v>5.8</v>
      </c>
      <c r="L100" s="21">
        <v>1</v>
      </c>
      <c r="M100" s="24">
        <v>12</v>
      </c>
    </row>
    <row r="101" spans="1:13" x14ac:dyDescent="0.25">
      <c r="A101" s="20" t="s">
        <v>110</v>
      </c>
      <c r="B101" s="21">
        <v>8</v>
      </c>
      <c r="C101" s="21">
        <v>0</v>
      </c>
      <c r="D101" s="21">
        <v>1</v>
      </c>
      <c r="E101" s="22">
        <v>9.4</v>
      </c>
      <c r="F101" s="23">
        <v>4</v>
      </c>
      <c r="G101" s="22">
        <v>4.5999999999999996</v>
      </c>
      <c r="H101" s="22">
        <v>6.3</v>
      </c>
      <c r="I101" s="22">
        <v>4.7</v>
      </c>
      <c r="J101" s="22">
        <v>4.5999999999999996</v>
      </c>
      <c r="K101" s="22">
        <v>6.1</v>
      </c>
      <c r="L101" s="21">
        <v>1</v>
      </c>
      <c r="M101" s="24">
        <v>13.5</v>
      </c>
    </row>
    <row r="102" spans="1:13" x14ac:dyDescent="0.25">
      <c r="A102" s="20" t="s">
        <v>198</v>
      </c>
      <c r="B102" s="21">
        <v>12</v>
      </c>
      <c r="C102" s="21">
        <v>1</v>
      </c>
      <c r="D102" s="21">
        <v>1</v>
      </c>
      <c r="E102" s="22">
        <v>5.6</v>
      </c>
      <c r="F102" s="23">
        <v>4.9000000000000004</v>
      </c>
      <c r="G102" s="22">
        <v>5.6</v>
      </c>
      <c r="H102" s="22">
        <v>9.1</v>
      </c>
      <c r="I102" s="22">
        <v>4.5</v>
      </c>
      <c r="J102" s="22">
        <v>6</v>
      </c>
      <c r="K102" s="22">
        <v>6.3</v>
      </c>
      <c r="L102" s="21">
        <v>0</v>
      </c>
      <c r="M102" s="24">
        <v>11.850000000000001</v>
      </c>
    </row>
    <row r="103" spans="1:13" x14ac:dyDescent="0.25">
      <c r="A103" s="20" t="s">
        <v>251</v>
      </c>
      <c r="B103" s="21">
        <v>1</v>
      </c>
      <c r="C103" s="21">
        <v>0</v>
      </c>
      <c r="D103" s="21">
        <v>1</v>
      </c>
      <c r="E103" s="22">
        <v>5.2</v>
      </c>
      <c r="F103" s="23">
        <v>3.8</v>
      </c>
      <c r="G103" s="22">
        <v>5</v>
      </c>
      <c r="H103" s="22">
        <v>8.4</v>
      </c>
      <c r="I103" s="22">
        <v>4.3</v>
      </c>
      <c r="J103" s="22">
        <v>4.9000000000000004</v>
      </c>
      <c r="K103" s="22">
        <v>4.7</v>
      </c>
      <c r="L103" s="21">
        <v>0</v>
      </c>
      <c r="M103" s="24">
        <v>10.649999999999999</v>
      </c>
    </row>
    <row r="104" spans="1:13" x14ac:dyDescent="0.25">
      <c r="A104" s="20" t="s">
        <v>113</v>
      </c>
      <c r="B104" s="21">
        <v>11</v>
      </c>
      <c r="C104" s="21">
        <v>1</v>
      </c>
      <c r="D104" s="21">
        <v>0</v>
      </c>
      <c r="E104" s="22">
        <v>9.3000000000000007</v>
      </c>
      <c r="F104" s="23">
        <v>5.3</v>
      </c>
      <c r="G104" s="22">
        <v>5.5</v>
      </c>
      <c r="H104" s="22">
        <v>7.4</v>
      </c>
      <c r="I104" s="22">
        <v>4.0999999999999996</v>
      </c>
      <c r="J104" s="22">
        <v>3.2</v>
      </c>
      <c r="K104" s="22">
        <v>5.7</v>
      </c>
      <c r="L104" s="21">
        <v>1</v>
      </c>
      <c r="M104" s="24">
        <v>13.350000000000001</v>
      </c>
    </row>
    <row r="105" spans="1:13" x14ac:dyDescent="0.25">
      <c r="A105" s="20" t="s">
        <v>120</v>
      </c>
      <c r="B105" s="21">
        <v>2</v>
      </c>
      <c r="C105" s="21">
        <v>0</v>
      </c>
      <c r="D105" s="21">
        <v>0</v>
      </c>
      <c r="E105" s="22">
        <v>8.8000000000000007</v>
      </c>
      <c r="F105" s="23">
        <v>5.4</v>
      </c>
      <c r="G105" s="22">
        <v>4.8</v>
      </c>
      <c r="H105" s="22">
        <v>5.8</v>
      </c>
      <c r="I105" s="22">
        <v>4.4000000000000004</v>
      </c>
      <c r="J105" s="22">
        <v>3.7</v>
      </c>
      <c r="K105" s="22">
        <v>5.0999999999999996</v>
      </c>
      <c r="L105" s="21">
        <v>0</v>
      </c>
      <c r="M105" s="24">
        <v>12</v>
      </c>
    </row>
    <row r="106" spans="1:13" x14ac:dyDescent="0.25">
      <c r="A106" s="20" t="s">
        <v>82</v>
      </c>
      <c r="B106" s="21">
        <v>5</v>
      </c>
      <c r="C106" s="21">
        <v>0</v>
      </c>
      <c r="D106" s="21">
        <v>1</v>
      </c>
      <c r="E106" s="22">
        <v>6</v>
      </c>
      <c r="F106" s="23">
        <v>4.0999999999999996</v>
      </c>
      <c r="G106" s="22">
        <v>5.3</v>
      </c>
      <c r="H106" s="22">
        <v>8</v>
      </c>
      <c r="I106" s="22">
        <v>4.7</v>
      </c>
      <c r="J106" s="22">
        <v>5.3</v>
      </c>
      <c r="K106" s="22">
        <v>4.7</v>
      </c>
      <c r="L106" s="21">
        <v>0</v>
      </c>
      <c r="M106" s="24">
        <v>8.25</v>
      </c>
    </row>
    <row r="107" spans="1:13" x14ac:dyDescent="0.25">
      <c r="A107" s="20" t="s">
        <v>134</v>
      </c>
      <c r="B107" s="21">
        <v>3</v>
      </c>
      <c r="C107" s="21">
        <v>0</v>
      </c>
      <c r="D107" s="21">
        <v>1</v>
      </c>
      <c r="E107" s="22">
        <v>7.6</v>
      </c>
      <c r="F107" s="23">
        <v>3.6</v>
      </c>
      <c r="G107" s="22">
        <v>5</v>
      </c>
      <c r="H107" s="22">
        <v>7.4</v>
      </c>
      <c r="I107" s="22">
        <v>4.5</v>
      </c>
      <c r="J107" s="22">
        <v>5.8</v>
      </c>
      <c r="K107" s="22">
        <v>4.5999999999999996</v>
      </c>
      <c r="L107" s="21">
        <v>0</v>
      </c>
      <c r="M107" s="24">
        <v>11.25</v>
      </c>
    </row>
    <row r="108" spans="1:13" x14ac:dyDescent="0.25">
      <c r="A108" s="20" t="s">
        <v>126</v>
      </c>
      <c r="B108" s="21">
        <v>5</v>
      </c>
      <c r="C108" s="21">
        <v>1</v>
      </c>
      <c r="D108" s="21">
        <v>1</v>
      </c>
      <c r="E108" s="22">
        <v>7.5</v>
      </c>
      <c r="F108" s="23">
        <v>3.5</v>
      </c>
      <c r="G108" s="22">
        <v>4.5</v>
      </c>
      <c r="H108" s="22">
        <v>7.6</v>
      </c>
      <c r="I108" s="22">
        <v>4</v>
      </c>
      <c r="J108" s="22">
        <v>5.4</v>
      </c>
      <c r="K108" s="22">
        <v>3.5</v>
      </c>
      <c r="L108" s="21">
        <v>0</v>
      </c>
      <c r="M108" s="24">
        <v>8.6999999999999993</v>
      </c>
    </row>
    <row r="109" spans="1:13" x14ac:dyDescent="0.25">
      <c r="A109" s="20" t="s">
        <v>107</v>
      </c>
      <c r="B109" s="21">
        <v>3</v>
      </c>
      <c r="C109" s="21">
        <v>1</v>
      </c>
      <c r="D109" s="21">
        <v>0</v>
      </c>
      <c r="E109" s="22">
        <v>7.9</v>
      </c>
      <c r="F109" s="23">
        <v>3.9</v>
      </c>
      <c r="G109" s="22">
        <v>5.8</v>
      </c>
      <c r="H109" s="22">
        <v>4.7</v>
      </c>
      <c r="I109" s="22">
        <v>4.0999999999999996</v>
      </c>
      <c r="J109" s="22">
        <v>4.2</v>
      </c>
      <c r="K109" s="22">
        <v>5.8</v>
      </c>
      <c r="L109" s="21">
        <v>1</v>
      </c>
      <c r="M109" s="24">
        <v>11.399999999999999</v>
      </c>
    </row>
    <row r="110" spans="1:13" x14ac:dyDescent="0.25">
      <c r="A110" s="20" t="s">
        <v>197</v>
      </c>
      <c r="B110" s="21">
        <v>15</v>
      </c>
      <c r="C110" s="21">
        <v>0</v>
      </c>
      <c r="D110" s="21">
        <v>1</v>
      </c>
      <c r="E110" s="22">
        <v>7.6</v>
      </c>
      <c r="F110" s="23">
        <v>3.6</v>
      </c>
      <c r="G110" s="22">
        <v>5</v>
      </c>
      <c r="H110" s="22">
        <v>7.4</v>
      </c>
      <c r="I110" s="22">
        <v>4.4000000000000004</v>
      </c>
      <c r="J110" s="22">
        <v>5.8</v>
      </c>
      <c r="K110" s="22">
        <v>4.8</v>
      </c>
      <c r="L110" s="21">
        <v>0</v>
      </c>
      <c r="M110" s="24">
        <v>11.100000000000001</v>
      </c>
    </row>
    <row r="111" spans="1:13" x14ac:dyDescent="0.25">
      <c r="A111" s="20" t="s">
        <v>152</v>
      </c>
      <c r="B111" s="21">
        <v>8</v>
      </c>
      <c r="C111" s="21">
        <v>1</v>
      </c>
      <c r="D111" s="21">
        <v>0</v>
      </c>
      <c r="E111" s="22">
        <v>9.3000000000000007</v>
      </c>
      <c r="F111" s="23">
        <v>5.3</v>
      </c>
      <c r="G111" s="22">
        <v>5.5</v>
      </c>
      <c r="H111" s="22">
        <v>7.4</v>
      </c>
      <c r="I111" s="22">
        <v>3.6</v>
      </c>
      <c r="J111" s="22">
        <v>3.2</v>
      </c>
      <c r="K111" s="22">
        <v>4.5999999999999996</v>
      </c>
      <c r="L111" s="21">
        <v>1</v>
      </c>
      <c r="M111" s="24">
        <v>12.600000000000001</v>
      </c>
    </row>
    <row r="112" spans="1:13" x14ac:dyDescent="0.25">
      <c r="A112" s="20" t="s">
        <v>225</v>
      </c>
      <c r="B112" s="21">
        <v>10</v>
      </c>
      <c r="C112" s="21">
        <v>1</v>
      </c>
      <c r="D112" s="21">
        <v>1</v>
      </c>
      <c r="E112" s="22">
        <v>6.9</v>
      </c>
      <c r="F112" s="23">
        <v>3.7</v>
      </c>
      <c r="G112" s="22">
        <v>5.4</v>
      </c>
      <c r="H112" s="22">
        <v>8.9</v>
      </c>
      <c r="I112" s="22">
        <v>2.7</v>
      </c>
      <c r="J112" s="22">
        <v>4.2</v>
      </c>
      <c r="K112" s="22">
        <v>3.4</v>
      </c>
      <c r="L112" s="21">
        <v>0</v>
      </c>
      <c r="M112" s="24">
        <v>11.399999999999999</v>
      </c>
    </row>
    <row r="113" spans="1:13" x14ac:dyDescent="0.25">
      <c r="A113" s="20" t="s">
        <v>118</v>
      </c>
      <c r="B113" s="21">
        <v>5</v>
      </c>
      <c r="C113" s="21">
        <v>0</v>
      </c>
      <c r="D113" s="21">
        <v>0</v>
      </c>
      <c r="E113" s="22">
        <v>8.6999999999999993</v>
      </c>
      <c r="F113" s="23">
        <v>3.2</v>
      </c>
      <c r="G113" s="22">
        <v>3.8</v>
      </c>
      <c r="H113" s="22">
        <v>4.9000000000000004</v>
      </c>
      <c r="I113" s="22">
        <v>5.4</v>
      </c>
      <c r="J113" s="22">
        <v>3.9</v>
      </c>
      <c r="K113" s="22">
        <v>6.1</v>
      </c>
      <c r="L113" s="21">
        <v>0</v>
      </c>
      <c r="M113" s="24">
        <v>10.8</v>
      </c>
    </row>
    <row r="114" spans="1:13" x14ac:dyDescent="0.25">
      <c r="A114" s="20" t="s">
        <v>154</v>
      </c>
      <c r="B114" s="21">
        <v>10</v>
      </c>
      <c r="C114" s="21">
        <v>0</v>
      </c>
      <c r="D114" s="21">
        <v>1</v>
      </c>
      <c r="E114" s="22">
        <v>7.4</v>
      </c>
      <c r="F114" s="23">
        <v>3.4</v>
      </c>
      <c r="G114" s="22">
        <v>4.8</v>
      </c>
      <c r="H114" s="22">
        <v>7.2</v>
      </c>
      <c r="I114" s="22">
        <v>4.2</v>
      </c>
      <c r="J114" s="22">
        <v>5.6</v>
      </c>
      <c r="K114" s="22">
        <v>5</v>
      </c>
      <c r="L114" s="21">
        <v>0</v>
      </c>
      <c r="M114" s="24">
        <v>10.8</v>
      </c>
    </row>
    <row r="115" spans="1:13" x14ac:dyDescent="0.25">
      <c r="A115" s="20" t="s">
        <v>210</v>
      </c>
      <c r="B115" s="21">
        <v>9</v>
      </c>
      <c r="C115" s="21">
        <v>1</v>
      </c>
      <c r="D115" s="21">
        <v>1</v>
      </c>
      <c r="E115" s="22">
        <v>7.2</v>
      </c>
      <c r="F115" s="23">
        <v>4.3</v>
      </c>
      <c r="G115" s="22">
        <v>4.7</v>
      </c>
      <c r="H115" s="22">
        <v>10</v>
      </c>
      <c r="I115" s="22">
        <v>3</v>
      </c>
      <c r="J115" s="22">
        <v>4.0999999999999996</v>
      </c>
      <c r="K115" s="22">
        <v>3.8</v>
      </c>
      <c r="L115" s="21">
        <v>0</v>
      </c>
      <c r="M115" s="24">
        <v>11.399999999999999</v>
      </c>
    </row>
    <row r="116" spans="1:13" x14ac:dyDescent="0.25">
      <c r="A116" s="20" t="s">
        <v>240</v>
      </c>
      <c r="B116" s="21">
        <v>15</v>
      </c>
      <c r="C116" s="21">
        <v>1</v>
      </c>
      <c r="D116" s="21">
        <v>1</v>
      </c>
      <c r="E116" s="22">
        <v>9.6</v>
      </c>
      <c r="F116" s="23">
        <v>7.2</v>
      </c>
      <c r="G116" s="22">
        <v>7.8</v>
      </c>
      <c r="H116" s="22">
        <v>4.5</v>
      </c>
      <c r="I116" s="22">
        <v>4.5999999999999996</v>
      </c>
      <c r="J116" s="22">
        <v>3</v>
      </c>
      <c r="K116" s="22">
        <v>6.7</v>
      </c>
      <c r="L116" s="21">
        <v>1</v>
      </c>
      <c r="M116" s="24">
        <v>14.100000000000001</v>
      </c>
    </row>
    <row r="117" spans="1:13" x14ac:dyDescent="0.25">
      <c r="A117" s="20" t="s">
        <v>66</v>
      </c>
      <c r="B117" s="21">
        <v>7</v>
      </c>
      <c r="C117" s="21">
        <v>1</v>
      </c>
      <c r="D117" s="21">
        <v>1</v>
      </c>
      <c r="E117" s="22">
        <v>5.8</v>
      </c>
      <c r="F117" s="23">
        <v>5.0999999999999996</v>
      </c>
      <c r="G117" s="22">
        <v>5.8</v>
      </c>
      <c r="H117" s="22">
        <v>9.3000000000000007</v>
      </c>
      <c r="I117" s="22">
        <v>4.4000000000000004</v>
      </c>
      <c r="J117" s="22">
        <v>6.1</v>
      </c>
      <c r="K117" s="22">
        <v>6.7</v>
      </c>
      <c r="L117" s="21">
        <v>1</v>
      </c>
      <c r="M117" s="24">
        <v>12.299999999999999</v>
      </c>
    </row>
    <row r="118" spans="1:13" x14ac:dyDescent="0.25">
      <c r="A118" s="20" t="s">
        <v>219</v>
      </c>
      <c r="B118" s="21">
        <v>11</v>
      </c>
      <c r="C118" s="21">
        <v>0</v>
      </c>
      <c r="D118" s="21">
        <v>1</v>
      </c>
      <c r="E118" s="22">
        <v>6.3</v>
      </c>
      <c r="F118" s="23">
        <v>6</v>
      </c>
      <c r="G118" s="22">
        <v>5.9</v>
      </c>
      <c r="H118" s="22">
        <v>8.8000000000000007</v>
      </c>
      <c r="I118" s="22">
        <v>6.4</v>
      </c>
      <c r="J118" s="22">
        <v>6.2</v>
      </c>
      <c r="K118" s="22">
        <v>6.4</v>
      </c>
      <c r="L118" s="21">
        <v>1</v>
      </c>
      <c r="M118" s="24">
        <v>12.149999999999999</v>
      </c>
    </row>
    <row r="119" spans="1:13" x14ac:dyDescent="0.25">
      <c r="A119" s="20" t="s">
        <v>193</v>
      </c>
      <c r="B119" s="21">
        <v>1</v>
      </c>
      <c r="C119" s="21">
        <v>1</v>
      </c>
      <c r="D119" s="21">
        <v>0</v>
      </c>
      <c r="E119" s="22">
        <v>9.4</v>
      </c>
      <c r="F119" s="23">
        <v>4.0999999999999996</v>
      </c>
      <c r="G119" s="22">
        <v>4.7</v>
      </c>
      <c r="H119" s="22">
        <v>7.6</v>
      </c>
      <c r="I119" s="22">
        <v>5.0999999999999996</v>
      </c>
      <c r="J119" s="22">
        <v>3.7</v>
      </c>
      <c r="K119" s="22">
        <v>5.6</v>
      </c>
      <c r="L119" s="21">
        <v>1</v>
      </c>
      <c r="M119" s="24">
        <v>10.5</v>
      </c>
    </row>
    <row r="120" spans="1:13" x14ac:dyDescent="0.25">
      <c r="A120" s="20" t="s">
        <v>151</v>
      </c>
      <c r="B120" s="21">
        <v>11</v>
      </c>
      <c r="C120" s="21">
        <v>0</v>
      </c>
      <c r="D120" s="21">
        <v>1</v>
      </c>
      <c r="E120" s="22">
        <v>9.3000000000000007</v>
      </c>
      <c r="F120" s="23">
        <v>5</v>
      </c>
      <c r="G120" s="22">
        <v>5.9</v>
      </c>
      <c r="H120" s="22">
        <v>4.5999999999999996</v>
      </c>
      <c r="I120" s="22">
        <v>4.8</v>
      </c>
      <c r="J120" s="22">
        <v>4.0999999999999996</v>
      </c>
      <c r="K120" s="22">
        <v>7</v>
      </c>
      <c r="L120" s="21">
        <v>1</v>
      </c>
      <c r="M120" s="24">
        <v>13.350000000000001</v>
      </c>
    </row>
    <row r="121" spans="1:13" x14ac:dyDescent="0.25">
      <c r="A121" s="20" t="s">
        <v>64</v>
      </c>
      <c r="B121" s="21">
        <v>2</v>
      </c>
      <c r="C121" s="21">
        <v>1</v>
      </c>
      <c r="D121" s="21">
        <v>1</v>
      </c>
      <c r="E121" s="22">
        <v>6.9</v>
      </c>
      <c r="F121" s="23">
        <v>3.7</v>
      </c>
      <c r="G121" s="22">
        <v>5.4</v>
      </c>
      <c r="H121" s="22">
        <v>8.9</v>
      </c>
      <c r="I121" s="22">
        <v>2.1</v>
      </c>
      <c r="J121" s="22">
        <v>4.2</v>
      </c>
      <c r="K121" s="22">
        <v>2.6</v>
      </c>
      <c r="L121" s="21">
        <v>1</v>
      </c>
      <c r="M121" s="24">
        <v>10.8</v>
      </c>
    </row>
    <row r="122" spans="1:13" x14ac:dyDescent="0.25">
      <c r="A122" s="20" t="s">
        <v>79</v>
      </c>
      <c r="B122" s="21">
        <v>12</v>
      </c>
      <c r="C122" s="21">
        <v>1</v>
      </c>
      <c r="D122" s="21">
        <v>1</v>
      </c>
      <c r="E122" s="22">
        <v>9.6</v>
      </c>
      <c r="F122" s="23">
        <v>7.2</v>
      </c>
      <c r="G122" s="22">
        <v>7.8</v>
      </c>
      <c r="H122" s="22">
        <v>4.5</v>
      </c>
      <c r="I122" s="22">
        <v>4.3</v>
      </c>
      <c r="J122" s="22">
        <v>3</v>
      </c>
      <c r="K122" s="22">
        <v>7.7</v>
      </c>
      <c r="L122" s="21">
        <v>1</v>
      </c>
      <c r="M122" s="24">
        <v>14.850000000000001</v>
      </c>
    </row>
    <row r="123" spans="1:13" x14ac:dyDescent="0.25">
      <c r="A123" s="20" t="s">
        <v>137</v>
      </c>
      <c r="B123" s="21">
        <v>10</v>
      </c>
      <c r="C123" s="21">
        <v>1</v>
      </c>
      <c r="D123" s="21">
        <v>1</v>
      </c>
      <c r="E123" s="22">
        <v>7.1</v>
      </c>
      <c r="F123" s="23">
        <v>3.4</v>
      </c>
      <c r="G123" s="22">
        <v>5.9</v>
      </c>
      <c r="H123" s="22">
        <v>7.8</v>
      </c>
      <c r="I123" s="22">
        <v>2.6</v>
      </c>
      <c r="J123" s="22">
        <v>3.1</v>
      </c>
      <c r="K123" s="22">
        <v>4.0999999999999996</v>
      </c>
      <c r="L123" s="21">
        <v>0</v>
      </c>
      <c r="M123" s="24">
        <v>11.399999999999999</v>
      </c>
    </row>
    <row r="124" spans="1:13" x14ac:dyDescent="0.25">
      <c r="A124" s="20" t="s">
        <v>229</v>
      </c>
      <c r="B124" s="21">
        <v>1</v>
      </c>
      <c r="C124" s="21">
        <v>1</v>
      </c>
      <c r="D124" s="21">
        <v>0</v>
      </c>
      <c r="E124" s="22">
        <v>9.6999999999999993</v>
      </c>
      <c r="F124" s="23">
        <v>2.6</v>
      </c>
      <c r="G124" s="22">
        <v>3.3</v>
      </c>
      <c r="H124" s="22">
        <v>5.2</v>
      </c>
      <c r="I124" s="22">
        <v>4.5</v>
      </c>
      <c r="J124" s="22">
        <v>4.7</v>
      </c>
      <c r="K124" s="22">
        <v>5.8</v>
      </c>
      <c r="L124" s="21">
        <v>1</v>
      </c>
      <c r="M124" s="24">
        <v>11.25</v>
      </c>
    </row>
    <row r="125" spans="1:13" x14ac:dyDescent="0.25">
      <c r="A125" s="20" t="s">
        <v>241</v>
      </c>
      <c r="B125" s="21">
        <v>14</v>
      </c>
      <c r="C125" s="21">
        <v>0</v>
      </c>
      <c r="D125" s="21">
        <v>1</v>
      </c>
      <c r="E125" s="22">
        <v>9.3000000000000007</v>
      </c>
      <c r="F125" s="23">
        <v>6.6</v>
      </c>
      <c r="G125" s="22">
        <v>6.3</v>
      </c>
      <c r="H125" s="22">
        <v>7.4</v>
      </c>
      <c r="I125" s="22">
        <v>4.4000000000000004</v>
      </c>
      <c r="J125" s="22">
        <v>4.5999999999999996</v>
      </c>
      <c r="K125" s="22">
        <v>5.8</v>
      </c>
      <c r="L125" s="21">
        <v>1</v>
      </c>
      <c r="M125" s="24">
        <v>14.100000000000001</v>
      </c>
    </row>
    <row r="126" spans="1:13" x14ac:dyDescent="0.25">
      <c r="A126" s="20" t="s">
        <v>61</v>
      </c>
      <c r="B126" s="21">
        <v>14</v>
      </c>
      <c r="C126" s="21">
        <v>1</v>
      </c>
      <c r="D126" s="21">
        <v>1</v>
      </c>
      <c r="E126" s="22">
        <v>6.4</v>
      </c>
      <c r="F126" s="23">
        <v>3.3</v>
      </c>
      <c r="G126" s="22">
        <v>4.5</v>
      </c>
      <c r="H126" s="22">
        <v>8.8000000000000007</v>
      </c>
      <c r="I126" s="22">
        <v>4.3</v>
      </c>
      <c r="J126" s="22">
        <v>4.0999999999999996</v>
      </c>
      <c r="K126" s="22">
        <v>3.7</v>
      </c>
      <c r="L126" s="21">
        <v>0</v>
      </c>
      <c r="M126" s="24">
        <v>10.8</v>
      </c>
    </row>
    <row r="127" spans="1:13" x14ac:dyDescent="0.25">
      <c r="A127" s="20" t="s">
        <v>209</v>
      </c>
      <c r="B127" s="21">
        <v>5</v>
      </c>
      <c r="C127" s="21">
        <v>0</v>
      </c>
      <c r="D127" s="21">
        <v>1</v>
      </c>
      <c r="E127" s="22">
        <v>6.2</v>
      </c>
      <c r="F127" s="23">
        <v>3.3</v>
      </c>
      <c r="G127" s="22">
        <v>5.0999999999999996</v>
      </c>
      <c r="H127" s="22">
        <v>6.9</v>
      </c>
      <c r="I127" s="22">
        <v>4</v>
      </c>
      <c r="J127" s="22">
        <v>6.3</v>
      </c>
      <c r="K127" s="22">
        <v>5.4</v>
      </c>
      <c r="L127" s="21">
        <v>0</v>
      </c>
      <c r="M127" s="24">
        <v>9.8999999999999986</v>
      </c>
    </row>
    <row r="128" spans="1:13" x14ac:dyDescent="0.25">
      <c r="A128" s="20" t="s">
        <v>256</v>
      </c>
      <c r="B128" s="21">
        <v>6</v>
      </c>
      <c r="C128" s="21">
        <v>1</v>
      </c>
      <c r="D128" s="21">
        <v>1</v>
      </c>
      <c r="E128" s="22">
        <v>5.5</v>
      </c>
      <c r="F128" s="23">
        <v>5.5</v>
      </c>
      <c r="G128" s="22">
        <v>8.1999999999999993</v>
      </c>
      <c r="H128" s="22">
        <v>6.3</v>
      </c>
      <c r="I128" s="22">
        <v>5.9</v>
      </c>
      <c r="J128" s="22">
        <v>6.7</v>
      </c>
      <c r="K128" s="22">
        <v>6.6</v>
      </c>
      <c r="L128" s="21">
        <v>1</v>
      </c>
      <c r="M128" s="24">
        <v>11.399999999999999</v>
      </c>
    </row>
    <row r="129" spans="1:13" x14ac:dyDescent="0.25">
      <c r="A129" s="20" t="s">
        <v>212</v>
      </c>
      <c r="B129" s="21">
        <v>3</v>
      </c>
      <c r="C129" s="21">
        <v>0</v>
      </c>
      <c r="D129" s="21">
        <v>1</v>
      </c>
      <c r="E129" s="22">
        <v>6.3</v>
      </c>
      <c r="F129" s="23">
        <v>5.0999999999999996</v>
      </c>
      <c r="G129" s="22">
        <v>6.6</v>
      </c>
      <c r="H129" s="22">
        <v>8.4</v>
      </c>
      <c r="I129" s="22">
        <v>4.4000000000000004</v>
      </c>
      <c r="J129" s="22">
        <v>5.0999999999999996</v>
      </c>
      <c r="K129" s="22">
        <v>5.3</v>
      </c>
      <c r="L129" s="21">
        <v>0</v>
      </c>
      <c r="M129" s="24">
        <v>10.649999999999999</v>
      </c>
    </row>
    <row r="130" spans="1:13" x14ac:dyDescent="0.25">
      <c r="A130" s="20" t="s">
        <v>163</v>
      </c>
      <c r="B130" s="21">
        <v>13</v>
      </c>
      <c r="C130" s="21">
        <v>1</v>
      </c>
      <c r="D130" s="21">
        <v>1</v>
      </c>
      <c r="E130" s="22">
        <v>8.3000000000000007</v>
      </c>
      <c r="F130" s="23">
        <v>3.4</v>
      </c>
      <c r="G130" s="22">
        <v>5.2</v>
      </c>
      <c r="H130" s="22">
        <v>9.1</v>
      </c>
      <c r="I130" s="22">
        <v>4.2</v>
      </c>
      <c r="J130" s="22">
        <v>5.8</v>
      </c>
      <c r="K130" s="22">
        <v>5.9</v>
      </c>
      <c r="L130" s="21">
        <v>1</v>
      </c>
      <c r="M130" s="24">
        <v>11.25</v>
      </c>
    </row>
    <row r="131" spans="1:13" x14ac:dyDescent="0.25">
      <c r="A131" s="20" t="s">
        <v>88</v>
      </c>
      <c r="B131" s="21">
        <v>13</v>
      </c>
      <c r="C131" s="21">
        <v>1</v>
      </c>
      <c r="D131" s="21">
        <v>0</v>
      </c>
      <c r="E131" s="22">
        <v>6.9</v>
      </c>
      <c r="F131" s="23">
        <v>3.4</v>
      </c>
      <c r="G131" s="22">
        <v>4.7</v>
      </c>
      <c r="H131" s="22">
        <v>5.2</v>
      </c>
      <c r="I131" s="22">
        <v>3.7</v>
      </c>
      <c r="J131" s="22">
        <v>2.7</v>
      </c>
      <c r="K131" s="22">
        <v>4.3</v>
      </c>
      <c r="L131" s="21">
        <v>0</v>
      </c>
      <c r="M131" s="24">
        <v>10.649999999999999</v>
      </c>
    </row>
    <row r="132" spans="1:13" x14ac:dyDescent="0.25">
      <c r="A132" s="20" t="s">
        <v>187</v>
      </c>
      <c r="B132" s="21">
        <v>4</v>
      </c>
      <c r="C132" s="21">
        <v>0</v>
      </c>
      <c r="D132" s="21">
        <v>0</v>
      </c>
      <c r="E132" s="22">
        <v>8.3000000000000007</v>
      </c>
      <c r="F132" s="23">
        <v>2.8</v>
      </c>
      <c r="G132" s="22">
        <v>2.5</v>
      </c>
      <c r="H132" s="22">
        <v>5.2</v>
      </c>
      <c r="I132" s="22">
        <v>1.2</v>
      </c>
      <c r="J132" s="22">
        <v>2.5</v>
      </c>
      <c r="K132" s="22">
        <v>2.6</v>
      </c>
      <c r="L132" s="21">
        <v>0</v>
      </c>
      <c r="M132" s="24">
        <v>9.3000000000000007</v>
      </c>
    </row>
    <row r="133" spans="1:13" x14ac:dyDescent="0.25">
      <c r="A133" s="20" t="s">
        <v>223</v>
      </c>
      <c r="B133" s="21">
        <v>10</v>
      </c>
      <c r="C133" s="21">
        <v>0</v>
      </c>
      <c r="D133" s="21">
        <v>0</v>
      </c>
      <c r="E133" s="22">
        <v>9</v>
      </c>
      <c r="F133" s="23">
        <v>5.6</v>
      </c>
      <c r="G133" s="22">
        <v>5</v>
      </c>
      <c r="H133" s="22">
        <v>6</v>
      </c>
      <c r="I133" s="22">
        <v>4.3</v>
      </c>
      <c r="J133" s="22">
        <v>3.9</v>
      </c>
      <c r="K133" s="22">
        <v>4.4000000000000004</v>
      </c>
      <c r="L133" s="21">
        <v>0</v>
      </c>
      <c r="M133" s="24">
        <v>11.850000000000001</v>
      </c>
    </row>
    <row r="134" spans="1:13" x14ac:dyDescent="0.25">
      <c r="A134" s="20" t="s">
        <v>179</v>
      </c>
      <c r="B134" s="21">
        <v>9</v>
      </c>
      <c r="C134" s="21">
        <v>1</v>
      </c>
      <c r="D134" s="21">
        <v>1</v>
      </c>
      <c r="E134" s="22">
        <v>7.9</v>
      </c>
      <c r="F134" s="23">
        <v>4.5</v>
      </c>
      <c r="G134" s="22">
        <v>4.8</v>
      </c>
      <c r="H134" s="22">
        <v>9.6999999999999993</v>
      </c>
      <c r="I134" s="22">
        <v>4.8</v>
      </c>
      <c r="J134" s="22">
        <v>5.4</v>
      </c>
      <c r="K134" s="22">
        <v>6.2</v>
      </c>
      <c r="L134" s="21">
        <v>0</v>
      </c>
      <c r="M134" s="24">
        <v>12</v>
      </c>
    </row>
    <row r="135" spans="1:13" x14ac:dyDescent="0.25">
      <c r="A135" s="20" t="s">
        <v>224</v>
      </c>
      <c r="B135" s="21">
        <v>1</v>
      </c>
      <c r="C135" s="21">
        <v>1</v>
      </c>
      <c r="D135" s="21">
        <v>1</v>
      </c>
      <c r="E135" s="22">
        <v>7.1</v>
      </c>
      <c r="F135" s="23">
        <v>3.4</v>
      </c>
      <c r="G135" s="22">
        <v>5.9</v>
      </c>
      <c r="H135" s="22">
        <v>7.8</v>
      </c>
      <c r="I135" s="22">
        <v>3.6</v>
      </c>
      <c r="J135" s="22">
        <v>3.1</v>
      </c>
      <c r="K135" s="22">
        <v>3.7</v>
      </c>
      <c r="L135" s="21">
        <v>0</v>
      </c>
      <c r="M135" s="24">
        <v>10.8</v>
      </c>
    </row>
    <row r="136" spans="1:13" x14ac:dyDescent="0.25">
      <c r="A136" s="20" t="s">
        <v>156</v>
      </c>
      <c r="B136" s="21">
        <v>1</v>
      </c>
      <c r="C136" s="21">
        <v>1</v>
      </c>
      <c r="D136" s="21">
        <v>1</v>
      </c>
      <c r="E136" s="22">
        <v>7.8</v>
      </c>
      <c r="F136" s="23">
        <v>4.9000000000000004</v>
      </c>
      <c r="G136" s="22">
        <v>7.1</v>
      </c>
      <c r="H136" s="22">
        <v>7.9</v>
      </c>
      <c r="I136" s="22">
        <v>4.3</v>
      </c>
      <c r="J136" s="22">
        <v>4.9000000000000004</v>
      </c>
      <c r="K136" s="22">
        <v>5.3</v>
      </c>
      <c r="L136" s="21">
        <v>1</v>
      </c>
      <c r="M136" s="24">
        <v>11.100000000000001</v>
      </c>
    </row>
    <row r="137" spans="1:13" x14ac:dyDescent="0.25">
      <c r="A137" s="20" t="s">
        <v>80</v>
      </c>
      <c r="B137" s="21">
        <v>3</v>
      </c>
      <c r="C137" s="21">
        <v>0</v>
      </c>
      <c r="D137" s="21">
        <v>0</v>
      </c>
      <c r="E137" s="22">
        <v>8.6</v>
      </c>
      <c r="F137" s="23">
        <v>5.0999999999999996</v>
      </c>
      <c r="G137" s="22">
        <v>4.7</v>
      </c>
      <c r="H137" s="22">
        <v>3.7</v>
      </c>
      <c r="I137" s="22">
        <v>4.8</v>
      </c>
      <c r="J137" s="22">
        <v>3.4</v>
      </c>
      <c r="K137" s="22">
        <v>5.0999999999999996</v>
      </c>
      <c r="L137" s="21">
        <v>1</v>
      </c>
      <c r="M137" s="24">
        <v>12.149999999999999</v>
      </c>
    </row>
    <row r="138" spans="1:13" x14ac:dyDescent="0.25">
      <c r="A138" s="20" t="s">
        <v>142</v>
      </c>
      <c r="B138" s="21">
        <v>4</v>
      </c>
      <c r="C138" s="21">
        <v>0</v>
      </c>
      <c r="D138" s="21">
        <v>0</v>
      </c>
      <c r="E138" s="22">
        <v>7.7</v>
      </c>
      <c r="F138" s="23">
        <v>4.0999999999999996</v>
      </c>
      <c r="G138" s="22">
        <v>4.3</v>
      </c>
      <c r="H138" s="22">
        <v>5.9</v>
      </c>
      <c r="I138" s="22">
        <v>4.7</v>
      </c>
      <c r="J138" s="22">
        <v>3.9</v>
      </c>
      <c r="K138" s="22">
        <v>6.6</v>
      </c>
      <c r="L138" s="21">
        <v>1</v>
      </c>
      <c r="M138" s="24">
        <v>11.55</v>
      </c>
    </row>
    <row r="139" spans="1:13" x14ac:dyDescent="0.25">
      <c r="A139" s="20" t="s">
        <v>220</v>
      </c>
      <c r="B139" s="21">
        <v>13</v>
      </c>
      <c r="C139" s="21">
        <v>0</v>
      </c>
      <c r="D139" s="21">
        <v>0</v>
      </c>
      <c r="E139" s="22">
        <v>8.3000000000000007</v>
      </c>
      <c r="F139" s="23">
        <v>3.7</v>
      </c>
      <c r="G139" s="22">
        <v>6.1</v>
      </c>
      <c r="H139" s="22">
        <v>5.3</v>
      </c>
      <c r="I139" s="22">
        <v>3.6</v>
      </c>
      <c r="J139" s="22">
        <v>2.9</v>
      </c>
      <c r="K139" s="22">
        <v>4.9000000000000004</v>
      </c>
      <c r="L139" s="21">
        <v>1</v>
      </c>
      <c r="M139" s="24">
        <v>11.399999999999999</v>
      </c>
    </row>
    <row r="140" spans="1:13" x14ac:dyDescent="0.25">
      <c r="A140" s="20" t="s">
        <v>184</v>
      </c>
      <c r="B140" s="21">
        <v>12</v>
      </c>
      <c r="C140" s="21">
        <v>1</v>
      </c>
      <c r="D140" s="21">
        <v>0</v>
      </c>
      <c r="E140" s="22">
        <v>7.9</v>
      </c>
      <c r="F140" s="23">
        <v>5.4</v>
      </c>
      <c r="G140" s="22">
        <v>5.8</v>
      </c>
      <c r="H140" s="22">
        <v>4.7</v>
      </c>
      <c r="I140" s="22">
        <v>4.5999999999999996</v>
      </c>
      <c r="J140" s="22">
        <v>4.2</v>
      </c>
      <c r="K140" s="22">
        <v>6.6</v>
      </c>
      <c r="L140" s="21">
        <v>0</v>
      </c>
      <c r="M140" s="24">
        <v>12.149999999999999</v>
      </c>
    </row>
    <row r="141" spans="1:13" x14ac:dyDescent="0.25">
      <c r="A141" s="20" t="s">
        <v>69</v>
      </c>
      <c r="B141" s="21">
        <v>4</v>
      </c>
      <c r="C141" s="21">
        <v>0</v>
      </c>
      <c r="D141" s="21">
        <v>1</v>
      </c>
      <c r="E141" s="22">
        <v>6.1</v>
      </c>
      <c r="F141" s="23">
        <v>4.9000000000000004</v>
      </c>
      <c r="G141" s="22">
        <v>6.4</v>
      </c>
      <c r="H141" s="22">
        <v>8.1999999999999993</v>
      </c>
      <c r="I141" s="22">
        <v>3</v>
      </c>
      <c r="J141" s="22">
        <v>4.9000000000000004</v>
      </c>
      <c r="K141" s="22">
        <v>3.9</v>
      </c>
      <c r="L141" s="21">
        <v>0</v>
      </c>
      <c r="M141" s="24">
        <v>9.8999999999999986</v>
      </c>
    </row>
    <row r="142" spans="1:13" x14ac:dyDescent="0.25">
      <c r="A142" s="20" t="s">
        <v>76</v>
      </c>
      <c r="B142" s="21">
        <v>12</v>
      </c>
      <c r="C142" s="21">
        <v>1</v>
      </c>
      <c r="D142" s="21">
        <v>1</v>
      </c>
      <c r="E142" s="22">
        <v>5.6</v>
      </c>
      <c r="F142" s="23">
        <v>4.9000000000000004</v>
      </c>
      <c r="G142" s="22">
        <v>5.6</v>
      </c>
      <c r="H142" s="22">
        <v>9.1</v>
      </c>
      <c r="I142" s="22">
        <v>5</v>
      </c>
      <c r="J142" s="22">
        <v>6</v>
      </c>
      <c r="K142" s="22">
        <v>6.4</v>
      </c>
      <c r="L142" s="21">
        <v>1</v>
      </c>
      <c r="M142" s="24">
        <v>11.850000000000001</v>
      </c>
    </row>
    <row r="143" spans="1:13" x14ac:dyDescent="0.25">
      <c r="A143" s="20" t="s">
        <v>174</v>
      </c>
      <c r="B143" s="21">
        <v>10</v>
      </c>
      <c r="C143" s="21">
        <v>0</v>
      </c>
      <c r="D143" s="21">
        <v>1</v>
      </c>
      <c r="E143" s="22">
        <v>9.1999999999999993</v>
      </c>
      <c r="F143" s="23">
        <v>6.5</v>
      </c>
      <c r="G143" s="22">
        <v>6.2</v>
      </c>
      <c r="H143" s="22">
        <v>7.3</v>
      </c>
      <c r="I143" s="22">
        <v>4.2</v>
      </c>
      <c r="J143" s="22">
        <v>4.5999999999999996</v>
      </c>
      <c r="K143" s="22">
        <v>7.7</v>
      </c>
      <c r="L143" s="21">
        <v>1</v>
      </c>
      <c r="M143" s="24">
        <v>14.25</v>
      </c>
    </row>
    <row r="144" spans="1:13" x14ac:dyDescent="0.25">
      <c r="A144" s="20" t="s">
        <v>99</v>
      </c>
      <c r="B144" s="21">
        <v>2</v>
      </c>
      <c r="C144" s="21">
        <v>1</v>
      </c>
      <c r="D144" s="21">
        <v>0</v>
      </c>
      <c r="E144" s="22">
        <v>9.4</v>
      </c>
      <c r="F144" s="23">
        <v>5.3</v>
      </c>
      <c r="G144" s="22">
        <v>4.9000000000000004</v>
      </c>
      <c r="H144" s="22">
        <v>8.5</v>
      </c>
      <c r="I144" s="22">
        <v>4.0999999999999996</v>
      </c>
      <c r="J144" s="22">
        <v>4.5</v>
      </c>
      <c r="K144" s="22">
        <v>5.4</v>
      </c>
      <c r="L144" s="21">
        <v>1</v>
      </c>
      <c r="M144" s="24">
        <v>11.850000000000001</v>
      </c>
    </row>
    <row r="145" spans="1:13" x14ac:dyDescent="0.25">
      <c r="A145" s="20" t="s">
        <v>111</v>
      </c>
      <c r="B145" s="21">
        <v>11</v>
      </c>
      <c r="C145" s="21">
        <v>1</v>
      </c>
      <c r="D145" s="21">
        <v>0</v>
      </c>
      <c r="E145" s="22">
        <v>6.9</v>
      </c>
      <c r="F145" s="23">
        <v>3.4</v>
      </c>
      <c r="G145" s="22">
        <v>4.7</v>
      </c>
      <c r="H145" s="22">
        <v>5.2</v>
      </c>
      <c r="I145" s="22">
        <v>3.2</v>
      </c>
      <c r="J145" s="22">
        <v>2.7</v>
      </c>
      <c r="K145" s="22">
        <v>4.4000000000000004</v>
      </c>
      <c r="L145" s="21">
        <v>1</v>
      </c>
      <c r="M145" s="24">
        <v>10.8</v>
      </c>
    </row>
    <row r="146" spans="1:13" x14ac:dyDescent="0.25">
      <c r="A146" s="20" t="s">
        <v>117</v>
      </c>
      <c r="B146" s="21">
        <v>6</v>
      </c>
      <c r="C146" s="21">
        <v>1</v>
      </c>
      <c r="D146" s="21">
        <v>1</v>
      </c>
      <c r="E146" s="22">
        <v>9.9</v>
      </c>
      <c r="F146" s="23">
        <v>4.3</v>
      </c>
      <c r="G146" s="22">
        <v>3.5</v>
      </c>
      <c r="H146" s="22">
        <v>5.4</v>
      </c>
      <c r="I146" s="22">
        <v>5.6</v>
      </c>
      <c r="J146" s="22">
        <v>4.9000000000000004</v>
      </c>
      <c r="K146" s="22">
        <v>6.9</v>
      </c>
      <c r="L146" s="21">
        <v>1</v>
      </c>
      <c r="M146" s="24">
        <v>12.75</v>
      </c>
    </row>
    <row r="147" spans="1:13" x14ac:dyDescent="0.25">
      <c r="A147" s="20" t="s">
        <v>145</v>
      </c>
      <c r="B147" s="21">
        <v>11</v>
      </c>
      <c r="C147" s="21">
        <v>0</v>
      </c>
      <c r="D147" s="21">
        <v>0</v>
      </c>
      <c r="E147" s="22">
        <v>7.7</v>
      </c>
      <c r="F147" s="23">
        <v>4.0999999999999996</v>
      </c>
      <c r="G147" s="22">
        <v>4.3</v>
      </c>
      <c r="H147" s="22">
        <v>5.9</v>
      </c>
      <c r="I147" s="22">
        <v>5.0999999999999996</v>
      </c>
      <c r="J147" s="22">
        <v>3.9</v>
      </c>
      <c r="K147" s="22">
        <v>6.7</v>
      </c>
      <c r="L147" s="21">
        <v>1</v>
      </c>
      <c r="M147" s="24">
        <v>12.299999999999999</v>
      </c>
    </row>
    <row r="148" spans="1:13" x14ac:dyDescent="0.25">
      <c r="A148" s="20" t="s">
        <v>155</v>
      </c>
      <c r="B148" s="21">
        <v>11</v>
      </c>
      <c r="C148" s="21">
        <v>0</v>
      </c>
      <c r="D148" s="21">
        <v>0</v>
      </c>
      <c r="E148" s="22">
        <v>8.6999999999999993</v>
      </c>
      <c r="F148" s="23">
        <v>4.7</v>
      </c>
      <c r="G148" s="22">
        <v>2.9</v>
      </c>
      <c r="H148" s="22">
        <v>5.6</v>
      </c>
      <c r="I148" s="22">
        <v>3.1</v>
      </c>
      <c r="J148" s="22">
        <v>2.9</v>
      </c>
      <c r="K148" s="22">
        <v>3.2</v>
      </c>
      <c r="L148" s="21">
        <v>1</v>
      </c>
      <c r="M148" s="24">
        <v>11.55</v>
      </c>
    </row>
    <row r="149" spans="1:13" x14ac:dyDescent="0.25">
      <c r="A149" s="20" t="s">
        <v>153</v>
      </c>
      <c r="B149" s="21">
        <v>12</v>
      </c>
      <c r="C149" s="21">
        <v>1</v>
      </c>
      <c r="D149" s="21">
        <v>0</v>
      </c>
      <c r="E149" s="22">
        <v>8.6</v>
      </c>
      <c r="F149" s="23">
        <v>6.3</v>
      </c>
      <c r="G149" s="22">
        <v>5.7</v>
      </c>
      <c r="H149" s="22">
        <v>6.7</v>
      </c>
      <c r="I149" s="22">
        <v>4.9000000000000004</v>
      </c>
      <c r="J149" s="22">
        <v>3.6</v>
      </c>
      <c r="K149" s="22">
        <v>5.3</v>
      </c>
      <c r="L149" s="21">
        <v>1</v>
      </c>
      <c r="M149" s="24">
        <v>12.149999999999999</v>
      </c>
    </row>
    <row r="150" spans="1:13" x14ac:dyDescent="0.25">
      <c r="A150" s="20" t="s">
        <v>129</v>
      </c>
      <c r="B150" s="21">
        <v>8</v>
      </c>
      <c r="C150" s="21">
        <v>1</v>
      </c>
      <c r="D150" s="21">
        <v>0</v>
      </c>
      <c r="E150" s="22">
        <v>6.7</v>
      </c>
      <c r="F150" s="23">
        <v>3.2</v>
      </c>
      <c r="G150" s="22">
        <v>4.5</v>
      </c>
      <c r="H150" s="22">
        <v>5</v>
      </c>
      <c r="I150" s="22">
        <v>2.9</v>
      </c>
      <c r="J150" s="22">
        <v>2.6</v>
      </c>
      <c r="K150" s="22">
        <v>3.7</v>
      </c>
      <c r="L150" s="21">
        <v>0</v>
      </c>
      <c r="M150" s="24">
        <v>10.5</v>
      </c>
    </row>
    <row r="151" spans="1:13" x14ac:dyDescent="0.25">
      <c r="A151" s="20" t="s">
        <v>166</v>
      </c>
      <c r="B151" s="21">
        <v>7</v>
      </c>
      <c r="C151" s="21">
        <v>0</v>
      </c>
      <c r="D151" s="21">
        <v>0</v>
      </c>
      <c r="E151" s="22">
        <v>8.6999999999999993</v>
      </c>
      <c r="F151" s="23">
        <v>3.7</v>
      </c>
      <c r="G151" s="22">
        <v>4.8</v>
      </c>
      <c r="H151" s="22">
        <v>3.8</v>
      </c>
      <c r="I151" s="22">
        <v>4.5999999999999996</v>
      </c>
      <c r="J151" s="22">
        <v>3.5</v>
      </c>
      <c r="K151" s="22">
        <v>5.5</v>
      </c>
      <c r="L151" s="21">
        <v>1</v>
      </c>
      <c r="M151" s="24">
        <v>11.399999999999999</v>
      </c>
    </row>
    <row r="152" spans="1:13" x14ac:dyDescent="0.25">
      <c r="A152" s="20" t="s">
        <v>148</v>
      </c>
      <c r="B152" s="21">
        <v>15</v>
      </c>
      <c r="C152" s="21">
        <v>1</v>
      </c>
      <c r="D152" s="21">
        <v>0</v>
      </c>
      <c r="E152" s="22">
        <v>9.1</v>
      </c>
      <c r="F152" s="23">
        <v>5.2</v>
      </c>
      <c r="G152" s="22">
        <v>5.4</v>
      </c>
      <c r="H152" s="22">
        <v>7.3</v>
      </c>
      <c r="I152" s="22">
        <v>4.4000000000000004</v>
      </c>
      <c r="J152" s="22">
        <v>3</v>
      </c>
      <c r="K152" s="22">
        <v>4.0999999999999996</v>
      </c>
      <c r="L152" s="21">
        <v>1</v>
      </c>
      <c r="M152" s="24">
        <v>11.850000000000001</v>
      </c>
    </row>
    <row r="153" spans="1:13" x14ac:dyDescent="0.25">
      <c r="A153" s="20" t="s">
        <v>114</v>
      </c>
      <c r="B153" s="21">
        <v>14</v>
      </c>
      <c r="C153" s="21">
        <v>0</v>
      </c>
      <c r="D153" s="21">
        <v>1</v>
      </c>
      <c r="E153" s="22">
        <v>7.4</v>
      </c>
      <c r="F153" s="23">
        <v>6.6</v>
      </c>
      <c r="G153" s="22">
        <v>6.9</v>
      </c>
      <c r="H153" s="22">
        <v>9.6</v>
      </c>
      <c r="I153" s="22">
        <v>5.7</v>
      </c>
      <c r="J153" s="22">
        <v>6.5</v>
      </c>
      <c r="K153" s="22">
        <v>7.7</v>
      </c>
      <c r="L153" s="21">
        <v>1</v>
      </c>
      <c r="M153" s="24">
        <v>13.200000000000001</v>
      </c>
    </row>
    <row r="154" spans="1:13" x14ac:dyDescent="0.25">
      <c r="A154" s="20" t="s">
        <v>98</v>
      </c>
      <c r="B154" s="21">
        <v>6</v>
      </c>
      <c r="C154" s="21">
        <v>1</v>
      </c>
      <c r="D154" s="21">
        <v>1</v>
      </c>
      <c r="E154" s="22">
        <v>8.3000000000000007</v>
      </c>
      <c r="F154" s="23">
        <v>4.9000000000000004</v>
      </c>
      <c r="G154" s="22">
        <v>5.2</v>
      </c>
      <c r="H154" s="22">
        <v>9.1</v>
      </c>
      <c r="I154" s="22">
        <v>4.5999999999999996</v>
      </c>
      <c r="J154" s="22">
        <v>5.8</v>
      </c>
      <c r="K154" s="22">
        <v>5.5</v>
      </c>
      <c r="L154" s="21">
        <v>1</v>
      </c>
      <c r="M154" s="24">
        <v>12.600000000000001</v>
      </c>
    </row>
    <row r="155" spans="1:13" x14ac:dyDescent="0.25">
      <c r="A155" s="20" t="s">
        <v>141</v>
      </c>
      <c r="B155" s="21">
        <v>5</v>
      </c>
      <c r="C155" s="21">
        <v>1</v>
      </c>
      <c r="D155" s="21">
        <v>1</v>
      </c>
      <c r="E155" s="22">
        <v>6.4</v>
      </c>
      <c r="F155" s="23">
        <v>3.2</v>
      </c>
      <c r="G155" s="22">
        <v>5</v>
      </c>
      <c r="H155" s="22">
        <v>8.4</v>
      </c>
      <c r="I155" s="22">
        <v>2</v>
      </c>
      <c r="J155" s="22">
        <v>3.7</v>
      </c>
      <c r="K155" s="22">
        <v>3.6</v>
      </c>
      <c r="L155" s="21">
        <v>0</v>
      </c>
      <c r="M155" s="24">
        <v>9.75</v>
      </c>
    </row>
    <row r="156" spans="1:13" x14ac:dyDescent="0.25">
      <c r="A156" s="20" t="s">
        <v>95</v>
      </c>
      <c r="B156" s="21">
        <v>10</v>
      </c>
      <c r="C156" s="21">
        <v>0</v>
      </c>
      <c r="D156" s="21">
        <v>1</v>
      </c>
      <c r="E156" s="22">
        <v>9.6</v>
      </c>
      <c r="F156" s="23">
        <v>5.6</v>
      </c>
      <c r="G156" s="22">
        <v>5.5</v>
      </c>
      <c r="H156" s="22">
        <v>7.7</v>
      </c>
      <c r="I156" s="22">
        <v>5.2</v>
      </c>
      <c r="J156" s="22">
        <v>4.5999999999999996</v>
      </c>
      <c r="K156" s="22">
        <v>8.1</v>
      </c>
      <c r="L156" s="21">
        <v>1</v>
      </c>
      <c r="M156" s="24">
        <v>14.850000000000001</v>
      </c>
    </row>
    <row r="157" spans="1:13" x14ac:dyDescent="0.25">
      <c r="A157" s="20" t="s">
        <v>178</v>
      </c>
      <c r="B157" s="21">
        <v>9</v>
      </c>
      <c r="C157" s="21">
        <v>0</v>
      </c>
      <c r="D157" s="21">
        <v>1</v>
      </c>
      <c r="E157" s="22">
        <v>7.4</v>
      </c>
      <c r="F157" s="23">
        <v>6.6</v>
      </c>
      <c r="G157" s="22">
        <v>6.9</v>
      </c>
      <c r="H157" s="22">
        <v>9.6</v>
      </c>
      <c r="I157" s="22">
        <v>5.7</v>
      </c>
      <c r="J157" s="22">
        <v>6.5</v>
      </c>
      <c r="K157" s="22">
        <v>7</v>
      </c>
      <c r="L157" s="21">
        <v>1</v>
      </c>
      <c r="M157" s="24">
        <v>13.200000000000001</v>
      </c>
    </row>
    <row r="158" spans="1:13" x14ac:dyDescent="0.25">
      <c r="A158" s="20" t="s">
        <v>250</v>
      </c>
      <c r="B158" s="21">
        <v>13</v>
      </c>
      <c r="C158" s="21">
        <v>0</v>
      </c>
      <c r="D158" s="21">
        <v>1</v>
      </c>
      <c r="E158" s="22">
        <v>6.7</v>
      </c>
      <c r="F158" s="23">
        <v>3.6</v>
      </c>
      <c r="G158" s="22">
        <v>4.8</v>
      </c>
      <c r="H158" s="22">
        <v>7.2</v>
      </c>
      <c r="I158" s="22">
        <v>2.9</v>
      </c>
      <c r="J158" s="22">
        <v>3.6</v>
      </c>
      <c r="K158" s="22">
        <v>3.2</v>
      </c>
      <c r="L158" s="21">
        <v>0</v>
      </c>
      <c r="M158" s="24">
        <v>10.8</v>
      </c>
    </row>
    <row r="159" spans="1:13" x14ac:dyDescent="0.25">
      <c r="A159" s="20" t="s">
        <v>257</v>
      </c>
      <c r="B159" s="21">
        <v>4</v>
      </c>
      <c r="C159" s="21">
        <v>1</v>
      </c>
      <c r="D159" s="21">
        <v>1</v>
      </c>
      <c r="E159" s="22">
        <v>9.6999999999999993</v>
      </c>
      <c r="F159" s="23">
        <v>6.5</v>
      </c>
      <c r="G159" s="22">
        <v>6.1</v>
      </c>
      <c r="H159" s="22">
        <v>6.8</v>
      </c>
      <c r="I159" s="22">
        <v>4.3</v>
      </c>
      <c r="J159" s="22">
        <v>3.5</v>
      </c>
      <c r="K159" s="22">
        <v>5.9</v>
      </c>
      <c r="L159" s="21">
        <v>0</v>
      </c>
      <c r="M159" s="24">
        <v>12.75</v>
      </c>
    </row>
    <row r="160" spans="1:13" x14ac:dyDescent="0.25">
      <c r="A160" s="20" t="s">
        <v>218</v>
      </c>
      <c r="B160" s="21">
        <v>5</v>
      </c>
      <c r="C160" s="21">
        <v>1</v>
      </c>
      <c r="D160" s="21">
        <v>1</v>
      </c>
      <c r="E160" s="22">
        <v>6.7</v>
      </c>
      <c r="F160" s="23">
        <v>3.7</v>
      </c>
      <c r="G160" s="22">
        <v>4.9000000000000004</v>
      </c>
      <c r="H160" s="22">
        <v>9.1999999999999993</v>
      </c>
      <c r="I160" s="22">
        <v>3.7</v>
      </c>
      <c r="J160" s="22">
        <v>4.5</v>
      </c>
      <c r="K160" s="22">
        <v>4.9000000000000004</v>
      </c>
      <c r="L160" s="21">
        <v>0</v>
      </c>
      <c r="M160" s="24">
        <v>10.350000000000001</v>
      </c>
    </row>
    <row r="161" spans="1:13" x14ac:dyDescent="0.25">
      <c r="A161" s="20" t="s">
        <v>143</v>
      </c>
      <c r="B161" s="21">
        <v>13</v>
      </c>
      <c r="C161" s="21">
        <v>1</v>
      </c>
      <c r="D161" s="21">
        <v>1</v>
      </c>
      <c r="E161" s="22">
        <v>7.5</v>
      </c>
      <c r="F161" s="23">
        <v>3.5</v>
      </c>
      <c r="G161" s="22">
        <v>4.5</v>
      </c>
      <c r="H161" s="22">
        <v>7.6</v>
      </c>
      <c r="I161" s="22">
        <v>3.4</v>
      </c>
      <c r="J161" s="22">
        <v>5.4</v>
      </c>
      <c r="K161" s="22">
        <v>4.5</v>
      </c>
      <c r="L161" s="21">
        <v>0</v>
      </c>
      <c r="M161" s="24">
        <v>10.8</v>
      </c>
    </row>
    <row r="162" spans="1:13" x14ac:dyDescent="0.25">
      <c r="A162" s="20" t="s">
        <v>249</v>
      </c>
      <c r="B162" s="21">
        <v>8</v>
      </c>
      <c r="C162" s="21">
        <v>0</v>
      </c>
      <c r="D162" s="21">
        <v>1</v>
      </c>
      <c r="E162" s="22">
        <v>6.4</v>
      </c>
      <c r="F162" s="23">
        <v>4.5</v>
      </c>
      <c r="G162" s="22">
        <v>5.7</v>
      </c>
      <c r="H162" s="22">
        <v>8.4</v>
      </c>
      <c r="I162" s="22">
        <v>4</v>
      </c>
      <c r="J162" s="22">
        <v>5.8</v>
      </c>
      <c r="K162" s="22">
        <v>5.8</v>
      </c>
      <c r="L162" s="21">
        <v>0</v>
      </c>
      <c r="M162" s="24">
        <v>10.050000000000001</v>
      </c>
    </row>
    <row r="163" spans="1:13" x14ac:dyDescent="0.25">
      <c r="A163" s="20" t="s">
        <v>247</v>
      </c>
      <c r="B163" s="21">
        <v>11</v>
      </c>
      <c r="C163" s="21">
        <v>0</v>
      </c>
      <c r="D163" s="21">
        <v>0</v>
      </c>
      <c r="E163" s="22">
        <v>8.6999999999999993</v>
      </c>
      <c r="F163" s="23">
        <v>3.7</v>
      </c>
      <c r="G163" s="22">
        <v>4.8</v>
      </c>
      <c r="H163" s="22">
        <v>3.8</v>
      </c>
      <c r="I163" s="22">
        <v>5.5</v>
      </c>
      <c r="J163" s="22">
        <v>3.5</v>
      </c>
      <c r="K163" s="22">
        <v>5.6</v>
      </c>
      <c r="L163" s="21">
        <v>0</v>
      </c>
      <c r="M163" s="24">
        <v>10.649999999999999</v>
      </c>
    </row>
    <row r="164" spans="1:13" x14ac:dyDescent="0.25">
      <c r="A164" s="20" t="s">
        <v>77</v>
      </c>
      <c r="B164" s="21">
        <v>13</v>
      </c>
      <c r="C164" s="21">
        <v>0</v>
      </c>
      <c r="D164" s="21">
        <v>1</v>
      </c>
      <c r="E164" s="22">
        <v>9.1</v>
      </c>
      <c r="F164" s="23">
        <v>6</v>
      </c>
      <c r="G164" s="22">
        <v>7.1</v>
      </c>
      <c r="H164" s="22">
        <v>8.4</v>
      </c>
      <c r="I164" s="22">
        <v>4.5</v>
      </c>
      <c r="J164" s="22">
        <v>6.1</v>
      </c>
      <c r="K164" s="22">
        <v>6</v>
      </c>
      <c r="L164" s="21">
        <v>1</v>
      </c>
      <c r="M164" s="24">
        <v>13.200000000000001</v>
      </c>
    </row>
    <row r="165" spans="1:13" x14ac:dyDescent="0.25">
      <c r="A165" s="20" t="s">
        <v>189</v>
      </c>
      <c r="B165" s="21">
        <v>9</v>
      </c>
      <c r="C165" s="21">
        <v>1</v>
      </c>
      <c r="D165" s="21">
        <v>0</v>
      </c>
      <c r="E165" s="22">
        <v>8</v>
      </c>
      <c r="F165" s="23">
        <v>2.5</v>
      </c>
      <c r="G165" s="22">
        <v>3</v>
      </c>
      <c r="H165" s="22">
        <v>5.2</v>
      </c>
      <c r="I165" s="22">
        <v>4.5999999999999996</v>
      </c>
      <c r="J165" s="22">
        <v>4.2</v>
      </c>
      <c r="K165" s="22">
        <v>6.9</v>
      </c>
      <c r="L165" s="21">
        <v>0</v>
      </c>
      <c r="M165" s="24">
        <v>10.649999999999999</v>
      </c>
    </row>
    <row r="166" spans="1:13" x14ac:dyDescent="0.25">
      <c r="A166" s="20" t="s">
        <v>65</v>
      </c>
      <c r="B166" s="21">
        <v>9</v>
      </c>
      <c r="C166" s="21">
        <v>0</v>
      </c>
      <c r="D166" s="21">
        <v>1</v>
      </c>
      <c r="E166" s="22">
        <v>6.2</v>
      </c>
      <c r="F166" s="23">
        <v>4.8</v>
      </c>
      <c r="G166" s="22">
        <v>5.0999999999999996</v>
      </c>
      <c r="H166" s="22">
        <v>6.9</v>
      </c>
      <c r="I166" s="22">
        <v>4.3</v>
      </c>
      <c r="J166" s="22">
        <v>6.3</v>
      </c>
      <c r="K166" s="22">
        <v>4.8</v>
      </c>
      <c r="L166" s="21">
        <v>0</v>
      </c>
      <c r="M166" s="24">
        <v>11.55</v>
      </c>
    </row>
    <row r="167" spans="1:13" x14ac:dyDescent="0.25">
      <c r="A167" s="20" t="s">
        <v>176</v>
      </c>
      <c r="B167" s="21">
        <v>11</v>
      </c>
      <c r="C167" s="21">
        <v>0</v>
      </c>
      <c r="D167" s="21">
        <v>0</v>
      </c>
      <c r="E167" s="22">
        <v>9</v>
      </c>
      <c r="F167" s="23">
        <v>5.6</v>
      </c>
      <c r="G167" s="22">
        <v>5</v>
      </c>
      <c r="H167" s="22">
        <v>6</v>
      </c>
      <c r="I167" s="22">
        <v>3.3</v>
      </c>
      <c r="J167" s="22">
        <v>3.9</v>
      </c>
      <c r="K167" s="22">
        <v>4.2</v>
      </c>
      <c r="L167" s="21">
        <v>1</v>
      </c>
      <c r="M167" s="24">
        <v>12</v>
      </c>
    </row>
    <row r="168" spans="1:13" x14ac:dyDescent="0.25">
      <c r="A168" s="20" t="s">
        <v>160</v>
      </c>
      <c r="B168" s="21">
        <v>14</v>
      </c>
      <c r="C168" s="21">
        <v>1</v>
      </c>
      <c r="D168" s="21">
        <v>1</v>
      </c>
      <c r="E168" s="22">
        <v>7.7</v>
      </c>
      <c r="F168" s="23">
        <v>4.7</v>
      </c>
      <c r="G168" s="22">
        <v>7</v>
      </c>
      <c r="H168" s="22">
        <v>7.7</v>
      </c>
      <c r="I168" s="22">
        <v>4</v>
      </c>
      <c r="J168" s="22">
        <v>4.7</v>
      </c>
      <c r="K168" s="22">
        <v>4.7</v>
      </c>
      <c r="L168" s="21">
        <v>1</v>
      </c>
      <c r="M168" s="24">
        <v>11.399999999999999</v>
      </c>
    </row>
    <row r="169" spans="1:13" x14ac:dyDescent="0.25">
      <c r="A169" s="20" t="s">
        <v>130</v>
      </c>
      <c r="B169" s="21">
        <v>13</v>
      </c>
      <c r="C169" s="21">
        <v>0</v>
      </c>
      <c r="D169" s="21">
        <v>1</v>
      </c>
      <c r="E169" s="22">
        <v>6.5</v>
      </c>
      <c r="F169" s="23">
        <v>5.8</v>
      </c>
      <c r="G169" s="22">
        <v>6</v>
      </c>
      <c r="H169" s="22">
        <v>8.6999999999999993</v>
      </c>
      <c r="I169" s="22">
        <v>4.5999999999999996</v>
      </c>
      <c r="J169" s="22">
        <v>5.6</v>
      </c>
      <c r="K169" s="22">
        <v>6.6</v>
      </c>
      <c r="L169" s="21">
        <v>0</v>
      </c>
      <c r="M169" s="24">
        <v>11.850000000000001</v>
      </c>
    </row>
    <row r="170" spans="1:13" x14ac:dyDescent="0.25">
      <c r="A170" s="20" t="s">
        <v>149</v>
      </c>
      <c r="B170" s="21">
        <v>7</v>
      </c>
      <c r="C170" s="21">
        <v>1</v>
      </c>
      <c r="D170" s="21">
        <v>1</v>
      </c>
      <c r="E170" s="22">
        <v>7.1</v>
      </c>
      <c r="F170" s="23">
        <v>4.2</v>
      </c>
      <c r="G170" s="22">
        <v>4.5</v>
      </c>
      <c r="H170" s="22">
        <v>9.9</v>
      </c>
      <c r="I170" s="22">
        <v>2</v>
      </c>
      <c r="J170" s="22">
        <v>4</v>
      </c>
      <c r="K170" s="22">
        <v>2.6</v>
      </c>
      <c r="L170" s="21">
        <v>0</v>
      </c>
      <c r="M170" s="24">
        <v>9.75</v>
      </c>
    </row>
    <row r="171" spans="1:13" x14ac:dyDescent="0.25">
      <c r="A171" s="20" t="s">
        <v>167</v>
      </c>
      <c r="B171" s="21">
        <v>2</v>
      </c>
      <c r="C171" s="21">
        <v>1</v>
      </c>
      <c r="D171" s="21">
        <v>0</v>
      </c>
      <c r="E171" s="22">
        <v>6.7</v>
      </c>
      <c r="F171" s="23">
        <v>3.2</v>
      </c>
      <c r="G171" s="22">
        <v>4.5</v>
      </c>
      <c r="H171" s="22">
        <v>5</v>
      </c>
      <c r="I171" s="22">
        <v>3.8</v>
      </c>
      <c r="J171" s="22">
        <v>2.6</v>
      </c>
      <c r="K171" s="22">
        <v>5.5</v>
      </c>
      <c r="L171" s="21">
        <v>0</v>
      </c>
      <c r="M171" s="24">
        <v>10.649999999999999</v>
      </c>
    </row>
    <row r="172" spans="1:13" x14ac:dyDescent="0.25">
      <c r="A172" s="20" t="s">
        <v>127</v>
      </c>
      <c r="B172" s="21">
        <v>9</v>
      </c>
      <c r="C172" s="21">
        <v>0</v>
      </c>
      <c r="D172" s="21">
        <v>1</v>
      </c>
      <c r="E172" s="22">
        <v>6.4</v>
      </c>
      <c r="F172" s="23">
        <v>5.0999999999999996</v>
      </c>
      <c r="G172" s="22">
        <v>5.3</v>
      </c>
      <c r="H172" s="22">
        <v>7.1</v>
      </c>
      <c r="I172" s="22">
        <v>4.7</v>
      </c>
      <c r="J172" s="22">
        <v>6.6</v>
      </c>
      <c r="K172" s="22">
        <v>5.3</v>
      </c>
      <c r="L172" s="21">
        <v>0</v>
      </c>
      <c r="M172" s="24">
        <v>12</v>
      </c>
    </row>
    <row r="173" spans="1:13" x14ac:dyDescent="0.25">
      <c r="A173" s="20" t="s">
        <v>96</v>
      </c>
      <c r="B173" s="21">
        <v>12</v>
      </c>
      <c r="C173" s="21">
        <v>1</v>
      </c>
      <c r="D173" s="21">
        <v>1</v>
      </c>
      <c r="E173" s="22">
        <v>8.1999999999999993</v>
      </c>
      <c r="F173" s="23">
        <v>3.6</v>
      </c>
      <c r="G173" s="22">
        <v>5</v>
      </c>
      <c r="H173" s="22">
        <v>9</v>
      </c>
      <c r="I173" s="22">
        <v>4.7</v>
      </c>
      <c r="J173" s="22">
        <v>6.9</v>
      </c>
      <c r="K173" s="22">
        <v>6.2</v>
      </c>
      <c r="L173" s="21">
        <v>0</v>
      </c>
      <c r="M173" s="24">
        <v>11.399999999999999</v>
      </c>
    </row>
    <row r="174" spans="1:13" x14ac:dyDescent="0.25">
      <c r="A174" s="20" t="s">
        <v>103</v>
      </c>
      <c r="B174" s="21">
        <v>5</v>
      </c>
      <c r="C174" s="21">
        <v>0</v>
      </c>
      <c r="D174" s="21">
        <v>1</v>
      </c>
      <c r="E174" s="22">
        <v>5.9</v>
      </c>
      <c r="F174" s="23">
        <v>5.6</v>
      </c>
      <c r="G174" s="22">
        <v>5.5</v>
      </c>
      <c r="H174" s="22">
        <v>8.4</v>
      </c>
      <c r="I174" s="22">
        <v>5.2</v>
      </c>
      <c r="J174" s="22">
        <v>5.8</v>
      </c>
      <c r="K174" s="22">
        <v>5.9</v>
      </c>
      <c r="L174" s="21">
        <v>1</v>
      </c>
      <c r="M174" s="24">
        <v>11.55</v>
      </c>
    </row>
    <row r="175" spans="1:13" x14ac:dyDescent="0.25">
      <c r="A175" s="20" t="s">
        <v>254</v>
      </c>
      <c r="B175" s="21">
        <v>8</v>
      </c>
      <c r="C175" s="21">
        <v>1</v>
      </c>
      <c r="D175" s="21">
        <v>1</v>
      </c>
      <c r="E175" s="22">
        <v>5.9</v>
      </c>
      <c r="F175" s="23">
        <v>5.5</v>
      </c>
      <c r="G175" s="22">
        <v>6.2</v>
      </c>
      <c r="H175" s="22">
        <v>8.4</v>
      </c>
      <c r="I175" s="22">
        <v>6</v>
      </c>
      <c r="J175" s="22">
        <v>7.5</v>
      </c>
      <c r="K175" s="22">
        <v>6</v>
      </c>
      <c r="L175" s="21">
        <v>1</v>
      </c>
      <c r="M175" s="24">
        <v>12.899999999999999</v>
      </c>
    </row>
    <row r="176" spans="1:13" x14ac:dyDescent="0.25">
      <c r="A176" s="20" t="s">
        <v>252</v>
      </c>
      <c r="B176" s="21">
        <v>3</v>
      </c>
      <c r="C176" s="21">
        <v>1</v>
      </c>
      <c r="D176" s="21">
        <v>1</v>
      </c>
      <c r="E176" s="22">
        <v>6.4</v>
      </c>
      <c r="F176" s="23">
        <v>3.3</v>
      </c>
      <c r="G176" s="22">
        <v>4.5</v>
      </c>
      <c r="H176" s="22">
        <v>8.8000000000000007</v>
      </c>
      <c r="I176" s="22">
        <v>3.6</v>
      </c>
      <c r="J176" s="22">
        <v>4.0999999999999996</v>
      </c>
      <c r="K176" s="22">
        <v>4</v>
      </c>
      <c r="L176" s="21">
        <v>0</v>
      </c>
      <c r="M176" s="24">
        <v>9</v>
      </c>
    </row>
    <row r="177" spans="1:13" x14ac:dyDescent="0.25">
      <c r="A177" s="20" t="s">
        <v>227</v>
      </c>
      <c r="B177" s="21">
        <v>9</v>
      </c>
      <c r="C177" s="21">
        <v>0</v>
      </c>
      <c r="D177" s="21">
        <v>1</v>
      </c>
      <c r="E177" s="22">
        <v>6.7</v>
      </c>
      <c r="F177" s="23">
        <v>4</v>
      </c>
      <c r="G177" s="22">
        <v>6.8</v>
      </c>
      <c r="H177" s="22">
        <v>8.4</v>
      </c>
      <c r="I177" s="22">
        <v>3.8</v>
      </c>
      <c r="J177" s="22">
        <v>4.3</v>
      </c>
      <c r="K177" s="22">
        <v>4.3</v>
      </c>
      <c r="L177" s="21">
        <v>1</v>
      </c>
      <c r="M177" s="24">
        <v>11.100000000000001</v>
      </c>
    </row>
    <row r="178" spans="1:13" x14ac:dyDescent="0.25">
      <c r="A178" s="20" t="s">
        <v>144</v>
      </c>
      <c r="B178" s="21">
        <v>4</v>
      </c>
      <c r="C178" s="21">
        <v>0</v>
      </c>
      <c r="D178" s="21">
        <v>1</v>
      </c>
      <c r="E178" s="22">
        <v>5</v>
      </c>
      <c r="F178" s="23">
        <v>3.6</v>
      </c>
      <c r="G178" s="22">
        <v>4.9000000000000004</v>
      </c>
      <c r="H178" s="22">
        <v>8.1999999999999993</v>
      </c>
      <c r="I178" s="22">
        <v>2.4</v>
      </c>
      <c r="J178" s="22">
        <v>4.8</v>
      </c>
      <c r="K178" s="22">
        <v>3</v>
      </c>
      <c r="L178" s="21">
        <v>0</v>
      </c>
      <c r="M178" s="24">
        <v>9</v>
      </c>
    </row>
    <row r="179" spans="1:13" x14ac:dyDescent="0.25">
      <c r="A179" s="20" t="s">
        <v>237</v>
      </c>
      <c r="B179" s="21">
        <v>5</v>
      </c>
      <c r="C179" s="21">
        <v>1</v>
      </c>
      <c r="D179" s="21">
        <v>0</v>
      </c>
      <c r="E179" s="22">
        <v>9.6</v>
      </c>
      <c r="F179" s="23">
        <v>7.2</v>
      </c>
      <c r="G179" s="22">
        <v>7.8</v>
      </c>
      <c r="H179" s="22">
        <v>4.5</v>
      </c>
      <c r="I179" s="22">
        <v>4</v>
      </c>
      <c r="J179" s="22">
        <v>3</v>
      </c>
      <c r="K179" s="22">
        <v>6.1</v>
      </c>
      <c r="L179" s="21">
        <v>1</v>
      </c>
      <c r="M179" s="24">
        <v>12.299999999999999</v>
      </c>
    </row>
    <row r="180" spans="1:13" x14ac:dyDescent="0.25">
      <c r="A180" s="20" t="s">
        <v>112</v>
      </c>
      <c r="B180" s="21">
        <v>14</v>
      </c>
      <c r="C180" s="21">
        <v>1</v>
      </c>
      <c r="D180" s="21">
        <v>1</v>
      </c>
      <c r="E180" s="22">
        <v>8</v>
      </c>
      <c r="F180" s="23">
        <v>4.8</v>
      </c>
      <c r="G180" s="22">
        <v>4.7</v>
      </c>
      <c r="H180" s="22">
        <v>8.6999999999999993</v>
      </c>
      <c r="I180" s="22">
        <v>4.9000000000000004</v>
      </c>
      <c r="J180" s="22">
        <v>6.6</v>
      </c>
      <c r="K180" s="22">
        <v>5.8</v>
      </c>
      <c r="L180" s="21">
        <v>1</v>
      </c>
      <c r="M180" s="24">
        <v>12.149999999999999</v>
      </c>
    </row>
    <row r="181" spans="1:13" x14ac:dyDescent="0.25">
      <c r="A181" s="20" t="s">
        <v>181</v>
      </c>
      <c r="B181" s="21">
        <v>5</v>
      </c>
      <c r="C181" s="21">
        <v>0</v>
      </c>
      <c r="D181" s="21">
        <v>1</v>
      </c>
      <c r="E181" s="22">
        <v>9.4</v>
      </c>
      <c r="F181" s="23">
        <v>4</v>
      </c>
      <c r="G181" s="22">
        <v>4.5999999999999996</v>
      </c>
      <c r="H181" s="22">
        <v>6.3</v>
      </c>
      <c r="I181" s="22">
        <v>5.8</v>
      </c>
      <c r="J181" s="22">
        <v>4.5999999999999996</v>
      </c>
      <c r="K181" s="22">
        <v>7</v>
      </c>
      <c r="L181" s="21">
        <v>1</v>
      </c>
      <c r="M181" s="24">
        <v>12.299999999999999</v>
      </c>
    </row>
    <row r="182" spans="1:13" x14ac:dyDescent="0.25">
      <c r="A182" s="20" t="s">
        <v>68</v>
      </c>
      <c r="B182" s="21">
        <v>10</v>
      </c>
      <c r="C182" s="21">
        <v>0</v>
      </c>
      <c r="D182" s="21">
        <v>0</v>
      </c>
      <c r="E182" s="22">
        <v>8.6999999999999993</v>
      </c>
      <c r="F182" s="23">
        <v>4.7</v>
      </c>
      <c r="G182" s="22">
        <v>4.5999999999999996</v>
      </c>
      <c r="H182" s="22">
        <v>6.8</v>
      </c>
      <c r="I182" s="22">
        <v>3.8</v>
      </c>
      <c r="J182" s="22">
        <v>3.7</v>
      </c>
      <c r="K182" s="22">
        <v>4.8</v>
      </c>
      <c r="L182" s="21">
        <v>1</v>
      </c>
      <c r="M182" s="24">
        <v>12.600000000000001</v>
      </c>
    </row>
    <row r="183" spans="1:13" x14ac:dyDescent="0.25">
      <c r="A183" s="20" t="s">
        <v>72</v>
      </c>
      <c r="B183" s="21">
        <v>15</v>
      </c>
      <c r="C183" s="21">
        <v>0</v>
      </c>
      <c r="D183" s="21">
        <v>1</v>
      </c>
      <c r="E183" s="22">
        <v>6.3</v>
      </c>
      <c r="F183" s="23">
        <v>4.5</v>
      </c>
      <c r="G183" s="22">
        <v>5.9</v>
      </c>
      <c r="H183" s="22">
        <v>8.8000000000000007</v>
      </c>
      <c r="I183" s="22">
        <v>4.8</v>
      </c>
      <c r="J183" s="22">
        <v>6.2</v>
      </c>
      <c r="K183" s="22">
        <v>6.9</v>
      </c>
      <c r="L183" s="21">
        <v>1</v>
      </c>
      <c r="M183" s="24">
        <v>11.399999999999999</v>
      </c>
    </row>
    <row r="184" spans="1:13" x14ac:dyDescent="0.25">
      <c r="A184" s="20" t="s">
        <v>177</v>
      </c>
      <c r="B184" s="21">
        <v>6</v>
      </c>
      <c r="C184" s="21">
        <v>0</v>
      </c>
      <c r="D184" s="21">
        <v>1</v>
      </c>
      <c r="E184" s="22">
        <v>8.1</v>
      </c>
      <c r="F184" s="23">
        <v>2.5</v>
      </c>
      <c r="G184" s="22">
        <v>3.8</v>
      </c>
      <c r="H184" s="22">
        <v>6.6</v>
      </c>
      <c r="I184" s="22">
        <v>2.6</v>
      </c>
      <c r="J184" s="22">
        <v>3.5</v>
      </c>
      <c r="K184" s="22">
        <v>3.9</v>
      </c>
      <c r="L184" s="21">
        <v>0</v>
      </c>
      <c r="M184" s="24">
        <v>10.649999999999999</v>
      </c>
    </row>
    <row r="185" spans="1:13" x14ac:dyDescent="0.25">
      <c r="A185" s="20" t="s">
        <v>202</v>
      </c>
      <c r="B185" s="21">
        <v>7</v>
      </c>
      <c r="C185" s="21">
        <v>1</v>
      </c>
      <c r="D185" s="21">
        <v>0</v>
      </c>
      <c r="E185" s="22">
        <v>9.9</v>
      </c>
      <c r="F185" s="23">
        <v>5.7</v>
      </c>
      <c r="G185" s="22">
        <v>4.5</v>
      </c>
      <c r="H185" s="22">
        <v>3.8</v>
      </c>
      <c r="I185" s="22">
        <v>3.8</v>
      </c>
      <c r="J185" s="22">
        <v>4</v>
      </c>
      <c r="K185" s="22">
        <v>5.4</v>
      </c>
      <c r="L185" s="21">
        <v>1</v>
      </c>
      <c r="M185" s="24">
        <v>13.200000000000001</v>
      </c>
    </row>
    <row r="186" spans="1:13" x14ac:dyDescent="0.25">
      <c r="A186" s="20" t="s">
        <v>195</v>
      </c>
      <c r="B186" s="21">
        <v>13</v>
      </c>
      <c r="C186" s="21">
        <v>1</v>
      </c>
      <c r="D186" s="21">
        <v>1</v>
      </c>
      <c r="E186" s="22">
        <v>7.8</v>
      </c>
      <c r="F186" s="23">
        <v>4.9000000000000004</v>
      </c>
      <c r="G186" s="22">
        <v>7.1</v>
      </c>
      <c r="H186" s="22">
        <v>7.9</v>
      </c>
      <c r="I186" s="22">
        <v>4.0999999999999996</v>
      </c>
      <c r="J186" s="22">
        <v>4.9000000000000004</v>
      </c>
      <c r="K186" s="22">
        <v>5.7</v>
      </c>
      <c r="L186" s="21">
        <v>0</v>
      </c>
      <c r="M186" s="24">
        <v>11.25</v>
      </c>
    </row>
    <row r="187" spans="1:13" x14ac:dyDescent="0.25">
      <c r="A187" s="20" t="s">
        <v>138</v>
      </c>
      <c r="B187" s="21">
        <v>8</v>
      </c>
      <c r="C187" s="21">
        <v>0</v>
      </c>
      <c r="D187" s="21">
        <v>0</v>
      </c>
      <c r="E187" s="22">
        <v>9.9</v>
      </c>
      <c r="F187" s="23">
        <v>4.5</v>
      </c>
      <c r="G187" s="22">
        <v>4.8</v>
      </c>
      <c r="H187" s="22">
        <v>4.9000000000000004</v>
      </c>
      <c r="I187" s="22">
        <v>3.2</v>
      </c>
      <c r="J187" s="22">
        <v>4.3</v>
      </c>
      <c r="K187" s="22">
        <v>4.8</v>
      </c>
      <c r="L187" s="21">
        <v>1</v>
      </c>
      <c r="M187" s="24">
        <v>13.200000000000001</v>
      </c>
    </row>
    <row r="188" spans="1:13" x14ac:dyDescent="0.25">
      <c r="A188" s="20" t="s">
        <v>191</v>
      </c>
      <c r="B188" s="21">
        <v>10</v>
      </c>
      <c r="C188" s="21">
        <v>0</v>
      </c>
      <c r="D188" s="21">
        <v>1</v>
      </c>
      <c r="E188" s="22">
        <v>6.6</v>
      </c>
      <c r="F188" s="23">
        <v>3.8</v>
      </c>
      <c r="G188" s="22">
        <v>6.6</v>
      </c>
      <c r="H188" s="22">
        <v>8.1999999999999993</v>
      </c>
      <c r="I188" s="22">
        <v>4.3</v>
      </c>
      <c r="J188" s="22">
        <v>4.0999999999999996</v>
      </c>
      <c r="K188" s="22">
        <v>6.3</v>
      </c>
      <c r="L188" s="21">
        <v>0</v>
      </c>
      <c r="M188" s="24">
        <v>10.649999999999999</v>
      </c>
    </row>
    <row r="189" spans="1:13" x14ac:dyDescent="0.25">
      <c r="A189" s="20" t="s">
        <v>100</v>
      </c>
      <c r="B189" s="21">
        <v>10</v>
      </c>
      <c r="C189" s="21">
        <v>0</v>
      </c>
      <c r="D189" s="21">
        <v>0</v>
      </c>
      <c r="E189" s="22">
        <v>9.3000000000000007</v>
      </c>
      <c r="F189" s="23">
        <v>5.0999999999999996</v>
      </c>
      <c r="G189" s="22">
        <v>6.3</v>
      </c>
      <c r="H189" s="22">
        <v>7.4</v>
      </c>
      <c r="I189" s="22">
        <v>4.5999999999999996</v>
      </c>
      <c r="J189" s="22">
        <v>4.5999999999999996</v>
      </c>
      <c r="K189" s="22">
        <v>6.8</v>
      </c>
      <c r="L189" s="21">
        <v>1</v>
      </c>
      <c r="M189" s="24">
        <v>11.399999999999999</v>
      </c>
    </row>
    <row r="190" spans="1:13" x14ac:dyDescent="0.25">
      <c r="A190" s="20" t="s">
        <v>93</v>
      </c>
      <c r="B190" s="21">
        <v>3</v>
      </c>
      <c r="C190" s="21">
        <v>0</v>
      </c>
      <c r="D190" s="21">
        <v>0</v>
      </c>
      <c r="E190" s="22">
        <v>8.6999999999999993</v>
      </c>
      <c r="F190" s="23">
        <v>3.2</v>
      </c>
      <c r="G190" s="22">
        <v>2.9</v>
      </c>
      <c r="H190" s="22">
        <v>5.6</v>
      </c>
      <c r="I190" s="22">
        <v>3.1</v>
      </c>
      <c r="J190" s="22">
        <v>2.9</v>
      </c>
      <c r="K190" s="22">
        <v>4.3</v>
      </c>
      <c r="L190" s="21">
        <v>0</v>
      </c>
      <c r="M190" s="24">
        <v>10.649999999999999</v>
      </c>
    </row>
    <row r="191" spans="1:13" x14ac:dyDescent="0.25">
      <c r="A191" s="20" t="s">
        <v>235</v>
      </c>
      <c r="B191" s="21">
        <v>12</v>
      </c>
      <c r="C191" s="21">
        <v>1</v>
      </c>
      <c r="D191" s="21">
        <v>0</v>
      </c>
      <c r="E191" s="22">
        <v>9.6999999999999993</v>
      </c>
      <c r="F191" s="23">
        <v>6.5</v>
      </c>
      <c r="G191" s="22">
        <v>6.1</v>
      </c>
      <c r="H191" s="22">
        <v>6.7</v>
      </c>
      <c r="I191" s="22">
        <v>4.9000000000000004</v>
      </c>
      <c r="J191" s="22">
        <v>3.4</v>
      </c>
      <c r="K191" s="22">
        <v>5.8</v>
      </c>
      <c r="L191" s="21">
        <v>1</v>
      </c>
      <c r="M191" s="24">
        <v>12</v>
      </c>
    </row>
    <row r="192" spans="1:13" x14ac:dyDescent="0.25">
      <c r="A192" s="20" t="s">
        <v>63</v>
      </c>
      <c r="B192" s="21">
        <v>8</v>
      </c>
      <c r="C192" s="21">
        <v>1</v>
      </c>
      <c r="D192" s="21">
        <v>1</v>
      </c>
      <c r="E192" s="22">
        <v>6.5</v>
      </c>
      <c r="F192" s="23">
        <v>2.8</v>
      </c>
      <c r="G192" s="22">
        <v>3.7</v>
      </c>
      <c r="H192" s="22">
        <v>8.5</v>
      </c>
      <c r="I192" s="22">
        <v>3.6</v>
      </c>
      <c r="J192" s="22">
        <v>4.7</v>
      </c>
      <c r="K192" s="22">
        <v>4.0999999999999996</v>
      </c>
      <c r="L192" s="21">
        <v>0</v>
      </c>
      <c r="M192" s="24">
        <v>9.1499999999999986</v>
      </c>
    </row>
    <row r="193" spans="1:13" x14ac:dyDescent="0.25">
      <c r="A193" s="20" t="s">
        <v>159</v>
      </c>
      <c r="B193" s="21">
        <v>14</v>
      </c>
      <c r="C193" s="21">
        <v>0</v>
      </c>
      <c r="D193" s="21">
        <v>1</v>
      </c>
      <c r="E193" s="22">
        <v>9.1999999999999993</v>
      </c>
      <c r="F193" s="23">
        <v>5</v>
      </c>
      <c r="G193" s="22">
        <v>6.2</v>
      </c>
      <c r="H193" s="22">
        <v>7.3</v>
      </c>
      <c r="I193" s="22">
        <v>5.0999999999999996</v>
      </c>
      <c r="J193" s="22">
        <v>4.5999999999999996</v>
      </c>
      <c r="K193" s="22">
        <v>5.2</v>
      </c>
      <c r="L193" s="21">
        <v>1</v>
      </c>
      <c r="M193" s="24">
        <v>10.649999999999999</v>
      </c>
    </row>
    <row r="194" spans="1:13" x14ac:dyDescent="0.25">
      <c r="A194" s="20" t="s">
        <v>135</v>
      </c>
      <c r="B194" s="21">
        <v>5</v>
      </c>
      <c r="C194" s="21">
        <v>1</v>
      </c>
      <c r="D194" s="21">
        <v>0</v>
      </c>
      <c r="E194" s="22">
        <v>9.4</v>
      </c>
      <c r="F194" s="23">
        <v>5.3</v>
      </c>
      <c r="G194" s="22">
        <v>4.9000000000000004</v>
      </c>
      <c r="H194" s="22">
        <v>8.5</v>
      </c>
      <c r="I194" s="22">
        <v>4.3</v>
      </c>
      <c r="J194" s="22">
        <v>4.5</v>
      </c>
      <c r="K194" s="22">
        <v>6.2</v>
      </c>
      <c r="L194" s="21">
        <v>1</v>
      </c>
      <c r="M194" s="24">
        <v>12</v>
      </c>
    </row>
    <row r="195" spans="1:13" x14ac:dyDescent="0.25">
      <c r="A195" s="20" t="s">
        <v>108</v>
      </c>
      <c r="B195" s="21">
        <v>10</v>
      </c>
      <c r="C195" s="21">
        <v>0</v>
      </c>
      <c r="D195" s="21">
        <v>1</v>
      </c>
      <c r="E195" s="22">
        <v>6.7</v>
      </c>
      <c r="F195" s="23">
        <v>3.6</v>
      </c>
      <c r="G195" s="22">
        <v>4.8</v>
      </c>
      <c r="H195" s="22">
        <v>7.2</v>
      </c>
      <c r="I195" s="22">
        <v>4</v>
      </c>
      <c r="J195" s="22">
        <v>3.6</v>
      </c>
      <c r="K195" s="22">
        <v>4.2</v>
      </c>
      <c r="L195" s="21">
        <v>1</v>
      </c>
      <c r="M195" s="24">
        <v>10.8</v>
      </c>
    </row>
    <row r="196" spans="1:13" x14ac:dyDescent="0.25">
      <c r="A196" s="20" t="s">
        <v>172</v>
      </c>
      <c r="B196" s="21">
        <v>14</v>
      </c>
      <c r="C196" s="21">
        <v>0</v>
      </c>
      <c r="D196" s="21">
        <v>1</v>
      </c>
      <c r="E196" s="22">
        <v>8.4</v>
      </c>
      <c r="F196" s="23">
        <v>5.3</v>
      </c>
      <c r="G196" s="22">
        <v>5.9</v>
      </c>
      <c r="H196" s="22">
        <v>6.7</v>
      </c>
      <c r="I196" s="22">
        <v>4</v>
      </c>
      <c r="J196" s="22">
        <v>5</v>
      </c>
      <c r="K196" s="22">
        <v>4.9000000000000004</v>
      </c>
      <c r="L196" s="21">
        <v>1</v>
      </c>
      <c r="M196" s="24">
        <v>11.850000000000001</v>
      </c>
    </row>
    <row r="197" spans="1:13" x14ac:dyDescent="0.25">
      <c r="A197" s="20" t="s">
        <v>106</v>
      </c>
      <c r="B197" s="21">
        <v>13</v>
      </c>
      <c r="C197" s="21">
        <v>0</v>
      </c>
      <c r="D197" s="21">
        <v>1</v>
      </c>
      <c r="E197" s="22">
        <v>9.9</v>
      </c>
      <c r="F197" s="23">
        <v>5.2</v>
      </c>
      <c r="G197" s="22">
        <v>6.7</v>
      </c>
      <c r="H197" s="22">
        <v>6.8</v>
      </c>
      <c r="I197" s="22">
        <v>4.5</v>
      </c>
      <c r="J197" s="22">
        <v>3.4</v>
      </c>
      <c r="K197" s="22">
        <v>6.1</v>
      </c>
      <c r="L197" s="21">
        <v>1</v>
      </c>
      <c r="M197" s="24">
        <v>12.75</v>
      </c>
    </row>
    <row r="198" spans="1:13" x14ac:dyDescent="0.25">
      <c r="A198" s="20" t="s">
        <v>119</v>
      </c>
      <c r="B198" s="21">
        <v>13</v>
      </c>
      <c r="C198" s="21">
        <v>0</v>
      </c>
      <c r="D198" s="21">
        <v>1</v>
      </c>
      <c r="E198" s="22">
        <v>8.4</v>
      </c>
      <c r="F198" s="23">
        <v>5.3</v>
      </c>
      <c r="G198" s="22">
        <v>5.9</v>
      </c>
      <c r="H198" s="22">
        <v>6.7</v>
      </c>
      <c r="I198" s="22">
        <v>2.7</v>
      </c>
      <c r="J198" s="22">
        <v>5</v>
      </c>
      <c r="K198" s="22">
        <v>5</v>
      </c>
      <c r="L198" s="21">
        <v>1</v>
      </c>
      <c r="M198" s="24">
        <v>13.200000000000001</v>
      </c>
    </row>
    <row r="199" spans="1:13" x14ac:dyDescent="0.25">
      <c r="A199" s="20" t="s">
        <v>102</v>
      </c>
      <c r="B199" s="21">
        <v>6</v>
      </c>
      <c r="C199" s="21">
        <v>1</v>
      </c>
      <c r="D199" s="21">
        <v>0</v>
      </c>
      <c r="E199" s="22">
        <v>8</v>
      </c>
      <c r="F199" s="23">
        <v>2.5</v>
      </c>
      <c r="G199" s="22">
        <v>3</v>
      </c>
      <c r="H199" s="22">
        <v>5.2</v>
      </c>
      <c r="I199" s="22">
        <v>4.3</v>
      </c>
      <c r="J199" s="22">
        <v>4.2</v>
      </c>
      <c r="K199" s="22">
        <v>6.5</v>
      </c>
      <c r="L199" s="21">
        <v>0</v>
      </c>
      <c r="M199" s="24">
        <v>9.75</v>
      </c>
    </row>
    <row r="200" spans="1:13" x14ac:dyDescent="0.25">
      <c r="A200" s="20" t="s">
        <v>203</v>
      </c>
      <c r="B200" s="21">
        <v>14</v>
      </c>
      <c r="C200" s="21">
        <v>1</v>
      </c>
      <c r="D200" s="21">
        <v>0</v>
      </c>
      <c r="E200" s="22">
        <v>9.9</v>
      </c>
      <c r="F200" s="23">
        <v>5.7</v>
      </c>
      <c r="G200" s="22">
        <v>4.5</v>
      </c>
      <c r="H200" s="22">
        <v>3.8</v>
      </c>
      <c r="I200" s="22">
        <v>4.0999999999999996</v>
      </c>
      <c r="J200" s="22">
        <v>4</v>
      </c>
      <c r="K200" s="22">
        <v>4.0999999999999996</v>
      </c>
      <c r="L200" s="21">
        <v>1</v>
      </c>
      <c r="M200" s="24">
        <v>11.850000000000001</v>
      </c>
    </row>
    <row r="201" spans="1:13" x14ac:dyDescent="0.25">
      <c r="A201" s="20" t="s">
        <v>123</v>
      </c>
      <c r="B201" s="21">
        <v>12</v>
      </c>
      <c r="C201" s="21">
        <v>1</v>
      </c>
      <c r="D201" s="21">
        <v>1</v>
      </c>
      <c r="E201" s="22">
        <v>5.7</v>
      </c>
      <c r="F201" s="23">
        <v>5.3</v>
      </c>
      <c r="G201" s="22">
        <v>6</v>
      </c>
      <c r="H201" s="22">
        <v>8.1999999999999993</v>
      </c>
      <c r="I201" s="22">
        <v>4.7</v>
      </c>
      <c r="J201" s="22">
        <v>7.3</v>
      </c>
      <c r="K201" s="22">
        <v>6.7</v>
      </c>
      <c r="L201" s="21">
        <v>0</v>
      </c>
      <c r="M201" s="24">
        <v>13.5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12F0-B22E-40F7-94DF-2E8770873EB3}">
  <dimension ref="A1:V201"/>
  <sheetViews>
    <sheetView showGridLines="0" workbookViewId="0">
      <selection activeCell="M1" sqref="M1:O1"/>
    </sheetView>
  </sheetViews>
  <sheetFormatPr defaultRowHeight="13.2" x14ac:dyDescent="0.25"/>
  <cols>
    <col min="1" max="1" width="8.88671875" style="36"/>
    <col min="2" max="2" width="5.88671875" style="36" bestFit="1" customWidth="1"/>
    <col min="3" max="3" width="5.88671875" style="36" customWidth="1"/>
    <col min="4" max="4" width="5.77734375" style="36" bestFit="1" customWidth="1"/>
    <col min="5" max="5" width="6.44140625" style="36" customWidth="1"/>
    <col min="6" max="6" width="5.33203125" style="36" customWidth="1"/>
    <col min="7" max="7" width="5.109375" style="36" customWidth="1"/>
    <col min="8" max="8" width="6" style="36" customWidth="1"/>
    <col min="9" max="9" width="8.88671875" style="36"/>
    <col min="10" max="10" width="7.44140625" style="36" customWidth="1"/>
    <col min="11" max="11" width="6.109375" style="36" customWidth="1"/>
    <col min="12" max="12" width="8.88671875" style="36"/>
    <col min="14" max="14" width="17.77734375" bestFit="1" customWidth="1"/>
    <col min="19" max="19" width="13.44140625" bestFit="1" customWidth="1"/>
  </cols>
  <sheetData>
    <row r="1" spans="1:22" s="25" customFormat="1" ht="30.6" x14ac:dyDescent="0.25">
      <c r="A1" s="140" t="s">
        <v>0</v>
      </c>
      <c r="B1" s="140" t="s">
        <v>258</v>
      </c>
      <c r="C1" s="140" t="s">
        <v>43</v>
      </c>
      <c r="D1" s="140" t="s">
        <v>3</v>
      </c>
      <c r="E1" s="140" t="s">
        <v>46</v>
      </c>
      <c r="F1" s="140" t="s">
        <v>49</v>
      </c>
      <c r="G1" s="140" t="s">
        <v>52</v>
      </c>
      <c r="H1" s="140" t="s">
        <v>54</v>
      </c>
      <c r="I1" s="140" t="s">
        <v>259</v>
      </c>
      <c r="J1" s="140" t="s">
        <v>264</v>
      </c>
      <c r="K1" s="140" t="s">
        <v>42</v>
      </c>
      <c r="L1" s="140" t="s">
        <v>269</v>
      </c>
      <c r="M1" s="38"/>
      <c r="N1" s="38"/>
      <c r="O1" s="38"/>
    </row>
    <row r="2" spans="1:22" x14ac:dyDescent="0.25">
      <c r="A2" s="20" t="s">
        <v>84</v>
      </c>
      <c r="B2" s="21">
        <v>9</v>
      </c>
      <c r="C2" s="21">
        <v>0</v>
      </c>
      <c r="D2" s="21">
        <v>0</v>
      </c>
      <c r="E2" s="22">
        <v>8.5</v>
      </c>
      <c r="F2" s="23">
        <v>3</v>
      </c>
      <c r="G2" s="22">
        <v>3.7</v>
      </c>
      <c r="H2" s="22">
        <v>4.8</v>
      </c>
      <c r="I2" s="22">
        <v>5.3</v>
      </c>
      <c r="J2" s="22">
        <v>5.8</v>
      </c>
      <c r="K2" s="21">
        <v>1</v>
      </c>
      <c r="L2" s="24">
        <v>10.5</v>
      </c>
    </row>
    <row r="3" spans="1:22" x14ac:dyDescent="0.25">
      <c r="A3" s="20" t="s">
        <v>231</v>
      </c>
      <c r="B3" s="21">
        <v>1</v>
      </c>
      <c r="C3" s="21">
        <v>1</v>
      </c>
      <c r="D3" s="21">
        <v>0</v>
      </c>
      <c r="E3" s="22">
        <v>8.6</v>
      </c>
      <c r="F3" s="23">
        <v>6.3</v>
      </c>
      <c r="G3" s="22">
        <v>5.7</v>
      </c>
      <c r="H3" s="22">
        <v>6.7</v>
      </c>
      <c r="I3" s="22">
        <v>4.8</v>
      </c>
      <c r="J3" s="22">
        <v>4.2</v>
      </c>
      <c r="K3" s="21">
        <v>0</v>
      </c>
      <c r="L3" s="24">
        <v>11.850000000000001</v>
      </c>
      <c r="N3" s="26" t="s">
        <v>295</v>
      </c>
      <c r="O3" s="26"/>
      <c r="P3" s="26"/>
      <c r="Q3" s="26"/>
      <c r="R3" s="26"/>
      <c r="S3" s="26"/>
      <c r="T3" s="26"/>
      <c r="U3" s="26"/>
      <c r="V3" s="26"/>
    </row>
    <row r="4" spans="1:22" ht="13.8" thickBot="1" x14ac:dyDescent="0.3">
      <c r="A4" s="20" t="s">
        <v>92</v>
      </c>
      <c r="B4" s="21">
        <v>6</v>
      </c>
      <c r="C4" s="21">
        <v>0</v>
      </c>
      <c r="D4" s="21">
        <v>1</v>
      </c>
      <c r="E4" s="22">
        <v>6.7</v>
      </c>
      <c r="F4" s="23">
        <v>4</v>
      </c>
      <c r="G4" s="22">
        <v>6.8</v>
      </c>
      <c r="H4" s="22">
        <v>8.4</v>
      </c>
      <c r="I4" s="22">
        <v>2.5</v>
      </c>
      <c r="J4" s="22">
        <v>5</v>
      </c>
      <c r="K4" s="21">
        <v>0</v>
      </c>
      <c r="L4" s="24">
        <v>10.050000000000001</v>
      </c>
      <c r="N4" s="26"/>
      <c r="O4" s="26"/>
      <c r="P4" s="26"/>
      <c r="Q4" s="26"/>
      <c r="R4" s="26"/>
      <c r="S4" s="26"/>
      <c r="T4" s="26"/>
      <c r="U4" s="26"/>
      <c r="V4" s="26"/>
    </row>
    <row r="5" spans="1:22" x14ac:dyDescent="0.25">
      <c r="A5" s="20" t="s">
        <v>245</v>
      </c>
      <c r="B5" s="21">
        <v>2</v>
      </c>
      <c r="C5" s="21">
        <v>0</v>
      </c>
      <c r="D5" s="21">
        <v>1</v>
      </c>
      <c r="E5" s="22">
        <v>6.6</v>
      </c>
      <c r="F5" s="23">
        <v>3.6</v>
      </c>
      <c r="G5" s="22">
        <v>4.8</v>
      </c>
      <c r="H5" s="22">
        <v>7.2</v>
      </c>
      <c r="I5" s="22">
        <v>3.2</v>
      </c>
      <c r="J5" s="22">
        <v>4</v>
      </c>
      <c r="K5" s="21">
        <v>1</v>
      </c>
      <c r="L5" s="24">
        <v>9.8999999999999986</v>
      </c>
      <c r="N5" s="27" t="s">
        <v>296</v>
      </c>
      <c r="O5" s="27"/>
      <c r="P5" s="26"/>
      <c r="Q5" s="26"/>
      <c r="R5" s="26"/>
      <c r="S5" s="26"/>
      <c r="T5" s="26"/>
      <c r="U5" s="26"/>
      <c r="V5" s="26"/>
    </row>
    <row r="6" spans="1:22" x14ac:dyDescent="0.25">
      <c r="A6" s="20" t="s">
        <v>105</v>
      </c>
      <c r="B6" s="21">
        <v>8</v>
      </c>
      <c r="C6" s="21">
        <v>1</v>
      </c>
      <c r="D6" s="21">
        <v>1</v>
      </c>
      <c r="E6" s="22">
        <v>5.7</v>
      </c>
      <c r="F6" s="23">
        <v>3.8</v>
      </c>
      <c r="G6" s="22">
        <v>6</v>
      </c>
      <c r="H6" s="22">
        <v>8.1999999999999993</v>
      </c>
      <c r="I6" s="22">
        <v>6.5</v>
      </c>
      <c r="J6" s="22">
        <v>7.5</v>
      </c>
      <c r="K6" s="21">
        <v>1</v>
      </c>
      <c r="L6" s="24">
        <v>10.649999999999999</v>
      </c>
      <c r="N6" s="26" t="s">
        <v>297</v>
      </c>
      <c r="O6" s="32">
        <v>0.81248981347778715</v>
      </c>
      <c r="P6" s="26"/>
      <c r="Q6" s="26"/>
      <c r="R6" s="26"/>
      <c r="S6" s="26"/>
      <c r="T6" s="26"/>
      <c r="U6" s="26"/>
      <c r="V6" s="26"/>
    </row>
    <row r="7" spans="1:22" x14ac:dyDescent="0.25">
      <c r="A7" s="20" t="s">
        <v>183</v>
      </c>
      <c r="B7" s="21">
        <v>15</v>
      </c>
      <c r="C7" s="21">
        <v>0</v>
      </c>
      <c r="D7" s="21">
        <v>0</v>
      </c>
      <c r="E7" s="22">
        <v>8.3000000000000007</v>
      </c>
      <c r="F7" s="23">
        <v>5.2</v>
      </c>
      <c r="G7" s="22">
        <v>6.1</v>
      </c>
      <c r="H7" s="22">
        <v>5.3</v>
      </c>
      <c r="I7" s="22">
        <v>4.0999999999999996</v>
      </c>
      <c r="J7" s="22">
        <v>4</v>
      </c>
      <c r="K7" s="21">
        <v>1</v>
      </c>
      <c r="L7" s="24">
        <v>12.149999999999999</v>
      </c>
      <c r="N7" s="26" t="s">
        <v>298</v>
      </c>
      <c r="O7" s="26">
        <v>0.66013969700516939</v>
      </c>
      <c r="P7" s="26"/>
      <c r="Q7" s="26"/>
      <c r="R7" s="26"/>
      <c r="S7" s="26"/>
      <c r="T7" s="26"/>
      <c r="U7" s="26"/>
      <c r="V7" s="26"/>
    </row>
    <row r="8" spans="1:22" x14ac:dyDescent="0.25">
      <c r="A8" s="20" t="s">
        <v>101</v>
      </c>
      <c r="B8" s="21">
        <v>15</v>
      </c>
      <c r="C8" s="21">
        <v>1</v>
      </c>
      <c r="D8" s="21">
        <v>1</v>
      </c>
      <c r="E8" s="22">
        <v>5.0999999999999996</v>
      </c>
      <c r="F8" s="23">
        <v>6.6</v>
      </c>
      <c r="G8" s="22">
        <v>7.8</v>
      </c>
      <c r="H8" s="22">
        <v>5.9</v>
      </c>
      <c r="I8" s="22">
        <v>4.9000000000000004</v>
      </c>
      <c r="J8" s="22">
        <v>6.9</v>
      </c>
      <c r="K8" s="21">
        <v>1</v>
      </c>
      <c r="L8" s="24">
        <v>12.600000000000001</v>
      </c>
      <c r="N8" s="26" t="s">
        <v>299</v>
      </c>
      <c r="O8" s="26">
        <v>0.64215767039168625</v>
      </c>
      <c r="P8" s="26"/>
      <c r="Q8" s="26"/>
      <c r="R8" s="26"/>
      <c r="S8" s="26"/>
      <c r="T8" s="26"/>
      <c r="U8" s="26"/>
      <c r="V8" s="26"/>
    </row>
    <row r="9" spans="1:22" x14ac:dyDescent="0.25">
      <c r="A9" s="20" t="s">
        <v>86</v>
      </c>
      <c r="B9" s="21">
        <v>13</v>
      </c>
      <c r="C9" s="21">
        <v>0</v>
      </c>
      <c r="D9" s="21">
        <v>0</v>
      </c>
      <c r="E9" s="22">
        <v>8.5</v>
      </c>
      <c r="F9" s="23">
        <v>3</v>
      </c>
      <c r="G9" s="22">
        <v>3.7</v>
      </c>
      <c r="H9" s="22">
        <v>4.8</v>
      </c>
      <c r="I9" s="22">
        <v>5.7</v>
      </c>
      <c r="J9" s="22">
        <v>6</v>
      </c>
      <c r="K9" s="21">
        <v>0</v>
      </c>
      <c r="L9" s="24">
        <v>10.8</v>
      </c>
      <c r="N9" s="26" t="s">
        <v>300</v>
      </c>
      <c r="O9" s="32">
        <v>0.80149651402863342</v>
      </c>
      <c r="P9" s="26"/>
      <c r="Q9" s="26"/>
      <c r="R9" s="26"/>
      <c r="S9" s="26"/>
      <c r="T9" s="26"/>
      <c r="U9" s="26"/>
      <c r="V9" s="26"/>
    </row>
    <row r="10" spans="1:22" ht="13.8" thickBot="1" x14ac:dyDescent="0.3">
      <c r="A10" s="20" t="s">
        <v>85</v>
      </c>
      <c r="B10" s="21">
        <v>4</v>
      </c>
      <c r="C10" s="21">
        <v>1</v>
      </c>
      <c r="D10" s="21">
        <v>1</v>
      </c>
      <c r="E10" s="22">
        <v>7</v>
      </c>
      <c r="F10" s="23">
        <v>3.3</v>
      </c>
      <c r="G10" s="22">
        <v>4.2</v>
      </c>
      <c r="H10" s="22">
        <v>9</v>
      </c>
      <c r="I10" s="22">
        <v>4.3</v>
      </c>
      <c r="J10" s="22">
        <v>5.5</v>
      </c>
      <c r="K10" s="21">
        <v>0</v>
      </c>
      <c r="L10" s="24">
        <v>8.3999999999999986</v>
      </c>
      <c r="N10" s="28" t="s">
        <v>301</v>
      </c>
      <c r="O10" s="28">
        <v>200</v>
      </c>
      <c r="P10" s="26"/>
      <c r="Q10" s="26"/>
      <c r="R10" s="26"/>
      <c r="S10" s="26"/>
      <c r="T10" s="26"/>
      <c r="U10" s="26"/>
      <c r="V10" s="26"/>
    </row>
    <row r="11" spans="1:22" x14ac:dyDescent="0.25">
      <c r="A11" s="20" t="s">
        <v>185</v>
      </c>
      <c r="B11" s="21">
        <v>7</v>
      </c>
      <c r="C11" s="21">
        <v>1</v>
      </c>
      <c r="D11" s="21">
        <v>1</v>
      </c>
      <c r="E11" s="22">
        <v>7.3</v>
      </c>
      <c r="F11" s="23">
        <v>3.6</v>
      </c>
      <c r="G11" s="22">
        <v>6.1</v>
      </c>
      <c r="H11" s="22">
        <v>8</v>
      </c>
      <c r="I11" s="22">
        <v>3.3</v>
      </c>
      <c r="J11" s="22">
        <v>4</v>
      </c>
      <c r="K11" s="21">
        <v>0</v>
      </c>
      <c r="L11" s="24">
        <v>10.350000000000001</v>
      </c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3.8" thickBot="1" x14ac:dyDescent="0.3">
      <c r="A12" s="20" t="s">
        <v>164</v>
      </c>
      <c r="B12" s="21">
        <v>15</v>
      </c>
      <c r="C12" s="21">
        <v>0</v>
      </c>
      <c r="D12" s="21">
        <v>0</v>
      </c>
      <c r="E12" s="22">
        <v>9.6</v>
      </c>
      <c r="F12" s="23">
        <v>5.6</v>
      </c>
      <c r="G12" s="22">
        <v>5.5</v>
      </c>
      <c r="H12" s="22">
        <v>7.7</v>
      </c>
      <c r="I12" s="22">
        <v>4.4000000000000004</v>
      </c>
      <c r="J12" s="22">
        <v>6.5</v>
      </c>
      <c r="K12" s="21">
        <v>1</v>
      </c>
      <c r="L12" s="24">
        <v>13.950000000000001</v>
      </c>
      <c r="N12" s="26" t="s">
        <v>302</v>
      </c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20" t="s">
        <v>146</v>
      </c>
      <c r="B13" s="21">
        <v>8</v>
      </c>
      <c r="C13" s="21">
        <v>1</v>
      </c>
      <c r="D13" s="21">
        <v>0</v>
      </c>
      <c r="E13" s="22">
        <v>9.1</v>
      </c>
      <c r="F13" s="23">
        <v>3.6</v>
      </c>
      <c r="G13" s="22">
        <v>4.5999999999999996</v>
      </c>
      <c r="H13" s="22">
        <v>8.3000000000000007</v>
      </c>
      <c r="I13" s="22">
        <v>4.5999999999999996</v>
      </c>
      <c r="J13" s="22">
        <v>5.4</v>
      </c>
      <c r="K13" s="21">
        <v>0</v>
      </c>
      <c r="L13" s="24">
        <v>11.100000000000001</v>
      </c>
      <c r="N13" s="29"/>
      <c r="O13" s="29" t="s">
        <v>307</v>
      </c>
      <c r="P13" s="29" t="s">
        <v>308</v>
      </c>
      <c r="Q13" s="29" t="s">
        <v>309</v>
      </c>
      <c r="R13" s="29" t="s">
        <v>310</v>
      </c>
      <c r="S13" s="29" t="s">
        <v>311</v>
      </c>
      <c r="T13" s="26"/>
      <c r="U13" s="26"/>
      <c r="V13" s="26"/>
    </row>
    <row r="14" spans="1:22" x14ac:dyDescent="0.25">
      <c r="A14" s="20" t="s">
        <v>91</v>
      </c>
      <c r="B14" s="21">
        <v>10</v>
      </c>
      <c r="C14" s="21">
        <v>1</v>
      </c>
      <c r="D14" s="21">
        <v>1</v>
      </c>
      <c r="E14" s="22">
        <v>8</v>
      </c>
      <c r="F14" s="23">
        <v>4.8</v>
      </c>
      <c r="G14" s="22">
        <v>4.7</v>
      </c>
      <c r="H14" s="22">
        <v>8.6999999999999993</v>
      </c>
      <c r="I14" s="22">
        <v>4.7</v>
      </c>
      <c r="J14" s="22">
        <v>5.7</v>
      </c>
      <c r="K14" s="21">
        <v>1</v>
      </c>
      <c r="L14" s="24">
        <v>13.5</v>
      </c>
      <c r="N14" s="26" t="s">
        <v>303</v>
      </c>
      <c r="O14" s="26">
        <v>10</v>
      </c>
      <c r="P14" s="26">
        <v>235.83078088199079</v>
      </c>
      <c r="Q14" s="26">
        <v>23.58307808819908</v>
      </c>
      <c r="R14" s="26">
        <v>36.711084417492181</v>
      </c>
      <c r="S14" s="32">
        <v>3.6526575400126101E-39</v>
      </c>
      <c r="T14" s="26"/>
      <c r="U14" s="26"/>
      <c r="V14" s="26"/>
    </row>
    <row r="15" spans="1:22" x14ac:dyDescent="0.25">
      <c r="A15" s="20" t="s">
        <v>83</v>
      </c>
      <c r="B15" s="21">
        <v>3</v>
      </c>
      <c r="C15" s="21">
        <v>0</v>
      </c>
      <c r="D15" s="21">
        <v>1</v>
      </c>
      <c r="E15" s="22">
        <v>6.4</v>
      </c>
      <c r="F15" s="23">
        <v>3.6</v>
      </c>
      <c r="G15" s="22">
        <v>5.3</v>
      </c>
      <c r="H15" s="22">
        <v>7.1</v>
      </c>
      <c r="I15" s="22">
        <v>5.6</v>
      </c>
      <c r="J15" s="22">
        <v>6.1</v>
      </c>
      <c r="K15" s="21">
        <v>0</v>
      </c>
      <c r="L15" s="24">
        <v>10.5</v>
      </c>
      <c r="N15" s="26" t="s">
        <v>304</v>
      </c>
      <c r="O15" s="26">
        <v>189</v>
      </c>
      <c r="P15" s="26">
        <v>121.41296911800971</v>
      </c>
      <c r="Q15" s="26">
        <v>0.64239666200005141</v>
      </c>
      <c r="R15" s="26"/>
      <c r="S15" s="26"/>
      <c r="T15" s="26"/>
      <c r="U15" s="26"/>
      <c r="V15" s="26"/>
    </row>
    <row r="16" spans="1:22" ht="13.8" thickBot="1" x14ac:dyDescent="0.3">
      <c r="A16" s="20" t="s">
        <v>228</v>
      </c>
      <c r="B16" s="21">
        <v>8</v>
      </c>
      <c r="C16" s="21">
        <v>1</v>
      </c>
      <c r="D16" s="21">
        <v>1</v>
      </c>
      <c r="E16" s="22">
        <v>7</v>
      </c>
      <c r="F16" s="23">
        <v>3.3</v>
      </c>
      <c r="G16" s="22">
        <v>4.2</v>
      </c>
      <c r="H16" s="22">
        <v>9</v>
      </c>
      <c r="I16" s="22">
        <v>3.3</v>
      </c>
      <c r="J16" s="22">
        <v>5.6</v>
      </c>
      <c r="K16" s="21">
        <v>1</v>
      </c>
      <c r="L16" s="24">
        <v>9.3000000000000007</v>
      </c>
      <c r="N16" s="28" t="s">
        <v>305</v>
      </c>
      <c r="O16" s="28">
        <v>199</v>
      </c>
      <c r="P16" s="28">
        <v>357.24375000000049</v>
      </c>
      <c r="Q16" s="28"/>
      <c r="R16" s="28"/>
      <c r="S16" s="28"/>
      <c r="T16" s="26"/>
      <c r="U16" s="26"/>
      <c r="V16" s="26"/>
    </row>
    <row r="17" spans="1:22" ht="13.8" thickBot="1" x14ac:dyDescent="0.3">
      <c r="A17" s="20" t="s">
        <v>133</v>
      </c>
      <c r="B17" s="21">
        <v>7</v>
      </c>
      <c r="C17" s="21">
        <v>0</v>
      </c>
      <c r="D17" s="21">
        <v>0</v>
      </c>
      <c r="E17" s="22">
        <v>9.9</v>
      </c>
      <c r="F17" s="23">
        <v>4.5</v>
      </c>
      <c r="G17" s="22">
        <v>4.8</v>
      </c>
      <c r="H17" s="22">
        <v>4.9000000000000004</v>
      </c>
      <c r="I17" s="22">
        <v>3.1</v>
      </c>
      <c r="J17" s="22">
        <v>5</v>
      </c>
      <c r="K17" s="21">
        <v>0</v>
      </c>
      <c r="L17" s="24">
        <v>13.350000000000001</v>
      </c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20" t="s">
        <v>244</v>
      </c>
      <c r="B18" s="21">
        <v>2</v>
      </c>
      <c r="C18" s="21">
        <v>1</v>
      </c>
      <c r="D18" s="21">
        <v>1</v>
      </c>
      <c r="E18" s="22">
        <v>6.5</v>
      </c>
      <c r="F18" s="23">
        <v>2.8</v>
      </c>
      <c r="G18" s="22">
        <v>3.7</v>
      </c>
      <c r="H18" s="22">
        <v>8.5</v>
      </c>
      <c r="I18" s="22">
        <v>4.3</v>
      </c>
      <c r="J18" s="22">
        <v>3.3</v>
      </c>
      <c r="K18" s="21">
        <v>0</v>
      </c>
      <c r="L18" s="24">
        <v>6.4499999999999993</v>
      </c>
      <c r="N18" s="29"/>
      <c r="O18" s="29" t="s">
        <v>312</v>
      </c>
      <c r="P18" s="29" t="s">
        <v>300</v>
      </c>
      <c r="Q18" s="29" t="s">
        <v>313</v>
      </c>
      <c r="R18" s="29" t="s">
        <v>314</v>
      </c>
      <c r="S18" s="29" t="s">
        <v>315</v>
      </c>
      <c r="T18" s="29" t="s">
        <v>316</v>
      </c>
      <c r="U18" s="29" t="s">
        <v>317</v>
      </c>
      <c r="V18" s="29" t="s">
        <v>318</v>
      </c>
    </row>
    <row r="19" spans="1:22" x14ac:dyDescent="0.25">
      <c r="A19" s="20" t="s">
        <v>234</v>
      </c>
      <c r="B19" s="21">
        <v>7</v>
      </c>
      <c r="C19" s="21">
        <v>0</v>
      </c>
      <c r="D19" s="21">
        <v>0</v>
      </c>
      <c r="E19" s="22">
        <v>9.3000000000000007</v>
      </c>
      <c r="F19" s="23">
        <v>3.9</v>
      </c>
      <c r="G19" s="22">
        <v>4.5</v>
      </c>
      <c r="H19" s="22">
        <v>6.2</v>
      </c>
      <c r="I19" s="22">
        <v>4</v>
      </c>
      <c r="J19" s="22">
        <v>5.8</v>
      </c>
      <c r="K19" s="21">
        <v>1</v>
      </c>
      <c r="L19" s="24">
        <v>12.899999999999999</v>
      </c>
      <c r="N19" s="26" t="s">
        <v>306</v>
      </c>
      <c r="O19" s="26">
        <v>7.2333060411314571</v>
      </c>
      <c r="P19" s="26">
        <v>0.68330750292418418</v>
      </c>
      <c r="Q19" s="26">
        <v>10.58572606063426</v>
      </c>
      <c r="R19" s="26">
        <v>7.3661118246693833E-21</v>
      </c>
      <c r="S19" s="26">
        <v>5.8854170233513337</v>
      </c>
      <c r="T19" s="26">
        <v>8.5811950589115806</v>
      </c>
      <c r="U19" s="26">
        <v>5.8854170233513337</v>
      </c>
      <c r="V19" s="26">
        <v>8.5811950589115806</v>
      </c>
    </row>
    <row r="20" spans="1:22" x14ac:dyDescent="0.25">
      <c r="A20" s="20" t="s">
        <v>89</v>
      </c>
      <c r="B20" s="21">
        <v>2</v>
      </c>
      <c r="C20" s="21">
        <v>0</v>
      </c>
      <c r="D20" s="21">
        <v>1</v>
      </c>
      <c r="E20" s="22">
        <v>8.1</v>
      </c>
      <c r="F20" s="23">
        <v>2.5</v>
      </c>
      <c r="G20" s="22">
        <v>3.8</v>
      </c>
      <c r="H20" s="22">
        <v>6.6</v>
      </c>
      <c r="I20" s="22">
        <v>3</v>
      </c>
      <c r="J20" s="22">
        <v>4.5</v>
      </c>
      <c r="K20" s="21">
        <v>0</v>
      </c>
      <c r="L20" s="24">
        <v>9.3000000000000007</v>
      </c>
      <c r="N20" s="26" t="s">
        <v>258</v>
      </c>
      <c r="O20" s="26">
        <v>6.6765340924610797E-2</v>
      </c>
      <c r="P20" s="26">
        <v>1.4561847391100549E-2</v>
      </c>
      <c r="Q20" s="26">
        <v>4.5849499127023083</v>
      </c>
      <c r="R20" s="26">
        <v>8.2435760447507897E-6</v>
      </c>
      <c r="S20" s="26">
        <v>3.8040712418325615E-2</v>
      </c>
      <c r="T20" s="26">
        <v>9.548996943089598E-2</v>
      </c>
      <c r="U20" s="26">
        <v>3.8040712418325615E-2</v>
      </c>
      <c r="V20" s="26">
        <v>9.548996943089598E-2</v>
      </c>
    </row>
    <row r="21" spans="1:22" x14ac:dyDescent="0.25">
      <c r="A21" s="20" t="s">
        <v>121</v>
      </c>
      <c r="B21" s="21">
        <v>11</v>
      </c>
      <c r="C21" s="21">
        <v>0</v>
      </c>
      <c r="D21" s="21">
        <v>1</v>
      </c>
      <c r="E21" s="22">
        <v>7.7</v>
      </c>
      <c r="F21" s="23">
        <v>3.7</v>
      </c>
      <c r="G21" s="22">
        <v>3.4</v>
      </c>
      <c r="H21" s="22">
        <v>6.2</v>
      </c>
      <c r="I21" s="22">
        <v>3.3</v>
      </c>
      <c r="J21" s="22">
        <v>4.5</v>
      </c>
      <c r="K21" s="21">
        <v>0</v>
      </c>
      <c r="L21" s="24">
        <v>12.149999999999999</v>
      </c>
      <c r="N21" s="26" t="s">
        <v>43</v>
      </c>
      <c r="O21" s="26">
        <v>-0.11866343066074345</v>
      </c>
      <c r="P21" s="26">
        <v>0.11719226602053227</v>
      </c>
      <c r="Q21" s="26">
        <v>-1.0125534277147046</v>
      </c>
      <c r="R21" s="30">
        <v>0.31256802214883977</v>
      </c>
      <c r="S21" s="26">
        <v>-0.34983631792138381</v>
      </c>
      <c r="T21" s="26">
        <v>0.11250945659989695</v>
      </c>
      <c r="U21" s="26">
        <v>-0.34983631792138381</v>
      </c>
      <c r="V21" s="26">
        <v>0.11250945659989695</v>
      </c>
    </row>
    <row r="22" spans="1:22" x14ac:dyDescent="0.25">
      <c r="A22" s="20" t="s">
        <v>62</v>
      </c>
      <c r="B22" s="21">
        <v>9</v>
      </c>
      <c r="C22" s="21">
        <v>0</v>
      </c>
      <c r="D22" s="21">
        <v>0</v>
      </c>
      <c r="E22" s="22">
        <v>9</v>
      </c>
      <c r="F22" s="23">
        <v>4.9000000000000004</v>
      </c>
      <c r="G22" s="22">
        <v>4.5</v>
      </c>
      <c r="H22" s="22">
        <v>6.8</v>
      </c>
      <c r="I22" s="22">
        <v>4.5</v>
      </c>
      <c r="J22" s="22">
        <v>6.9</v>
      </c>
      <c r="K22" s="21">
        <v>0</v>
      </c>
      <c r="L22" s="24">
        <v>13.5</v>
      </c>
      <c r="N22" s="26" t="s">
        <v>3</v>
      </c>
      <c r="O22" s="26">
        <v>0.27211166781025548</v>
      </c>
      <c r="P22" s="26">
        <v>0.16911795806255392</v>
      </c>
      <c r="Q22" s="26">
        <v>1.6090051637780884</v>
      </c>
      <c r="R22" s="31">
        <v>0.1092842739192902</v>
      </c>
      <c r="S22" s="26">
        <v>-6.1489584051321267E-2</v>
      </c>
      <c r="T22" s="26">
        <v>0.60571291967183227</v>
      </c>
      <c r="U22" s="26">
        <v>-6.1489584051321267E-2</v>
      </c>
      <c r="V22" s="26">
        <v>0.60571291967183227</v>
      </c>
    </row>
    <row r="23" spans="1:22" x14ac:dyDescent="0.25">
      <c r="A23" s="20" t="s">
        <v>226</v>
      </c>
      <c r="B23" s="21">
        <v>12</v>
      </c>
      <c r="C23" s="21">
        <v>0</v>
      </c>
      <c r="D23" s="21">
        <v>0</v>
      </c>
      <c r="E23" s="22">
        <v>8.6</v>
      </c>
      <c r="F23" s="23">
        <v>2.9</v>
      </c>
      <c r="G23" s="22">
        <v>4</v>
      </c>
      <c r="H23" s="22">
        <v>6.3</v>
      </c>
      <c r="I23" s="22">
        <v>4</v>
      </c>
      <c r="J23" s="22">
        <v>4</v>
      </c>
      <c r="K23" s="21">
        <v>0</v>
      </c>
      <c r="L23" s="24">
        <v>10.050000000000001</v>
      </c>
      <c r="N23" s="26" t="s">
        <v>46</v>
      </c>
      <c r="O23" s="26">
        <v>0.18250872136831461</v>
      </c>
      <c r="P23" s="26">
        <v>5.5080010232899206E-2</v>
      </c>
      <c r="Q23" s="26">
        <v>3.3135201064160738</v>
      </c>
      <c r="R23" s="26">
        <v>1.1041187812673068E-3</v>
      </c>
      <c r="S23" s="26">
        <v>7.3858164226138653E-2</v>
      </c>
      <c r="T23" s="26">
        <v>0.29115927851049056</v>
      </c>
      <c r="U23" s="26">
        <v>7.3858164226138653E-2</v>
      </c>
      <c r="V23" s="26">
        <v>0.29115927851049056</v>
      </c>
    </row>
    <row r="24" spans="1:22" x14ac:dyDescent="0.25">
      <c r="A24" s="20" t="s">
        <v>97</v>
      </c>
      <c r="B24" s="21">
        <v>9</v>
      </c>
      <c r="C24" s="21">
        <v>0</v>
      </c>
      <c r="D24" s="21">
        <v>1</v>
      </c>
      <c r="E24" s="22">
        <v>6.1</v>
      </c>
      <c r="F24" s="23">
        <v>4.9000000000000004</v>
      </c>
      <c r="G24" s="22">
        <v>6.4</v>
      </c>
      <c r="H24" s="22">
        <v>8.1999999999999993</v>
      </c>
      <c r="I24" s="22">
        <v>4.5</v>
      </c>
      <c r="J24" s="22">
        <v>4.8</v>
      </c>
      <c r="K24" s="21">
        <v>0</v>
      </c>
      <c r="L24" s="24">
        <v>8.6999999999999993</v>
      </c>
      <c r="N24" s="26" t="s">
        <v>49</v>
      </c>
      <c r="O24" s="26">
        <v>0.60502669054735925</v>
      </c>
      <c r="P24" s="26">
        <v>7.9149636799352996E-2</v>
      </c>
      <c r="Q24" s="26">
        <v>7.644086757859955</v>
      </c>
      <c r="R24" s="26">
        <v>1.0316164326109928E-12</v>
      </c>
      <c r="S24" s="26">
        <v>0.44889650648443008</v>
      </c>
      <c r="T24" s="26">
        <v>0.76115687461028836</v>
      </c>
      <c r="U24" s="26">
        <v>0.44889650648443008</v>
      </c>
      <c r="V24" s="26">
        <v>0.76115687461028836</v>
      </c>
    </row>
    <row r="25" spans="1:22" x14ac:dyDescent="0.25">
      <c r="A25" s="20" t="s">
        <v>246</v>
      </c>
      <c r="B25" s="21">
        <v>13</v>
      </c>
      <c r="C25" s="21">
        <v>1</v>
      </c>
      <c r="D25" s="21">
        <v>1</v>
      </c>
      <c r="E25" s="22">
        <v>5.8</v>
      </c>
      <c r="F25" s="23">
        <v>3.6</v>
      </c>
      <c r="G25" s="22">
        <v>5.8</v>
      </c>
      <c r="H25" s="22">
        <v>9.3000000000000007</v>
      </c>
      <c r="I25" s="22">
        <v>5.9</v>
      </c>
      <c r="J25" s="22">
        <v>6.6</v>
      </c>
      <c r="K25" s="21">
        <v>0</v>
      </c>
      <c r="L25" s="24">
        <v>11.100000000000001</v>
      </c>
      <c r="N25" s="26" t="s">
        <v>52</v>
      </c>
      <c r="O25" s="26">
        <v>-0.16742636160751165</v>
      </c>
      <c r="P25" s="26">
        <v>7.9367179157267653E-2</v>
      </c>
      <c r="Q25" s="26">
        <v>-2.1095163439758009</v>
      </c>
      <c r="R25" s="26">
        <v>3.621652744116044E-2</v>
      </c>
      <c r="S25" s="26">
        <v>-0.32398566865515899</v>
      </c>
      <c r="T25" s="26">
        <v>-1.0867054559864281E-2</v>
      </c>
      <c r="U25" s="26">
        <v>-0.32398566865515899</v>
      </c>
      <c r="V25" s="26">
        <v>-1.0867054559864281E-2</v>
      </c>
    </row>
    <row r="26" spans="1:22" x14ac:dyDescent="0.25">
      <c r="A26" s="20" t="s">
        <v>59</v>
      </c>
      <c r="B26" s="21">
        <v>13</v>
      </c>
      <c r="C26" s="21">
        <v>1</v>
      </c>
      <c r="D26" s="21">
        <v>0</v>
      </c>
      <c r="E26" s="22">
        <v>8.1999999999999993</v>
      </c>
      <c r="F26" s="23">
        <v>2.7</v>
      </c>
      <c r="G26" s="22">
        <v>3.1</v>
      </c>
      <c r="H26" s="22">
        <v>5.3</v>
      </c>
      <c r="I26" s="22">
        <v>3.9</v>
      </c>
      <c r="J26" s="22">
        <v>7.2</v>
      </c>
      <c r="K26" s="21">
        <v>0</v>
      </c>
      <c r="L26" s="24">
        <v>11.25</v>
      </c>
      <c r="N26" s="26" t="s">
        <v>54</v>
      </c>
      <c r="O26" s="26">
        <v>-0.11638736171656615</v>
      </c>
      <c r="P26" s="26">
        <v>4.6720820349489149E-2</v>
      </c>
      <c r="Q26" s="26">
        <v>-2.4911241036853657</v>
      </c>
      <c r="R26" s="26">
        <v>1.359562262262063E-2</v>
      </c>
      <c r="S26" s="26">
        <v>-0.20854862202946775</v>
      </c>
      <c r="T26" s="26">
        <v>-2.4226101403664546E-2</v>
      </c>
      <c r="U26" s="26">
        <v>-0.20854862202946775</v>
      </c>
      <c r="V26" s="26">
        <v>-2.4226101403664546E-2</v>
      </c>
    </row>
    <row r="27" spans="1:22" x14ac:dyDescent="0.25">
      <c r="A27" s="20" t="s">
        <v>131</v>
      </c>
      <c r="B27" s="21">
        <v>14</v>
      </c>
      <c r="C27" s="21">
        <v>0</v>
      </c>
      <c r="D27" s="21">
        <v>1</v>
      </c>
      <c r="E27" s="22">
        <v>9.9</v>
      </c>
      <c r="F27" s="23">
        <v>5.2</v>
      </c>
      <c r="G27" s="22">
        <v>6.7</v>
      </c>
      <c r="H27" s="22">
        <v>6.8</v>
      </c>
      <c r="I27" s="22">
        <v>4.0999999999999996</v>
      </c>
      <c r="J27" s="22">
        <v>7.6</v>
      </c>
      <c r="K27" s="21">
        <v>1</v>
      </c>
      <c r="L27" s="24">
        <v>14.700000000000001</v>
      </c>
      <c r="N27" s="26" t="s">
        <v>259</v>
      </c>
      <c r="O27" s="26">
        <v>-0.20451413161983092</v>
      </c>
      <c r="P27" s="26">
        <v>8.7782544648842276E-2</v>
      </c>
      <c r="Q27" s="26">
        <v>-2.3297813071830125</v>
      </c>
      <c r="R27" s="26">
        <v>2.0873835405590201E-2</v>
      </c>
      <c r="S27" s="26">
        <v>-0.37767354722498347</v>
      </c>
      <c r="T27" s="26">
        <v>-3.1354716014678347E-2</v>
      </c>
      <c r="U27" s="26">
        <v>-0.37767354722498347</v>
      </c>
      <c r="V27" s="26">
        <v>-3.1354716014678347E-2</v>
      </c>
    </row>
    <row r="28" spans="1:22" x14ac:dyDescent="0.25">
      <c r="A28" s="20" t="s">
        <v>180</v>
      </c>
      <c r="B28" s="21">
        <v>10</v>
      </c>
      <c r="C28" s="21">
        <v>0</v>
      </c>
      <c r="D28" s="21">
        <v>1</v>
      </c>
      <c r="E28" s="22">
        <v>7.7</v>
      </c>
      <c r="F28" s="23">
        <v>2.2000000000000002</v>
      </c>
      <c r="G28" s="22">
        <v>3.4</v>
      </c>
      <c r="H28" s="22">
        <v>6.2</v>
      </c>
      <c r="I28" s="22">
        <v>3.2</v>
      </c>
      <c r="J28" s="22">
        <v>3.4</v>
      </c>
      <c r="K28" s="21">
        <v>0</v>
      </c>
      <c r="L28" s="24">
        <v>11.55</v>
      </c>
      <c r="N28" s="26" t="s">
        <v>264</v>
      </c>
      <c r="O28" s="26">
        <v>0.33867997293575214</v>
      </c>
      <c r="P28" s="26">
        <v>6.994478970351227E-2</v>
      </c>
      <c r="Q28" s="26">
        <v>4.8421043850639434</v>
      </c>
      <c r="R28" s="26">
        <v>2.6647547652963281E-6</v>
      </c>
      <c r="S28" s="26">
        <v>0.20070722495794319</v>
      </c>
      <c r="T28" s="26">
        <v>0.47665272091356109</v>
      </c>
      <c r="U28" s="26">
        <v>0.20070722495794319</v>
      </c>
      <c r="V28" s="26">
        <v>0.47665272091356109</v>
      </c>
    </row>
    <row r="29" spans="1:22" ht="13.8" thickBot="1" x14ac:dyDescent="0.3">
      <c r="A29" s="20" t="s">
        <v>194</v>
      </c>
      <c r="B29" s="21">
        <v>4</v>
      </c>
      <c r="C29" s="21">
        <v>0</v>
      </c>
      <c r="D29" s="21">
        <v>0</v>
      </c>
      <c r="E29" s="22">
        <v>8.3000000000000007</v>
      </c>
      <c r="F29" s="23">
        <v>2.8</v>
      </c>
      <c r="G29" s="22">
        <v>2.5</v>
      </c>
      <c r="H29" s="22">
        <v>5.2</v>
      </c>
      <c r="I29" s="22">
        <v>1.8</v>
      </c>
      <c r="J29" s="22">
        <v>3.1</v>
      </c>
      <c r="K29" s="21">
        <v>0</v>
      </c>
      <c r="L29" s="24">
        <v>10.050000000000001</v>
      </c>
      <c r="N29" s="28" t="s">
        <v>42</v>
      </c>
      <c r="O29" s="28">
        <v>0.3547241291764846</v>
      </c>
      <c r="P29" s="28">
        <v>0.1366657592230455</v>
      </c>
      <c r="Q29" s="28">
        <v>2.5955596426867737</v>
      </c>
      <c r="R29" s="28">
        <v>1.0185274840663932E-2</v>
      </c>
      <c r="S29" s="28">
        <v>8.5137925051685936E-2</v>
      </c>
      <c r="T29" s="28">
        <v>0.62431033330128327</v>
      </c>
      <c r="U29" s="28">
        <v>8.5137925051685936E-2</v>
      </c>
      <c r="V29" s="28">
        <v>0.62431033330128327</v>
      </c>
    </row>
    <row r="30" spans="1:22" x14ac:dyDescent="0.25">
      <c r="A30" s="20" t="s">
        <v>208</v>
      </c>
      <c r="B30" s="21">
        <v>8</v>
      </c>
      <c r="C30" s="21">
        <v>0</v>
      </c>
      <c r="D30" s="21">
        <v>1</v>
      </c>
      <c r="E30" s="22">
        <v>8.9</v>
      </c>
      <c r="F30" s="23">
        <v>5.8</v>
      </c>
      <c r="G30" s="22">
        <v>6.9</v>
      </c>
      <c r="H30" s="22">
        <v>8.1999999999999993</v>
      </c>
      <c r="I30" s="22">
        <v>5</v>
      </c>
      <c r="J30" s="22">
        <v>5.7</v>
      </c>
      <c r="K30" s="21">
        <v>0</v>
      </c>
      <c r="L30" s="24">
        <v>12</v>
      </c>
    </row>
    <row r="31" spans="1:22" x14ac:dyDescent="0.25">
      <c r="A31" s="20" t="s">
        <v>207</v>
      </c>
      <c r="B31" s="21">
        <v>13</v>
      </c>
      <c r="C31" s="21">
        <v>0</v>
      </c>
      <c r="D31" s="21">
        <v>1</v>
      </c>
      <c r="E31" s="22">
        <v>6</v>
      </c>
      <c r="F31" s="23">
        <v>4.0999999999999996</v>
      </c>
      <c r="G31" s="22">
        <v>5.3</v>
      </c>
      <c r="H31" s="22">
        <v>8</v>
      </c>
      <c r="I31" s="22">
        <v>4.3</v>
      </c>
      <c r="J31" s="22">
        <v>5.8</v>
      </c>
      <c r="K31" s="21">
        <v>0</v>
      </c>
      <c r="L31" s="24">
        <v>11.100000000000001</v>
      </c>
    </row>
    <row r="32" spans="1:22" x14ac:dyDescent="0.25">
      <c r="A32" s="20" t="s">
        <v>173</v>
      </c>
      <c r="B32" s="21">
        <v>11</v>
      </c>
      <c r="C32" s="21">
        <v>1</v>
      </c>
      <c r="D32" s="21">
        <v>1</v>
      </c>
      <c r="E32" s="22">
        <v>7.7</v>
      </c>
      <c r="F32" s="23">
        <v>4.7</v>
      </c>
      <c r="G32" s="22">
        <v>7</v>
      </c>
      <c r="H32" s="22">
        <v>7.7</v>
      </c>
      <c r="I32" s="22">
        <v>5.0999999999999996</v>
      </c>
      <c r="J32" s="22">
        <v>5.4</v>
      </c>
      <c r="K32" s="21">
        <v>0</v>
      </c>
      <c r="L32" s="24">
        <v>10.350000000000001</v>
      </c>
    </row>
    <row r="33" spans="1:19" x14ac:dyDescent="0.25">
      <c r="A33" s="20" t="s">
        <v>132</v>
      </c>
      <c r="B33" s="21">
        <v>10</v>
      </c>
      <c r="C33" s="21">
        <v>0</v>
      </c>
      <c r="D33" s="21">
        <v>1</v>
      </c>
      <c r="E33" s="22">
        <v>8.5</v>
      </c>
      <c r="F33" s="23">
        <v>5.4</v>
      </c>
      <c r="G33" s="22">
        <v>6</v>
      </c>
      <c r="H33" s="22">
        <v>6.8</v>
      </c>
      <c r="I33" s="22">
        <v>4.4000000000000004</v>
      </c>
      <c r="J33" s="22">
        <v>5.5</v>
      </c>
      <c r="K33" s="21">
        <v>1</v>
      </c>
      <c r="L33" s="24">
        <v>12.600000000000001</v>
      </c>
    </row>
    <row r="34" spans="1:19" x14ac:dyDescent="0.25">
      <c r="A34" s="20" t="s">
        <v>221</v>
      </c>
      <c r="B34" s="21">
        <v>12</v>
      </c>
      <c r="C34" s="21">
        <v>0</v>
      </c>
      <c r="D34" s="21">
        <v>0</v>
      </c>
      <c r="E34" s="22">
        <v>8.1999999999999993</v>
      </c>
      <c r="F34" s="23">
        <v>5.0999999999999996</v>
      </c>
      <c r="G34" s="22">
        <v>6</v>
      </c>
      <c r="H34" s="22">
        <v>5.2</v>
      </c>
      <c r="I34" s="22">
        <v>4.7</v>
      </c>
      <c r="J34" s="22">
        <v>4</v>
      </c>
      <c r="K34" s="21">
        <v>1</v>
      </c>
      <c r="L34" s="24">
        <v>12.600000000000001</v>
      </c>
    </row>
    <row r="35" spans="1:19" x14ac:dyDescent="0.25">
      <c r="A35" s="20" t="s">
        <v>239</v>
      </c>
      <c r="B35" s="21">
        <v>7</v>
      </c>
      <c r="C35" s="21">
        <v>1</v>
      </c>
      <c r="D35" s="21">
        <v>0</v>
      </c>
      <c r="E35" s="22">
        <v>9.4</v>
      </c>
      <c r="F35" s="23">
        <v>5.6</v>
      </c>
      <c r="G35" s="22">
        <v>4.7</v>
      </c>
      <c r="H35" s="22">
        <v>7.6</v>
      </c>
      <c r="I35" s="22">
        <v>4.7</v>
      </c>
      <c r="J35" s="22">
        <v>6.4</v>
      </c>
      <c r="K35" s="21">
        <v>1</v>
      </c>
      <c r="L35" s="24">
        <v>12.600000000000001</v>
      </c>
    </row>
    <row r="36" spans="1:19" x14ac:dyDescent="0.25">
      <c r="A36" s="20" t="s">
        <v>74</v>
      </c>
      <c r="B36" s="21">
        <v>4</v>
      </c>
      <c r="C36" s="21">
        <v>1</v>
      </c>
      <c r="D36" s="21">
        <v>1</v>
      </c>
      <c r="E36" s="22">
        <v>5.7</v>
      </c>
      <c r="F36" s="23">
        <v>4</v>
      </c>
      <c r="G36" s="22">
        <v>5.0999999999999996</v>
      </c>
      <c r="H36" s="22">
        <v>6.2</v>
      </c>
      <c r="I36" s="22">
        <v>4.2</v>
      </c>
      <c r="J36" s="22">
        <v>6</v>
      </c>
      <c r="K36" s="21">
        <v>1</v>
      </c>
      <c r="L36" s="24">
        <v>10.8</v>
      </c>
    </row>
    <row r="37" spans="1:19" x14ac:dyDescent="0.25">
      <c r="A37" s="20" t="s">
        <v>213</v>
      </c>
      <c r="B37" s="21">
        <v>2</v>
      </c>
      <c r="C37" s="21">
        <v>0</v>
      </c>
      <c r="D37" s="21">
        <v>0</v>
      </c>
      <c r="E37" s="22">
        <v>9.6999999999999993</v>
      </c>
      <c r="F37" s="23">
        <v>4.3</v>
      </c>
      <c r="G37" s="22">
        <v>4.7</v>
      </c>
      <c r="H37" s="22">
        <v>4.8</v>
      </c>
      <c r="I37" s="22">
        <v>4</v>
      </c>
      <c r="J37" s="22">
        <v>5.8</v>
      </c>
      <c r="K37" s="21">
        <v>0</v>
      </c>
      <c r="L37" s="24">
        <v>11.850000000000001</v>
      </c>
    </row>
    <row r="38" spans="1:19" x14ac:dyDescent="0.25">
      <c r="A38" s="20" t="s">
        <v>70</v>
      </c>
      <c r="B38" s="21">
        <v>13</v>
      </c>
      <c r="C38" s="21">
        <v>1</v>
      </c>
      <c r="D38" s="21">
        <v>0</v>
      </c>
      <c r="E38" s="22">
        <v>9.5</v>
      </c>
      <c r="F38" s="23">
        <v>7.1</v>
      </c>
      <c r="G38" s="22">
        <v>6.6</v>
      </c>
      <c r="H38" s="22">
        <v>7.6</v>
      </c>
      <c r="I38" s="22">
        <v>5.0999999999999996</v>
      </c>
      <c r="J38" s="22">
        <v>6.9</v>
      </c>
      <c r="K38" s="21">
        <v>1</v>
      </c>
      <c r="L38" s="24">
        <v>11.850000000000001</v>
      </c>
      <c r="N38" s="37"/>
      <c r="O38" s="37"/>
      <c r="P38" s="37"/>
      <c r="R38" s="37"/>
      <c r="S38" s="37"/>
    </row>
    <row r="39" spans="1:19" x14ac:dyDescent="0.25">
      <c r="A39" s="20" t="s">
        <v>200</v>
      </c>
      <c r="B39" s="21">
        <v>3</v>
      </c>
      <c r="C39" s="21">
        <v>0</v>
      </c>
      <c r="D39" s="21">
        <v>1</v>
      </c>
      <c r="E39" s="22">
        <v>9.1999999999999993</v>
      </c>
      <c r="F39" s="23">
        <v>4.9000000000000004</v>
      </c>
      <c r="G39" s="22">
        <v>5.8</v>
      </c>
      <c r="H39" s="22">
        <v>4.5</v>
      </c>
      <c r="I39" s="22">
        <v>4.2</v>
      </c>
      <c r="J39" s="22">
        <v>6.9</v>
      </c>
      <c r="K39" s="21">
        <v>1</v>
      </c>
      <c r="L39" s="24">
        <v>12</v>
      </c>
    </row>
    <row r="40" spans="1:19" x14ac:dyDescent="0.25">
      <c r="A40" s="20" t="s">
        <v>60</v>
      </c>
      <c r="B40" s="21">
        <v>12</v>
      </c>
      <c r="C40" s="21">
        <v>0</v>
      </c>
      <c r="D40" s="21">
        <v>1</v>
      </c>
      <c r="E40" s="22">
        <v>9.1999999999999993</v>
      </c>
      <c r="F40" s="23">
        <v>4.9000000000000004</v>
      </c>
      <c r="G40" s="22">
        <v>5.8</v>
      </c>
      <c r="H40" s="22">
        <v>4.5</v>
      </c>
      <c r="I40" s="22">
        <v>5.4</v>
      </c>
      <c r="J40" s="22">
        <v>5.6</v>
      </c>
      <c r="K40" s="21">
        <v>1</v>
      </c>
      <c r="L40" s="24">
        <v>13.5</v>
      </c>
    </row>
    <row r="41" spans="1:19" x14ac:dyDescent="0.25">
      <c r="A41" s="20" t="s">
        <v>157</v>
      </c>
      <c r="B41" s="21">
        <v>6</v>
      </c>
      <c r="C41" s="21">
        <v>1</v>
      </c>
      <c r="D41" s="21">
        <v>1</v>
      </c>
      <c r="E41" s="22">
        <v>7.9</v>
      </c>
      <c r="F41" s="23">
        <v>3</v>
      </c>
      <c r="G41" s="22">
        <v>4.8</v>
      </c>
      <c r="H41" s="22">
        <v>9.6999999999999993</v>
      </c>
      <c r="I41" s="22">
        <v>3.4</v>
      </c>
      <c r="J41" s="22">
        <v>5.0999999999999996</v>
      </c>
      <c r="K41" s="21">
        <v>1</v>
      </c>
      <c r="L41" s="24">
        <v>10.5</v>
      </c>
    </row>
    <row r="42" spans="1:19" x14ac:dyDescent="0.25">
      <c r="A42" s="20" t="s">
        <v>238</v>
      </c>
      <c r="B42" s="21">
        <v>10</v>
      </c>
      <c r="C42" s="21">
        <v>0</v>
      </c>
      <c r="D42" s="21">
        <v>0</v>
      </c>
      <c r="E42" s="22">
        <v>7.6</v>
      </c>
      <c r="F42" s="23">
        <v>2.5</v>
      </c>
      <c r="G42" s="22">
        <v>4.2</v>
      </c>
      <c r="H42" s="22">
        <v>5.8</v>
      </c>
      <c r="I42" s="22">
        <v>4.4000000000000004</v>
      </c>
      <c r="J42" s="22">
        <v>6.3</v>
      </c>
      <c r="K42" s="21">
        <v>1</v>
      </c>
      <c r="L42" s="24">
        <v>10.8</v>
      </c>
    </row>
    <row r="43" spans="1:19" x14ac:dyDescent="0.25">
      <c r="A43" s="20" t="s">
        <v>161</v>
      </c>
      <c r="B43" s="21">
        <v>12</v>
      </c>
      <c r="C43" s="21">
        <v>1</v>
      </c>
      <c r="D43" s="21">
        <v>0</v>
      </c>
      <c r="E43" s="22">
        <v>9.5</v>
      </c>
      <c r="F43" s="23">
        <v>7.1</v>
      </c>
      <c r="G43" s="22">
        <v>6.6</v>
      </c>
      <c r="H43" s="22">
        <v>7.6</v>
      </c>
      <c r="I43" s="22">
        <v>5.6</v>
      </c>
      <c r="J43" s="22">
        <v>5.5</v>
      </c>
      <c r="K43" s="21">
        <v>1</v>
      </c>
      <c r="L43" s="24">
        <v>13.5</v>
      </c>
    </row>
    <row r="44" spans="1:19" x14ac:dyDescent="0.25">
      <c r="A44" s="20" t="s">
        <v>169</v>
      </c>
      <c r="B44" s="21">
        <v>12</v>
      </c>
      <c r="C44" s="21">
        <v>1</v>
      </c>
      <c r="D44" s="21">
        <v>0</v>
      </c>
      <c r="E44" s="22">
        <v>8.8000000000000007</v>
      </c>
      <c r="F44" s="23">
        <v>5</v>
      </c>
      <c r="G44" s="22">
        <v>4.5</v>
      </c>
      <c r="H44" s="22">
        <v>6.7</v>
      </c>
      <c r="I44" s="22">
        <v>4</v>
      </c>
      <c r="J44" s="22">
        <v>6.6</v>
      </c>
      <c r="K44" s="21">
        <v>0</v>
      </c>
      <c r="L44" s="24">
        <v>11.850000000000001</v>
      </c>
    </row>
    <row r="45" spans="1:19" x14ac:dyDescent="0.25">
      <c r="A45" s="20" t="s">
        <v>182</v>
      </c>
      <c r="B45" s="21">
        <v>7</v>
      </c>
      <c r="C45" s="21">
        <v>1</v>
      </c>
      <c r="D45" s="21">
        <v>1</v>
      </c>
      <c r="E45" s="22">
        <v>7.2</v>
      </c>
      <c r="F45" s="23">
        <v>4.3</v>
      </c>
      <c r="G45" s="22">
        <v>4.7</v>
      </c>
      <c r="H45" s="22">
        <v>10</v>
      </c>
      <c r="I45" s="22">
        <v>3.2</v>
      </c>
      <c r="J45" s="22">
        <v>4.2</v>
      </c>
      <c r="K45" s="21">
        <v>0</v>
      </c>
      <c r="L45" s="24">
        <v>9.75</v>
      </c>
    </row>
    <row r="46" spans="1:19" x14ac:dyDescent="0.25">
      <c r="A46" s="20" t="s">
        <v>214</v>
      </c>
      <c r="B46" s="21">
        <v>1</v>
      </c>
      <c r="C46" s="21">
        <v>0</v>
      </c>
      <c r="D46" s="21">
        <v>1</v>
      </c>
      <c r="E46" s="22">
        <v>5</v>
      </c>
      <c r="F46" s="23">
        <v>3.6</v>
      </c>
      <c r="G46" s="22">
        <v>4.9000000000000004</v>
      </c>
      <c r="H46" s="22">
        <v>8.1999999999999993</v>
      </c>
      <c r="I46" s="22">
        <v>3.7</v>
      </c>
      <c r="J46" s="22">
        <v>4.4000000000000004</v>
      </c>
      <c r="K46" s="21">
        <v>0</v>
      </c>
      <c r="L46" s="24">
        <v>11.399999999999999</v>
      </c>
    </row>
    <row r="47" spans="1:19" x14ac:dyDescent="0.25">
      <c r="A47" s="20" t="s">
        <v>122</v>
      </c>
      <c r="B47" s="21">
        <v>7</v>
      </c>
      <c r="C47" s="21">
        <v>0</v>
      </c>
      <c r="D47" s="21">
        <v>1</v>
      </c>
      <c r="E47" s="22">
        <v>6.6</v>
      </c>
      <c r="F47" s="23">
        <v>3.6</v>
      </c>
      <c r="G47" s="22">
        <v>4.8</v>
      </c>
      <c r="H47" s="22">
        <v>7.2</v>
      </c>
      <c r="I47" s="22">
        <v>3.5</v>
      </c>
      <c r="J47" s="22">
        <v>4.0999999999999996</v>
      </c>
      <c r="K47" s="21">
        <v>0</v>
      </c>
      <c r="L47" s="24">
        <v>10.649999999999999</v>
      </c>
    </row>
    <row r="48" spans="1:19" x14ac:dyDescent="0.25">
      <c r="A48" s="20" t="s">
        <v>158</v>
      </c>
      <c r="B48" s="21">
        <v>8</v>
      </c>
      <c r="C48" s="21">
        <v>1</v>
      </c>
      <c r="D48" s="21">
        <v>1</v>
      </c>
      <c r="E48" s="22">
        <v>7.6</v>
      </c>
      <c r="F48" s="23">
        <v>3.6</v>
      </c>
      <c r="G48" s="22">
        <v>4.5999999999999996</v>
      </c>
      <c r="H48" s="22">
        <v>7.7</v>
      </c>
      <c r="I48" s="22">
        <v>3.1</v>
      </c>
      <c r="J48" s="22">
        <v>4.9000000000000004</v>
      </c>
      <c r="K48" s="21">
        <v>0</v>
      </c>
      <c r="L48" s="24">
        <v>9.1499999999999986</v>
      </c>
    </row>
    <row r="49" spans="1:12" x14ac:dyDescent="0.25">
      <c r="A49" s="20" t="s">
        <v>216</v>
      </c>
      <c r="B49" s="21">
        <v>5</v>
      </c>
      <c r="C49" s="21">
        <v>1</v>
      </c>
      <c r="D49" s="21">
        <v>1</v>
      </c>
      <c r="E49" s="22">
        <v>5.5</v>
      </c>
      <c r="F49" s="23">
        <v>3.7</v>
      </c>
      <c r="G49" s="22">
        <v>4.9000000000000004</v>
      </c>
      <c r="H49" s="22">
        <v>6</v>
      </c>
      <c r="I49" s="22">
        <v>4.3</v>
      </c>
      <c r="J49" s="22">
        <v>5.7</v>
      </c>
      <c r="K49" s="21">
        <v>0</v>
      </c>
      <c r="L49" s="24">
        <v>11.399999999999999</v>
      </c>
    </row>
    <row r="50" spans="1:12" x14ac:dyDescent="0.25">
      <c r="A50" s="20" t="s">
        <v>58</v>
      </c>
      <c r="B50" s="21">
        <v>3</v>
      </c>
      <c r="C50" s="21">
        <v>0</v>
      </c>
      <c r="D50" s="21">
        <v>1</v>
      </c>
      <c r="E50" s="22">
        <v>8.5</v>
      </c>
      <c r="F50" s="23">
        <v>5.4</v>
      </c>
      <c r="G50" s="22">
        <v>6</v>
      </c>
      <c r="H50" s="22">
        <v>6.8</v>
      </c>
      <c r="I50" s="22">
        <v>5</v>
      </c>
      <c r="J50" s="22">
        <v>5.9</v>
      </c>
      <c r="K50" s="21">
        <v>1</v>
      </c>
      <c r="L50" s="24">
        <v>12.600000000000001</v>
      </c>
    </row>
    <row r="51" spans="1:12" x14ac:dyDescent="0.25">
      <c r="A51" s="20" t="s">
        <v>211</v>
      </c>
      <c r="B51" s="21">
        <v>6</v>
      </c>
      <c r="C51" s="21">
        <v>1</v>
      </c>
      <c r="D51" s="21">
        <v>0</v>
      </c>
      <c r="E51" s="22">
        <v>8.8000000000000007</v>
      </c>
      <c r="F51" s="23">
        <v>3.5</v>
      </c>
      <c r="G51" s="22">
        <v>4.5</v>
      </c>
      <c r="H51" s="22">
        <v>6.7</v>
      </c>
      <c r="I51" s="22">
        <v>4.0999999999999996</v>
      </c>
      <c r="J51" s="22">
        <v>5.4</v>
      </c>
      <c r="K51" s="21">
        <v>0</v>
      </c>
      <c r="L51" s="24">
        <v>11.25</v>
      </c>
    </row>
    <row r="52" spans="1:12" x14ac:dyDescent="0.25">
      <c r="A52" s="20" t="s">
        <v>165</v>
      </c>
      <c r="B52" s="21">
        <v>1</v>
      </c>
      <c r="C52" s="21">
        <v>1</v>
      </c>
      <c r="D52" s="21">
        <v>1</v>
      </c>
      <c r="E52" s="22">
        <v>5.9</v>
      </c>
      <c r="F52" s="23">
        <v>5.5</v>
      </c>
      <c r="G52" s="22">
        <v>6.2</v>
      </c>
      <c r="H52" s="22">
        <v>8.4</v>
      </c>
      <c r="I52" s="22">
        <v>5.8</v>
      </c>
      <c r="J52" s="22">
        <v>8.6999999999999993</v>
      </c>
      <c r="K52" s="21">
        <v>1</v>
      </c>
      <c r="L52" s="24">
        <v>12</v>
      </c>
    </row>
    <row r="53" spans="1:12" x14ac:dyDescent="0.25">
      <c r="A53" s="20" t="s">
        <v>222</v>
      </c>
      <c r="B53" s="21">
        <v>11</v>
      </c>
      <c r="C53" s="21">
        <v>0</v>
      </c>
      <c r="D53" s="21">
        <v>0</v>
      </c>
      <c r="E53" s="22">
        <v>8.1999999999999993</v>
      </c>
      <c r="F53" s="23">
        <v>3.6</v>
      </c>
      <c r="G53" s="22">
        <v>6</v>
      </c>
      <c r="H53" s="22">
        <v>5.2</v>
      </c>
      <c r="I53" s="22">
        <v>4</v>
      </c>
      <c r="J53" s="22">
        <v>4</v>
      </c>
      <c r="K53" s="21">
        <v>0</v>
      </c>
      <c r="L53" s="24">
        <v>11.100000000000001</v>
      </c>
    </row>
    <row r="54" spans="1:12" x14ac:dyDescent="0.25">
      <c r="A54" s="20" t="s">
        <v>255</v>
      </c>
      <c r="B54" s="21">
        <v>9</v>
      </c>
      <c r="C54" s="21">
        <v>1</v>
      </c>
      <c r="D54" s="21">
        <v>1</v>
      </c>
      <c r="E54" s="22">
        <v>9.6999999999999993</v>
      </c>
      <c r="F54" s="23">
        <v>6.5</v>
      </c>
      <c r="G54" s="22">
        <v>6.1</v>
      </c>
      <c r="H54" s="22">
        <v>6.8</v>
      </c>
      <c r="I54" s="22">
        <v>4.4000000000000004</v>
      </c>
      <c r="J54" s="22">
        <v>6.3</v>
      </c>
      <c r="K54" s="21">
        <v>1</v>
      </c>
      <c r="L54" s="24">
        <v>11.850000000000001</v>
      </c>
    </row>
    <row r="55" spans="1:12" x14ac:dyDescent="0.25">
      <c r="A55" s="20" t="s">
        <v>147</v>
      </c>
      <c r="B55" s="21">
        <v>14</v>
      </c>
      <c r="C55" s="21">
        <v>1</v>
      </c>
      <c r="D55" s="21">
        <v>1</v>
      </c>
      <c r="E55" s="22">
        <v>5.5</v>
      </c>
      <c r="F55" s="23">
        <v>7</v>
      </c>
      <c r="G55" s="22">
        <v>8.1999999999999993</v>
      </c>
      <c r="H55" s="22">
        <v>6.3</v>
      </c>
      <c r="I55" s="22">
        <v>5.5</v>
      </c>
      <c r="J55" s="22">
        <v>7</v>
      </c>
      <c r="K55" s="21">
        <v>1</v>
      </c>
      <c r="L55" s="24">
        <v>13.950000000000001</v>
      </c>
    </row>
    <row r="56" spans="1:12" x14ac:dyDescent="0.25">
      <c r="A56" s="20" t="s">
        <v>233</v>
      </c>
      <c r="B56" s="21">
        <v>11</v>
      </c>
      <c r="C56" s="21">
        <v>0</v>
      </c>
      <c r="D56" s="21">
        <v>1</v>
      </c>
      <c r="E56" s="22">
        <v>9.9</v>
      </c>
      <c r="F56" s="23">
        <v>5.2</v>
      </c>
      <c r="G56" s="22">
        <v>6.7</v>
      </c>
      <c r="H56" s="22">
        <v>6.8</v>
      </c>
      <c r="I56" s="22">
        <v>4.3</v>
      </c>
      <c r="J56" s="22">
        <v>4.2</v>
      </c>
      <c r="K56" s="21">
        <v>1</v>
      </c>
      <c r="L56" s="24">
        <v>12.899999999999999</v>
      </c>
    </row>
    <row r="57" spans="1:12" x14ac:dyDescent="0.25">
      <c r="A57" s="20" t="s">
        <v>78</v>
      </c>
      <c r="B57" s="21">
        <v>8</v>
      </c>
      <c r="C57" s="21">
        <v>0</v>
      </c>
      <c r="D57" s="21">
        <v>1</v>
      </c>
      <c r="E57" s="22">
        <v>5.2</v>
      </c>
      <c r="F57" s="23">
        <v>3.8</v>
      </c>
      <c r="G57" s="22">
        <v>5</v>
      </c>
      <c r="H57" s="22">
        <v>8.4</v>
      </c>
      <c r="I57" s="22">
        <v>3.3</v>
      </c>
      <c r="J57" s="22">
        <v>5.2</v>
      </c>
      <c r="K57" s="21">
        <v>0</v>
      </c>
      <c r="L57" s="24">
        <v>10.5</v>
      </c>
    </row>
    <row r="58" spans="1:12" x14ac:dyDescent="0.25">
      <c r="A58" s="20" t="s">
        <v>192</v>
      </c>
      <c r="B58" s="21">
        <v>14</v>
      </c>
      <c r="C58" s="21">
        <v>0</v>
      </c>
      <c r="D58" s="21">
        <v>0</v>
      </c>
      <c r="E58" s="22">
        <v>7.6</v>
      </c>
      <c r="F58" s="23">
        <v>4</v>
      </c>
      <c r="G58" s="22">
        <v>4.2</v>
      </c>
      <c r="H58" s="22">
        <v>5.8</v>
      </c>
      <c r="I58" s="22">
        <v>3.6</v>
      </c>
      <c r="J58" s="22">
        <v>6</v>
      </c>
      <c r="K58" s="21">
        <v>1</v>
      </c>
      <c r="L58" s="24">
        <v>12.299999999999999</v>
      </c>
    </row>
    <row r="59" spans="1:12" x14ac:dyDescent="0.25">
      <c r="A59" s="20" t="s">
        <v>253</v>
      </c>
      <c r="B59" s="21">
        <v>10</v>
      </c>
      <c r="C59" s="21">
        <v>1</v>
      </c>
      <c r="D59" s="21">
        <v>0</v>
      </c>
      <c r="E59" s="22">
        <v>7.6</v>
      </c>
      <c r="F59" s="23">
        <v>5.0999999999999996</v>
      </c>
      <c r="G59" s="22">
        <v>5.4</v>
      </c>
      <c r="H59" s="22">
        <v>4.4000000000000004</v>
      </c>
      <c r="I59" s="22">
        <v>4.4000000000000004</v>
      </c>
      <c r="J59" s="22">
        <v>5.2</v>
      </c>
      <c r="K59" s="21">
        <v>0</v>
      </c>
      <c r="L59" s="24">
        <v>12.600000000000001</v>
      </c>
    </row>
    <row r="60" spans="1:12" x14ac:dyDescent="0.25">
      <c r="A60" s="20" t="s">
        <v>162</v>
      </c>
      <c r="B60" s="21">
        <v>15</v>
      </c>
      <c r="C60" s="21">
        <v>0</v>
      </c>
      <c r="D60" s="21">
        <v>1</v>
      </c>
      <c r="E60" s="22">
        <v>6.5</v>
      </c>
      <c r="F60" s="23">
        <v>5.8</v>
      </c>
      <c r="G60" s="22">
        <v>6</v>
      </c>
      <c r="H60" s="22">
        <v>8.6999999999999993</v>
      </c>
      <c r="I60" s="22">
        <v>5</v>
      </c>
      <c r="J60" s="22">
        <v>6.8</v>
      </c>
      <c r="K60" s="21">
        <v>1</v>
      </c>
      <c r="L60" s="24">
        <v>13.350000000000001</v>
      </c>
    </row>
    <row r="61" spans="1:12" x14ac:dyDescent="0.25">
      <c r="A61" s="20" t="s">
        <v>73</v>
      </c>
      <c r="B61" s="21">
        <v>1</v>
      </c>
      <c r="C61" s="21">
        <v>0</v>
      </c>
      <c r="D61" s="21">
        <v>0</v>
      </c>
      <c r="E61" s="22">
        <v>8.6999999999999993</v>
      </c>
      <c r="F61" s="23">
        <v>3.2</v>
      </c>
      <c r="G61" s="22">
        <v>3.8</v>
      </c>
      <c r="H61" s="22">
        <v>4.9000000000000004</v>
      </c>
      <c r="I61" s="22">
        <v>4.3</v>
      </c>
      <c r="J61" s="22">
        <v>6.8</v>
      </c>
      <c r="K61" s="21">
        <v>0</v>
      </c>
      <c r="L61" s="24">
        <v>10.649999999999999</v>
      </c>
    </row>
    <row r="62" spans="1:12" x14ac:dyDescent="0.25">
      <c r="A62" s="20" t="s">
        <v>175</v>
      </c>
      <c r="B62" s="21">
        <v>5</v>
      </c>
      <c r="C62" s="21">
        <v>1</v>
      </c>
      <c r="D62" s="21">
        <v>1</v>
      </c>
      <c r="E62" s="22">
        <v>7.3</v>
      </c>
      <c r="F62" s="23">
        <v>3.6</v>
      </c>
      <c r="G62" s="22">
        <v>6.1</v>
      </c>
      <c r="H62" s="22">
        <v>8</v>
      </c>
      <c r="I62" s="22">
        <v>2.8</v>
      </c>
      <c r="J62" s="22">
        <v>4.0999999999999996</v>
      </c>
      <c r="K62" s="21">
        <v>0</v>
      </c>
      <c r="L62" s="24">
        <v>11.25</v>
      </c>
    </row>
    <row r="63" spans="1:12" x14ac:dyDescent="0.25">
      <c r="A63" s="20" t="s">
        <v>168</v>
      </c>
      <c r="B63" s="21">
        <v>7</v>
      </c>
      <c r="C63" s="21">
        <v>1</v>
      </c>
      <c r="D63" s="21">
        <v>0</v>
      </c>
      <c r="E63" s="22">
        <v>9.6999999999999993</v>
      </c>
      <c r="F63" s="23">
        <v>6.5</v>
      </c>
      <c r="G63" s="22">
        <v>6.1</v>
      </c>
      <c r="H63" s="22">
        <v>6.7</v>
      </c>
      <c r="I63" s="22">
        <v>3.7</v>
      </c>
      <c r="J63" s="22">
        <v>7.1</v>
      </c>
      <c r="K63" s="21">
        <v>1</v>
      </c>
      <c r="L63" s="24">
        <v>12.149999999999999</v>
      </c>
    </row>
    <row r="64" spans="1:12" x14ac:dyDescent="0.25">
      <c r="A64" s="20" t="s">
        <v>94</v>
      </c>
      <c r="B64" s="21">
        <v>9</v>
      </c>
      <c r="C64" s="21">
        <v>0</v>
      </c>
      <c r="D64" s="21">
        <v>0</v>
      </c>
      <c r="E64" s="22">
        <v>9</v>
      </c>
      <c r="F64" s="23">
        <v>3.4</v>
      </c>
      <c r="G64" s="22">
        <v>4.5</v>
      </c>
      <c r="H64" s="22">
        <v>6.8</v>
      </c>
      <c r="I64" s="22">
        <v>3.9</v>
      </c>
      <c r="J64" s="22">
        <v>4.5999999999999996</v>
      </c>
      <c r="K64" s="21">
        <v>1</v>
      </c>
      <c r="L64" s="24">
        <v>10.8</v>
      </c>
    </row>
    <row r="65" spans="1:12" x14ac:dyDescent="0.25">
      <c r="A65" s="20" t="s">
        <v>115</v>
      </c>
      <c r="B65" s="21">
        <v>1</v>
      </c>
      <c r="C65" s="21">
        <v>1</v>
      </c>
      <c r="D65" s="21">
        <v>0</v>
      </c>
      <c r="E65" s="22">
        <v>7.6</v>
      </c>
      <c r="F65" s="23">
        <v>3.6</v>
      </c>
      <c r="G65" s="22">
        <v>5.4</v>
      </c>
      <c r="H65" s="22">
        <v>4.4000000000000004</v>
      </c>
      <c r="I65" s="22">
        <v>4.5999999999999996</v>
      </c>
      <c r="J65" s="22">
        <v>5.8</v>
      </c>
      <c r="K65" s="21">
        <v>1</v>
      </c>
      <c r="L65" s="24">
        <v>11.25</v>
      </c>
    </row>
    <row r="66" spans="1:12" x14ac:dyDescent="0.25">
      <c r="A66" s="20" t="s">
        <v>186</v>
      </c>
      <c r="B66" s="21">
        <v>11</v>
      </c>
      <c r="C66" s="21">
        <v>1</v>
      </c>
      <c r="D66" s="21">
        <v>1</v>
      </c>
      <c r="E66" s="22">
        <v>9.6</v>
      </c>
      <c r="F66" s="23">
        <v>7.2</v>
      </c>
      <c r="G66" s="22">
        <v>7.8</v>
      </c>
      <c r="H66" s="22">
        <v>4.5</v>
      </c>
      <c r="I66" s="22">
        <v>4.4000000000000004</v>
      </c>
      <c r="J66" s="22">
        <v>6.2</v>
      </c>
      <c r="K66" s="21">
        <v>1</v>
      </c>
      <c r="L66" s="24">
        <v>13.950000000000001</v>
      </c>
    </row>
    <row r="67" spans="1:12" x14ac:dyDescent="0.25">
      <c r="A67" s="20" t="s">
        <v>206</v>
      </c>
      <c r="B67" s="21">
        <v>7</v>
      </c>
      <c r="C67" s="21">
        <v>1</v>
      </c>
      <c r="D67" s="21">
        <v>1</v>
      </c>
      <c r="E67" s="22">
        <v>5.0999999999999996</v>
      </c>
      <c r="F67" s="23">
        <v>6.6</v>
      </c>
      <c r="G67" s="22">
        <v>7.8</v>
      </c>
      <c r="H67" s="22">
        <v>5.9</v>
      </c>
      <c r="I67" s="22">
        <v>5.0999999999999996</v>
      </c>
      <c r="J67" s="22">
        <v>6.2</v>
      </c>
      <c r="K67" s="21">
        <v>1</v>
      </c>
      <c r="L67" s="24">
        <v>12.600000000000001</v>
      </c>
    </row>
    <row r="68" spans="1:12" x14ac:dyDescent="0.25">
      <c r="A68" s="20" t="s">
        <v>75</v>
      </c>
      <c r="B68" s="21">
        <v>8</v>
      </c>
      <c r="C68" s="21">
        <v>0</v>
      </c>
      <c r="D68" s="21">
        <v>1</v>
      </c>
      <c r="E68" s="22">
        <v>5.9</v>
      </c>
      <c r="F68" s="23">
        <v>5.6</v>
      </c>
      <c r="G68" s="22">
        <v>5.5</v>
      </c>
      <c r="H68" s="22">
        <v>8.4</v>
      </c>
      <c r="I68" s="22">
        <v>5.7</v>
      </c>
      <c r="J68" s="22">
        <v>7.2</v>
      </c>
      <c r="K68" s="21">
        <v>0</v>
      </c>
      <c r="L68" s="24">
        <v>12.299999999999999</v>
      </c>
    </row>
    <row r="69" spans="1:12" x14ac:dyDescent="0.25">
      <c r="A69" s="20" t="s">
        <v>87</v>
      </c>
      <c r="B69" s="21">
        <v>4</v>
      </c>
      <c r="C69" s="21">
        <v>1</v>
      </c>
      <c r="D69" s="21">
        <v>1</v>
      </c>
      <c r="E69" s="22">
        <v>7.6</v>
      </c>
      <c r="F69" s="23">
        <v>3.6</v>
      </c>
      <c r="G69" s="22">
        <v>4.5999999999999996</v>
      </c>
      <c r="H69" s="22">
        <v>7.7</v>
      </c>
      <c r="I69" s="22">
        <v>4.7</v>
      </c>
      <c r="J69" s="22">
        <v>4</v>
      </c>
      <c r="K69" s="21">
        <v>0</v>
      </c>
      <c r="L69" s="24">
        <v>9.3000000000000007</v>
      </c>
    </row>
    <row r="70" spans="1:12" x14ac:dyDescent="0.25">
      <c r="A70" s="20" t="s">
        <v>230</v>
      </c>
      <c r="B70" s="21">
        <v>4</v>
      </c>
      <c r="C70" s="21">
        <v>0</v>
      </c>
      <c r="D70" s="21">
        <v>0</v>
      </c>
      <c r="E70" s="22">
        <v>9.9</v>
      </c>
      <c r="F70" s="23">
        <v>3.7</v>
      </c>
      <c r="G70" s="22">
        <v>6.7</v>
      </c>
      <c r="H70" s="22">
        <v>6.8</v>
      </c>
      <c r="I70" s="22">
        <v>5</v>
      </c>
      <c r="J70" s="22">
        <v>5.3</v>
      </c>
      <c r="K70" s="21">
        <v>1</v>
      </c>
      <c r="L70" s="24">
        <v>11.100000000000001</v>
      </c>
    </row>
    <row r="71" spans="1:12" x14ac:dyDescent="0.25">
      <c r="A71" s="20" t="s">
        <v>109</v>
      </c>
      <c r="B71" s="21">
        <v>7</v>
      </c>
      <c r="C71" s="21">
        <v>1</v>
      </c>
      <c r="D71" s="21">
        <v>0</v>
      </c>
      <c r="E71" s="22">
        <v>8.1999999999999993</v>
      </c>
      <c r="F71" s="23">
        <v>4.2</v>
      </c>
      <c r="G71" s="22">
        <v>3.1</v>
      </c>
      <c r="H71" s="22">
        <v>5.3</v>
      </c>
      <c r="I71" s="22">
        <v>4.5</v>
      </c>
      <c r="J71" s="22">
        <v>7.4</v>
      </c>
      <c r="K71" s="21">
        <v>1</v>
      </c>
      <c r="L71" s="24">
        <v>12.299999999999999</v>
      </c>
    </row>
    <row r="72" spans="1:12" x14ac:dyDescent="0.25">
      <c r="A72" s="20" t="s">
        <v>171</v>
      </c>
      <c r="B72" s="21">
        <v>14</v>
      </c>
      <c r="C72" s="21">
        <v>0</v>
      </c>
      <c r="D72" s="21">
        <v>1</v>
      </c>
      <c r="E72" s="22">
        <v>8.9</v>
      </c>
      <c r="F72" s="23">
        <v>5.8</v>
      </c>
      <c r="G72" s="22">
        <v>6.9</v>
      </c>
      <c r="H72" s="22">
        <v>8.1999999999999993</v>
      </c>
      <c r="I72" s="22">
        <v>4.2</v>
      </c>
      <c r="J72" s="22">
        <v>5.6</v>
      </c>
      <c r="K72" s="21">
        <v>1</v>
      </c>
      <c r="L72" s="24">
        <v>11.55</v>
      </c>
    </row>
    <row r="73" spans="1:12" x14ac:dyDescent="0.25">
      <c r="A73" s="20" t="s">
        <v>196</v>
      </c>
      <c r="B73" s="21">
        <v>13</v>
      </c>
      <c r="C73" s="21">
        <v>1</v>
      </c>
      <c r="D73" s="21">
        <v>1</v>
      </c>
      <c r="E73" s="22">
        <v>7.1</v>
      </c>
      <c r="F73" s="23">
        <v>4.2</v>
      </c>
      <c r="G73" s="22">
        <v>4.5</v>
      </c>
      <c r="H73" s="22">
        <v>9.9</v>
      </c>
      <c r="I73" s="22">
        <v>2.8</v>
      </c>
      <c r="J73" s="22">
        <v>3.3</v>
      </c>
      <c r="K73" s="21">
        <v>0</v>
      </c>
      <c r="L73" s="24">
        <v>11.100000000000001</v>
      </c>
    </row>
    <row r="74" spans="1:12" x14ac:dyDescent="0.25">
      <c r="A74" s="20" t="s">
        <v>104</v>
      </c>
      <c r="B74" s="21">
        <v>4</v>
      </c>
      <c r="C74" s="21">
        <v>1</v>
      </c>
      <c r="D74" s="21">
        <v>0</v>
      </c>
      <c r="E74" s="22">
        <v>10</v>
      </c>
      <c r="F74" s="23">
        <v>5.8</v>
      </c>
      <c r="G74" s="22">
        <v>4.5</v>
      </c>
      <c r="H74" s="22">
        <v>3.8</v>
      </c>
      <c r="I74" s="22">
        <v>5</v>
      </c>
      <c r="J74" s="22">
        <v>6.3</v>
      </c>
      <c r="K74" s="21">
        <v>1</v>
      </c>
      <c r="L74" s="24">
        <v>12</v>
      </c>
    </row>
    <row r="75" spans="1:12" x14ac:dyDescent="0.25">
      <c r="A75" s="20" t="s">
        <v>242</v>
      </c>
      <c r="B75" s="21">
        <v>4</v>
      </c>
      <c r="C75" s="21">
        <v>0</v>
      </c>
      <c r="D75" s="21">
        <v>0</v>
      </c>
      <c r="E75" s="22">
        <v>9.6999999999999993</v>
      </c>
      <c r="F75" s="23">
        <v>2.8</v>
      </c>
      <c r="G75" s="22">
        <v>4.7</v>
      </c>
      <c r="H75" s="22">
        <v>4.8</v>
      </c>
      <c r="I75" s="22">
        <v>4.7</v>
      </c>
      <c r="J75" s="22">
        <v>5.0999999999999996</v>
      </c>
      <c r="K75" s="21">
        <v>0</v>
      </c>
      <c r="L75" s="24">
        <v>11.25</v>
      </c>
    </row>
    <row r="76" spans="1:12" x14ac:dyDescent="0.25">
      <c r="A76" s="20" t="s">
        <v>201</v>
      </c>
      <c r="B76" s="21">
        <v>7</v>
      </c>
      <c r="C76" s="21">
        <v>1</v>
      </c>
      <c r="D76" s="21">
        <v>0</v>
      </c>
      <c r="E76" s="22">
        <v>9.1</v>
      </c>
      <c r="F76" s="23">
        <v>5.3</v>
      </c>
      <c r="G76" s="22">
        <v>4.5</v>
      </c>
      <c r="H76" s="22">
        <v>7.3</v>
      </c>
      <c r="I76" s="22">
        <v>4.5</v>
      </c>
      <c r="J76" s="22">
        <v>5.0999999999999996</v>
      </c>
      <c r="K76" s="21">
        <v>0</v>
      </c>
      <c r="L76" s="24">
        <v>12.600000000000001</v>
      </c>
    </row>
    <row r="77" spans="1:12" x14ac:dyDescent="0.25">
      <c r="A77" s="20" t="s">
        <v>90</v>
      </c>
      <c r="B77" s="21">
        <v>15</v>
      </c>
      <c r="C77" s="21">
        <v>1</v>
      </c>
      <c r="D77" s="21">
        <v>1</v>
      </c>
      <c r="E77" s="22">
        <v>6.7</v>
      </c>
      <c r="F77" s="23">
        <v>3.7</v>
      </c>
      <c r="G77" s="22">
        <v>4.9000000000000004</v>
      </c>
      <c r="H77" s="22">
        <v>9.1999999999999993</v>
      </c>
      <c r="I77" s="22">
        <v>3.5</v>
      </c>
      <c r="J77" s="22">
        <v>5.3</v>
      </c>
      <c r="K77" s="21">
        <v>0</v>
      </c>
      <c r="L77" s="24">
        <v>11.399999999999999</v>
      </c>
    </row>
    <row r="78" spans="1:12" x14ac:dyDescent="0.25">
      <c r="A78" s="20" t="s">
        <v>125</v>
      </c>
      <c r="B78" s="21">
        <v>7</v>
      </c>
      <c r="C78" s="21">
        <v>1</v>
      </c>
      <c r="D78" s="21">
        <v>1</v>
      </c>
      <c r="E78" s="22">
        <v>5.5</v>
      </c>
      <c r="F78" s="23">
        <v>5.2</v>
      </c>
      <c r="G78" s="22">
        <v>4.9000000000000004</v>
      </c>
      <c r="H78" s="22">
        <v>6</v>
      </c>
      <c r="I78" s="22">
        <v>4.5</v>
      </c>
      <c r="J78" s="22">
        <v>5.4</v>
      </c>
      <c r="K78" s="21">
        <v>0</v>
      </c>
      <c r="L78" s="24">
        <v>12.299999999999999</v>
      </c>
    </row>
    <row r="79" spans="1:12" x14ac:dyDescent="0.25">
      <c r="A79" s="20" t="s">
        <v>136</v>
      </c>
      <c r="B79" s="21">
        <v>10</v>
      </c>
      <c r="C79" s="21">
        <v>0</v>
      </c>
      <c r="D79" s="21">
        <v>0</v>
      </c>
      <c r="E79" s="22">
        <v>9.3000000000000007</v>
      </c>
      <c r="F79" s="23">
        <v>5</v>
      </c>
      <c r="G79" s="22">
        <v>5.9</v>
      </c>
      <c r="H79" s="22">
        <v>4.5999999999999996</v>
      </c>
      <c r="I79" s="22">
        <v>5.2</v>
      </c>
      <c r="J79" s="22">
        <v>7.6</v>
      </c>
      <c r="K79" s="21">
        <v>1</v>
      </c>
      <c r="L79" s="24">
        <v>12.149999999999999</v>
      </c>
    </row>
    <row r="80" spans="1:12" x14ac:dyDescent="0.25">
      <c r="A80" s="20" t="s">
        <v>116</v>
      </c>
      <c r="B80" s="21">
        <v>1</v>
      </c>
      <c r="C80" s="21">
        <v>1</v>
      </c>
      <c r="D80" s="21">
        <v>0</v>
      </c>
      <c r="E80" s="22">
        <v>10</v>
      </c>
      <c r="F80" s="23">
        <v>4.3</v>
      </c>
      <c r="G80" s="22">
        <v>4.5</v>
      </c>
      <c r="H80" s="22">
        <v>3.8</v>
      </c>
      <c r="I80" s="22">
        <v>3.7</v>
      </c>
      <c r="J80" s="22">
        <v>3.7</v>
      </c>
      <c r="K80" s="21">
        <v>0</v>
      </c>
      <c r="L80" s="24">
        <v>10.5</v>
      </c>
    </row>
    <row r="81" spans="1:12" x14ac:dyDescent="0.25">
      <c r="A81" s="20" t="s">
        <v>243</v>
      </c>
      <c r="B81" s="21">
        <v>1</v>
      </c>
      <c r="C81" s="21">
        <v>1</v>
      </c>
      <c r="D81" s="21">
        <v>0</v>
      </c>
      <c r="E81" s="22">
        <v>9.1</v>
      </c>
      <c r="F81" s="23">
        <v>3.8</v>
      </c>
      <c r="G81" s="22">
        <v>4.5</v>
      </c>
      <c r="H81" s="22">
        <v>7.3</v>
      </c>
      <c r="I81" s="22">
        <v>6</v>
      </c>
      <c r="J81" s="22">
        <v>6.3</v>
      </c>
      <c r="K81" s="21">
        <v>0</v>
      </c>
      <c r="L81" s="24">
        <v>9.8999999999999986</v>
      </c>
    </row>
    <row r="82" spans="1:12" x14ac:dyDescent="0.25">
      <c r="A82" s="20" t="s">
        <v>215</v>
      </c>
      <c r="B82" s="21">
        <v>10</v>
      </c>
      <c r="C82" s="21">
        <v>0</v>
      </c>
      <c r="D82" s="21">
        <v>1</v>
      </c>
      <c r="E82" s="22">
        <v>7.4</v>
      </c>
      <c r="F82" s="23">
        <v>3.4</v>
      </c>
      <c r="G82" s="22">
        <v>4.8</v>
      </c>
      <c r="H82" s="22">
        <v>7.2</v>
      </c>
      <c r="I82" s="22">
        <v>4</v>
      </c>
      <c r="J82" s="22">
        <v>4.3</v>
      </c>
      <c r="K82" s="21">
        <v>0</v>
      </c>
      <c r="L82" s="24">
        <v>10.649999999999999</v>
      </c>
    </row>
    <row r="83" spans="1:12" x14ac:dyDescent="0.25">
      <c r="A83" s="20" t="s">
        <v>140</v>
      </c>
      <c r="B83" s="21">
        <v>6</v>
      </c>
      <c r="C83" s="21">
        <v>0</v>
      </c>
      <c r="D83" s="21">
        <v>0</v>
      </c>
      <c r="E83" s="22">
        <v>8.6</v>
      </c>
      <c r="F83" s="23">
        <v>4.4000000000000004</v>
      </c>
      <c r="G83" s="22">
        <v>4</v>
      </c>
      <c r="H83" s="22">
        <v>6.3</v>
      </c>
      <c r="I83" s="22">
        <v>2.7</v>
      </c>
      <c r="J83" s="22">
        <v>3.9</v>
      </c>
      <c r="K83" s="21">
        <v>0</v>
      </c>
      <c r="L83" s="24">
        <v>12.75</v>
      </c>
    </row>
    <row r="84" spans="1:12" x14ac:dyDescent="0.25">
      <c r="A84" s="20" t="s">
        <v>204</v>
      </c>
      <c r="B84" s="21">
        <v>5</v>
      </c>
      <c r="C84" s="21">
        <v>0</v>
      </c>
      <c r="D84" s="21">
        <v>1</v>
      </c>
      <c r="E84" s="22">
        <v>6.6</v>
      </c>
      <c r="F84" s="23">
        <v>3.8</v>
      </c>
      <c r="G84" s="22">
        <v>6.6</v>
      </c>
      <c r="H84" s="22">
        <v>8.1999999999999993</v>
      </c>
      <c r="I84" s="22">
        <v>4.5999999999999996</v>
      </c>
      <c r="J84" s="22">
        <v>4.7</v>
      </c>
      <c r="K84" s="21">
        <v>0</v>
      </c>
      <c r="L84" s="24">
        <v>9</v>
      </c>
    </row>
    <row r="85" spans="1:12" x14ac:dyDescent="0.25">
      <c r="A85" s="20" t="s">
        <v>190</v>
      </c>
      <c r="B85" s="21">
        <v>2</v>
      </c>
      <c r="C85" s="21">
        <v>1</v>
      </c>
      <c r="D85" s="21">
        <v>1</v>
      </c>
      <c r="E85" s="22">
        <v>6.4</v>
      </c>
      <c r="F85" s="23">
        <v>3.2</v>
      </c>
      <c r="G85" s="22">
        <v>5</v>
      </c>
      <c r="H85" s="22">
        <v>8.4</v>
      </c>
      <c r="I85" s="22">
        <v>2.4</v>
      </c>
      <c r="J85" s="22">
        <v>3.6</v>
      </c>
      <c r="K85" s="21">
        <v>0</v>
      </c>
      <c r="L85" s="24">
        <v>9.75</v>
      </c>
    </row>
    <row r="86" spans="1:12" x14ac:dyDescent="0.25">
      <c r="A86" s="20" t="s">
        <v>248</v>
      </c>
      <c r="B86" s="21">
        <v>2</v>
      </c>
      <c r="C86" s="21">
        <v>0</v>
      </c>
      <c r="D86" s="21">
        <v>0</v>
      </c>
      <c r="E86" s="22">
        <v>8.8000000000000007</v>
      </c>
      <c r="F86" s="23">
        <v>3.9</v>
      </c>
      <c r="G86" s="22">
        <v>4.8</v>
      </c>
      <c r="H86" s="22">
        <v>5.8</v>
      </c>
      <c r="I86" s="22">
        <v>3.8</v>
      </c>
      <c r="J86" s="22">
        <v>4.2</v>
      </c>
      <c r="K86" s="21">
        <v>1</v>
      </c>
      <c r="L86" s="24">
        <v>10.050000000000001</v>
      </c>
    </row>
    <row r="87" spans="1:12" x14ac:dyDescent="0.25">
      <c r="A87" s="20" t="s">
        <v>205</v>
      </c>
      <c r="B87" s="21">
        <v>15</v>
      </c>
      <c r="C87" s="21">
        <v>1</v>
      </c>
      <c r="D87" s="21">
        <v>0</v>
      </c>
      <c r="E87" s="22">
        <v>9.1</v>
      </c>
      <c r="F87" s="23">
        <v>5.2</v>
      </c>
      <c r="G87" s="22">
        <v>5.4</v>
      </c>
      <c r="H87" s="22">
        <v>7.3</v>
      </c>
      <c r="I87" s="22">
        <v>3.7</v>
      </c>
      <c r="J87" s="22">
        <v>4.7</v>
      </c>
      <c r="K87" s="21">
        <v>0</v>
      </c>
      <c r="L87" s="24">
        <v>12.299999999999999</v>
      </c>
    </row>
    <row r="88" spans="1:12" x14ac:dyDescent="0.25">
      <c r="A88" s="20" t="s">
        <v>139</v>
      </c>
      <c r="B88" s="21">
        <v>2</v>
      </c>
      <c r="C88" s="21">
        <v>0</v>
      </c>
      <c r="D88" s="21">
        <v>0</v>
      </c>
      <c r="E88" s="22">
        <v>8.6999999999999993</v>
      </c>
      <c r="F88" s="23">
        <v>4.7</v>
      </c>
      <c r="G88" s="22">
        <v>4.5999999999999996</v>
      </c>
      <c r="H88" s="22">
        <v>6.8</v>
      </c>
      <c r="I88" s="22">
        <v>4.3</v>
      </c>
      <c r="J88" s="22">
        <v>4.9000000000000004</v>
      </c>
      <c r="K88" s="21">
        <v>1</v>
      </c>
      <c r="L88" s="24">
        <v>12</v>
      </c>
    </row>
    <row r="89" spans="1:12" x14ac:dyDescent="0.25">
      <c r="A89" s="20" t="s">
        <v>236</v>
      </c>
      <c r="B89" s="21">
        <v>14</v>
      </c>
      <c r="C89" s="21">
        <v>1</v>
      </c>
      <c r="D89" s="21">
        <v>0</v>
      </c>
      <c r="E89" s="22">
        <v>9.6999999999999993</v>
      </c>
      <c r="F89" s="23">
        <v>4.0999999999999996</v>
      </c>
      <c r="G89" s="22">
        <v>3.3</v>
      </c>
      <c r="H89" s="22">
        <v>5.2</v>
      </c>
      <c r="I89" s="22">
        <v>4.5999999999999996</v>
      </c>
      <c r="J89" s="22">
        <v>5.3</v>
      </c>
      <c r="K89" s="21">
        <v>0</v>
      </c>
      <c r="L89" s="24">
        <v>12.149999999999999</v>
      </c>
    </row>
    <row r="90" spans="1:12" x14ac:dyDescent="0.25">
      <c r="A90" s="20" t="s">
        <v>128</v>
      </c>
      <c r="B90" s="21">
        <v>13</v>
      </c>
      <c r="C90" s="21">
        <v>0</v>
      </c>
      <c r="D90" s="21">
        <v>1</v>
      </c>
      <c r="E90" s="22">
        <v>9.1</v>
      </c>
      <c r="F90" s="23">
        <v>6</v>
      </c>
      <c r="G90" s="22">
        <v>7.1</v>
      </c>
      <c r="H90" s="22">
        <v>8.4</v>
      </c>
      <c r="I90" s="22">
        <v>5.4</v>
      </c>
      <c r="J90" s="22">
        <v>5.9</v>
      </c>
      <c r="K90" s="21">
        <v>1</v>
      </c>
      <c r="L90" s="24">
        <v>11.55</v>
      </c>
    </row>
    <row r="91" spans="1:12" x14ac:dyDescent="0.25">
      <c r="A91" s="20" t="s">
        <v>71</v>
      </c>
      <c r="B91" s="21">
        <v>7</v>
      </c>
      <c r="C91" s="21">
        <v>1</v>
      </c>
      <c r="D91" s="21">
        <v>0</v>
      </c>
      <c r="E91" s="22">
        <v>9.1999999999999993</v>
      </c>
      <c r="F91" s="23">
        <v>5.4</v>
      </c>
      <c r="G91" s="22">
        <v>4.8</v>
      </c>
      <c r="H91" s="22">
        <v>7.1</v>
      </c>
      <c r="I91" s="22">
        <v>4.5</v>
      </c>
      <c r="J91" s="22">
        <v>5.5</v>
      </c>
      <c r="K91" s="21">
        <v>0</v>
      </c>
      <c r="L91" s="24">
        <v>12.299999999999999</v>
      </c>
    </row>
    <row r="92" spans="1:12" x14ac:dyDescent="0.25">
      <c r="A92" s="20" t="s">
        <v>67</v>
      </c>
      <c r="B92" s="21">
        <v>9</v>
      </c>
      <c r="C92" s="21">
        <v>0</v>
      </c>
      <c r="D92" s="21">
        <v>1</v>
      </c>
      <c r="E92" s="22">
        <v>6.4</v>
      </c>
      <c r="F92" s="23">
        <v>4.5</v>
      </c>
      <c r="G92" s="22">
        <v>5.7</v>
      </c>
      <c r="H92" s="22">
        <v>8.4</v>
      </c>
      <c r="I92" s="22">
        <v>4.0999999999999996</v>
      </c>
      <c r="J92" s="22">
        <v>6.1</v>
      </c>
      <c r="K92" s="21">
        <v>0</v>
      </c>
      <c r="L92" s="24">
        <v>10.050000000000001</v>
      </c>
    </row>
    <row r="93" spans="1:12" x14ac:dyDescent="0.25">
      <c r="A93" s="20" t="s">
        <v>170</v>
      </c>
      <c r="B93" s="21">
        <v>7</v>
      </c>
      <c r="C93" s="21">
        <v>1</v>
      </c>
      <c r="D93" s="21">
        <v>1</v>
      </c>
      <c r="E93" s="22">
        <v>8.1999999999999993</v>
      </c>
      <c r="F93" s="23">
        <v>3.6</v>
      </c>
      <c r="G93" s="22">
        <v>5</v>
      </c>
      <c r="H93" s="22">
        <v>9</v>
      </c>
      <c r="I93" s="22">
        <v>4.5</v>
      </c>
      <c r="J93" s="22">
        <v>5.2</v>
      </c>
      <c r="K93" s="21">
        <v>1</v>
      </c>
      <c r="L93" s="24">
        <v>10.8</v>
      </c>
    </row>
    <row r="94" spans="1:12" x14ac:dyDescent="0.25">
      <c r="A94" s="20" t="s">
        <v>188</v>
      </c>
      <c r="B94" s="21">
        <v>9</v>
      </c>
      <c r="C94" s="21">
        <v>0</v>
      </c>
      <c r="D94" s="21">
        <v>0</v>
      </c>
      <c r="E94" s="22">
        <v>8.6</v>
      </c>
      <c r="F94" s="23">
        <v>5.0999999999999996</v>
      </c>
      <c r="G94" s="22">
        <v>4.7</v>
      </c>
      <c r="H94" s="22">
        <v>3.7</v>
      </c>
      <c r="I94" s="22">
        <v>5</v>
      </c>
      <c r="J94" s="22">
        <v>6.1</v>
      </c>
      <c r="K94" s="21">
        <v>0</v>
      </c>
      <c r="L94" s="24">
        <v>12</v>
      </c>
    </row>
    <row r="95" spans="1:12" x14ac:dyDescent="0.25">
      <c r="A95" s="20" t="s">
        <v>81</v>
      </c>
      <c r="B95" s="21">
        <v>10</v>
      </c>
      <c r="C95" s="21">
        <v>0</v>
      </c>
      <c r="D95" s="21">
        <v>1</v>
      </c>
      <c r="E95" s="22">
        <v>9.3000000000000007</v>
      </c>
      <c r="F95" s="23">
        <v>3.9</v>
      </c>
      <c r="G95" s="22">
        <v>4.5</v>
      </c>
      <c r="H95" s="22">
        <v>6.2</v>
      </c>
      <c r="I95" s="22">
        <v>6.7</v>
      </c>
      <c r="J95" s="22">
        <v>7.2</v>
      </c>
      <c r="K95" s="21">
        <v>1</v>
      </c>
      <c r="L95" s="24">
        <v>12</v>
      </c>
    </row>
    <row r="96" spans="1:12" x14ac:dyDescent="0.25">
      <c r="A96" s="20" t="s">
        <v>124</v>
      </c>
      <c r="B96" s="21">
        <v>5</v>
      </c>
      <c r="C96" s="21">
        <v>1</v>
      </c>
      <c r="D96" s="21">
        <v>1</v>
      </c>
      <c r="E96" s="22">
        <v>5.7</v>
      </c>
      <c r="F96" s="23">
        <v>4</v>
      </c>
      <c r="G96" s="22">
        <v>5.0999999999999996</v>
      </c>
      <c r="H96" s="22">
        <v>6.2</v>
      </c>
      <c r="I96" s="22">
        <v>5</v>
      </c>
      <c r="J96" s="22">
        <v>5.5</v>
      </c>
      <c r="K96" s="21">
        <v>0</v>
      </c>
      <c r="L96" s="24">
        <v>9.3000000000000007</v>
      </c>
    </row>
    <row r="97" spans="1:12" x14ac:dyDescent="0.25">
      <c r="A97" s="20" t="s">
        <v>217</v>
      </c>
      <c r="B97" s="21">
        <v>13</v>
      </c>
      <c r="C97" s="21">
        <v>1</v>
      </c>
      <c r="D97" s="21">
        <v>0</v>
      </c>
      <c r="E97" s="22">
        <v>9.1</v>
      </c>
      <c r="F97" s="23">
        <v>5.0999999999999996</v>
      </c>
      <c r="G97" s="22">
        <v>4.5999999999999996</v>
      </c>
      <c r="H97" s="22">
        <v>8.3000000000000007</v>
      </c>
      <c r="I97" s="22">
        <v>4.5999999999999996</v>
      </c>
      <c r="J97" s="22">
        <v>4.8</v>
      </c>
      <c r="K97" s="21">
        <v>1</v>
      </c>
      <c r="L97" s="24">
        <v>12.299999999999999</v>
      </c>
    </row>
    <row r="98" spans="1:12" x14ac:dyDescent="0.25">
      <c r="A98" s="20" t="s">
        <v>150</v>
      </c>
      <c r="B98" s="21">
        <v>14</v>
      </c>
      <c r="C98" s="21">
        <v>1</v>
      </c>
      <c r="D98" s="21">
        <v>0</v>
      </c>
      <c r="E98" s="22">
        <v>9.1999999999999993</v>
      </c>
      <c r="F98" s="23">
        <v>5.4</v>
      </c>
      <c r="G98" s="22">
        <v>4.8</v>
      </c>
      <c r="H98" s="22">
        <v>7.1</v>
      </c>
      <c r="I98" s="22">
        <v>4.4000000000000004</v>
      </c>
      <c r="J98" s="22">
        <v>5.3</v>
      </c>
      <c r="K98" s="21">
        <v>1</v>
      </c>
      <c r="L98" s="24">
        <v>12.899999999999999</v>
      </c>
    </row>
    <row r="99" spans="1:12" x14ac:dyDescent="0.25">
      <c r="A99" s="20" t="s">
        <v>232</v>
      </c>
      <c r="B99" s="21">
        <v>8</v>
      </c>
      <c r="C99" s="21">
        <v>0</v>
      </c>
      <c r="D99" s="21">
        <v>1</v>
      </c>
      <c r="E99" s="22">
        <v>6.3</v>
      </c>
      <c r="F99" s="23">
        <v>5.0999999999999996</v>
      </c>
      <c r="G99" s="22">
        <v>6.6</v>
      </c>
      <c r="H99" s="22">
        <v>8.4</v>
      </c>
      <c r="I99" s="22">
        <v>2.8</v>
      </c>
      <c r="J99" s="22">
        <v>4.7</v>
      </c>
      <c r="K99" s="21">
        <v>0</v>
      </c>
      <c r="L99" s="24">
        <v>9.75</v>
      </c>
    </row>
    <row r="100" spans="1:12" x14ac:dyDescent="0.25">
      <c r="A100" s="20" t="s">
        <v>199</v>
      </c>
      <c r="B100" s="21">
        <v>3</v>
      </c>
      <c r="C100" s="21">
        <v>1</v>
      </c>
      <c r="D100" s="21">
        <v>0</v>
      </c>
      <c r="E100" s="22">
        <v>9.9</v>
      </c>
      <c r="F100" s="23">
        <v>4.3</v>
      </c>
      <c r="G100" s="22">
        <v>3.5</v>
      </c>
      <c r="H100" s="22">
        <v>5.4</v>
      </c>
      <c r="I100" s="22">
        <v>4</v>
      </c>
      <c r="J100" s="22">
        <v>5.8</v>
      </c>
      <c r="K100" s="21">
        <v>1</v>
      </c>
      <c r="L100" s="24">
        <v>12</v>
      </c>
    </row>
    <row r="101" spans="1:12" x14ac:dyDescent="0.25">
      <c r="A101" s="20" t="s">
        <v>110</v>
      </c>
      <c r="B101" s="21">
        <v>8</v>
      </c>
      <c r="C101" s="21">
        <v>0</v>
      </c>
      <c r="D101" s="21">
        <v>1</v>
      </c>
      <c r="E101" s="22">
        <v>9.4</v>
      </c>
      <c r="F101" s="23">
        <v>4</v>
      </c>
      <c r="G101" s="22">
        <v>4.5999999999999996</v>
      </c>
      <c r="H101" s="22">
        <v>6.3</v>
      </c>
      <c r="I101" s="22">
        <v>4.7</v>
      </c>
      <c r="J101" s="22">
        <v>6.1</v>
      </c>
      <c r="K101" s="21">
        <v>1</v>
      </c>
      <c r="L101" s="24">
        <v>13.5</v>
      </c>
    </row>
    <row r="102" spans="1:12" x14ac:dyDescent="0.25">
      <c r="A102" s="20" t="s">
        <v>198</v>
      </c>
      <c r="B102" s="21">
        <v>12</v>
      </c>
      <c r="C102" s="21">
        <v>1</v>
      </c>
      <c r="D102" s="21">
        <v>1</v>
      </c>
      <c r="E102" s="22">
        <v>5.6</v>
      </c>
      <c r="F102" s="23">
        <v>4.9000000000000004</v>
      </c>
      <c r="G102" s="22">
        <v>5.6</v>
      </c>
      <c r="H102" s="22">
        <v>9.1</v>
      </c>
      <c r="I102" s="22">
        <v>4.5</v>
      </c>
      <c r="J102" s="22">
        <v>6.3</v>
      </c>
      <c r="K102" s="21">
        <v>0</v>
      </c>
      <c r="L102" s="24">
        <v>11.850000000000001</v>
      </c>
    </row>
    <row r="103" spans="1:12" x14ac:dyDescent="0.25">
      <c r="A103" s="20" t="s">
        <v>251</v>
      </c>
      <c r="B103" s="21">
        <v>1</v>
      </c>
      <c r="C103" s="21">
        <v>0</v>
      </c>
      <c r="D103" s="21">
        <v>1</v>
      </c>
      <c r="E103" s="22">
        <v>5.2</v>
      </c>
      <c r="F103" s="23">
        <v>3.8</v>
      </c>
      <c r="G103" s="22">
        <v>5</v>
      </c>
      <c r="H103" s="22">
        <v>8.4</v>
      </c>
      <c r="I103" s="22">
        <v>4.3</v>
      </c>
      <c r="J103" s="22">
        <v>4.7</v>
      </c>
      <c r="K103" s="21">
        <v>0</v>
      </c>
      <c r="L103" s="24">
        <v>10.649999999999999</v>
      </c>
    </row>
    <row r="104" spans="1:12" x14ac:dyDescent="0.25">
      <c r="A104" s="20" t="s">
        <v>113</v>
      </c>
      <c r="B104" s="21">
        <v>11</v>
      </c>
      <c r="C104" s="21">
        <v>1</v>
      </c>
      <c r="D104" s="21">
        <v>0</v>
      </c>
      <c r="E104" s="22">
        <v>9.3000000000000007</v>
      </c>
      <c r="F104" s="23">
        <v>5.3</v>
      </c>
      <c r="G104" s="22">
        <v>5.5</v>
      </c>
      <c r="H104" s="22">
        <v>7.4</v>
      </c>
      <c r="I104" s="22">
        <v>4.0999999999999996</v>
      </c>
      <c r="J104" s="22">
        <v>5.7</v>
      </c>
      <c r="K104" s="21">
        <v>1</v>
      </c>
      <c r="L104" s="24">
        <v>13.350000000000001</v>
      </c>
    </row>
    <row r="105" spans="1:12" x14ac:dyDescent="0.25">
      <c r="A105" s="20" t="s">
        <v>120</v>
      </c>
      <c r="B105" s="21">
        <v>2</v>
      </c>
      <c r="C105" s="21">
        <v>0</v>
      </c>
      <c r="D105" s="21">
        <v>0</v>
      </c>
      <c r="E105" s="22">
        <v>8.8000000000000007</v>
      </c>
      <c r="F105" s="23">
        <v>5.4</v>
      </c>
      <c r="G105" s="22">
        <v>4.8</v>
      </c>
      <c r="H105" s="22">
        <v>5.8</v>
      </c>
      <c r="I105" s="22">
        <v>4.4000000000000004</v>
      </c>
      <c r="J105" s="22">
        <v>5.0999999999999996</v>
      </c>
      <c r="K105" s="21">
        <v>0</v>
      </c>
      <c r="L105" s="24">
        <v>12</v>
      </c>
    </row>
    <row r="106" spans="1:12" x14ac:dyDescent="0.25">
      <c r="A106" s="20" t="s">
        <v>82</v>
      </c>
      <c r="B106" s="21">
        <v>5</v>
      </c>
      <c r="C106" s="21">
        <v>0</v>
      </c>
      <c r="D106" s="21">
        <v>1</v>
      </c>
      <c r="E106" s="22">
        <v>6</v>
      </c>
      <c r="F106" s="23">
        <v>4.0999999999999996</v>
      </c>
      <c r="G106" s="22">
        <v>5.3</v>
      </c>
      <c r="H106" s="22">
        <v>8</v>
      </c>
      <c r="I106" s="22">
        <v>4.7</v>
      </c>
      <c r="J106" s="22">
        <v>4.7</v>
      </c>
      <c r="K106" s="21">
        <v>0</v>
      </c>
      <c r="L106" s="24">
        <v>8.25</v>
      </c>
    </row>
    <row r="107" spans="1:12" x14ac:dyDescent="0.25">
      <c r="A107" s="20" t="s">
        <v>134</v>
      </c>
      <c r="B107" s="21">
        <v>3</v>
      </c>
      <c r="C107" s="21">
        <v>0</v>
      </c>
      <c r="D107" s="21">
        <v>1</v>
      </c>
      <c r="E107" s="22">
        <v>7.6</v>
      </c>
      <c r="F107" s="23">
        <v>3.6</v>
      </c>
      <c r="G107" s="22">
        <v>5</v>
      </c>
      <c r="H107" s="22">
        <v>7.4</v>
      </c>
      <c r="I107" s="22">
        <v>4.5</v>
      </c>
      <c r="J107" s="22">
        <v>4.5999999999999996</v>
      </c>
      <c r="K107" s="21">
        <v>0</v>
      </c>
      <c r="L107" s="24">
        <v>11.25</v>
      </c>
    </row>
    <row r="108" spans="1:12" x14ac:dyDescent="0.25">
      <c r="A108" s="20" t="s">
        <v>126</v>
      </c>
      <c r="B108" s="21">
        <v>5</v>
      </c>
      <c r="C108" s="21">
        <v>1</v>
      </c>
      <c r="D108" s="21">
        <v>1</v>
      </c>
      <c r="E108" s="22">
        <v>7.5</v>
      </c>
      <c r="F108" s="23">
        <v>3.5</v>
      </c>
      <c r="G108" s="22">
        <v>4.5</v>
      </c>
      <c r="H108" s="22">
        <v>7.6</v>
      </c>
      <c r="I108" s="22">
        <v>4</v>
      </c>
      <c r="J108" s="22">
        <v>3.5</v>
      </c>
      <c r="K108" s="21">
        <v>0</v>
      </c>
      <c r="L108" s="24">
        <v>8.6999999999999993</v>
      </c>
    </row>
    <row r="109" spans="1:12" x14ac:dyDescent="0.25">
      <c r="A109" s="20" t="s">
        <v>107</v>
      </c>
      <c r="B109" s="21">
        <v>3</v>
      </c>
      <c r="C109" s="21">
        <v>1</v>
      </c>
      <c r="D109" s="21">
        <v>0</v>
      </c>
      <c r="E109" s="22">
        <v>7.9</v>
      </c>
      <c r="F109" s="23">
        <v>3.9</v>
      </c>
      <c r="G109" s="22">
        <v>5.8</v>
      </c>
      <c r="H109" s="22">
        <v>4.7</v>
      </c>
      <c r="I109" s="22">
        <v>4.0999999999999996</v>
      </c>
      <c r="J109" s="22">
        <v>5.8</v>
      </c>
      <c r="K109" s="21">
        <v>1</v>
      </c>
      <c r="L109" s="24">
        <v>11.399999999999999</v>
      </c>
    </row>
    <row r="110" spans="1:12" x14ac:dyDescent="0.25">
      <c r="A110" s="20" t="s">
        <v>197</v>
      </c>
      <c r="B110" s="21">
        <v>15</v>
      </c>
      <c r="C110" s="21">
        <v>0</v>
      </c>
      <c r="D110" s="21">
        <v>1</v>
      </c>
      <c r="E110" s="22">
        <v>7.6</v>
      </c>
      <c r="F110" s="23">
        <v>3.6</v>
      </c>
      <c r="G110" s="22">
        <v>5</v>
      </c>
      <c r="H110" s="22">
        <v>7.4</v>
      </c>
      <c r="I110" s="22">
        <v>4.4000000000000004</v>
      </c>
      <c r="J110" s="22">
        <v>4.8</v>
      </c>
      <c r="K110" s="21">
        <v>0</v>
      </c>
      <c r="L110" s="24">
        <v>11.100000000000001</v>
      </c>
    </row>
    <row r="111" spans="1:12" x14ac:dyDescent="0.25">
      <c r="A111" s="20" t="s">
        <v>152</v>
      </c>
      <c r="B111" s="21">
        <v>8</v>
      </c>
      <c r="C111" s="21">
        <v>1</v>
      </c>
      <c r="D111" s="21">
        <v>0</v>
      </c>
      <c r="E111" s="22">
        <v>9.3000000000000007</v>
      </c>
      <c r="F111" s="23">
        <v>5.3</v>
      </c>
      <c r="G111" s="22">
        <v>5.5</v>
      </c>
      <c r="H111" s="22">
        <v>7.4</v>
      </c>
      <c r="I111" s="22">
        <v>3.6</v>
      </c>
      <c r="J111" s="22">
        <v>4.5999999999999996</v>
      </c>
      <c r="K111" s="21">
        <v>1</v>
      </c>
      <c r="L111" s="24">
        <v>12.600000000000001</v>
      </c>
    </row>
    <row r="112" spans="1:12" x14ac:dyDescent="0.25">
      <c r="A112" s="20" t="s">
        <v>225</v>
      </c>
      <c r="B112" s="21">
        <v>10</v>
      </c>
      <c r="C112" s="21">
        <v>1</v>
      </c>
      <c r="D112" s="21">
        <v>1</v>
      </c>
      <c r="E112" s="22">
        <v>6.9</v>
      </c>
      <c r="F112" s="23">
        <v>3.7</v>
      </c>
      <c r="G112" s="22">
        <v>5.4</v>
      </c>
      <c r="H112" s="22">
        <v>8.9</v>
      </c>
      <c r="I112" s="22">
        <v>2.7</v>
      </c>
      <c r="J112" s="22">
        <v>3.4</v>
      </c>
      <c r="K112" s="21">
        <v>0</v>
      </c>
      <c r="L112" s="24">
        <v>11.399999999999999</v>
      </c>
    </row>
    <row r="113" spans="1:12" x14ac:dyDescent="0.25">
      <c r="A113" s="20" t="s">
        <v>118</v>
      </c>
      <c r="B113" s="21">
        <v>5</v>
      </c>
      <c r="C113" s="21">
        <v>0</v>
      </c>
      <c r="D113" s="21">
        <v>0</v>
      </c>
      <c r="E113" s="22">
        <v>8.6999999999999993</v>
      </c>
      <c r="F113" s="23">
        <v>3.2</v>
      </c>
      <c r="G113" s="22">
        <v>3.8</v>
      </c>
      <c r="H113" s="22">
        <v>4.9000000000000004</v>
      </c>
      <c r="I113" s="22">
        <v>5.4</v>
      </c>
      <c r="J113" s="22">
        <v>6.1</v>
      </c>
      <c r="K113" s="21">
        <v>0</v>
      </c>
      <c r="L113" s="24">
        <v>10.8</v>
      </c>
    </row>
    <row r="114" spans="1:12" x14ac:dyDescent="0.25">
      <c r="A114" s="20" t="s">
        <v>154</v>
      </c>
      <c r="B114" s="21">
        <v>10</v>
      </c>
      <c r="C114" s="21">
        <v>0</v>
      </c>
      <c r="D114" s="21">
        <v>1</v>
      </c>
      <c r="E114" s="22">
        <v>7.4</v>
      </c>
      <c r="F114" s="23">
        <v>3.4</v>
      </c>
      <c r="G114" s="22">
        <v>4.8</v>
      </c>
      <c r="H114" s="22">
        <v>7.2</v>
      </c>
      <c r="I114" s="22">
        <v>4.2</v>
      </c>
      <c r="J114" s="22">
        <v>5</v>
      </c>
      <c r="K114" s="21">
        <v>0</v>
      </c>
      <c r="L114" s="24">
        <v>10.8</v>
      </c>
    </row>
    <row r="115" spans="1:12" x14ac:dyDescent="0.25">
      <c r="A115" s="20" t="s">
        <v>210</v>
      </c>
      <c r="B115" s="21">
        <v>9</v>
      </c>
      <c r="C115" s="21">
        <v>1</v>
      </c>
      <c r="D115" s="21">
        <v>1</v>
      </c>
      <c r="E115" s="22">
        <v>7.2</v>
      </c>
      <c r="F115" s="23">
        <v>4.3</v>
      </c>
      <c r="G115" s="22">
        <v>4.7</v>
      </c>
      <c r="H115" s="22">
        <v>10</v>
      </c>
      <c r="I115" s="22">
        <v>3</v>
      </c>
      <c r="J115" s="22">
        <v>3.8</v>
      </c>
      <c r="K115" s="21">
        <v>0</v>
      </c>
      <c r="L115" s="24">
        <v>11.399999999999999</v>
      </c>
    </row>
    <row r="116" spans="1:12" x14ac:dyDescent="0.25">
      <c r="A116" s="20" t="s">
        <v>240</v>
      </c>
      <c r="B116" s="21">
        <v>15</v>
      </c>
      <c r="C116" s="21">
        <v>1</v>
      </c>
      <c r="D116" s="21">
        <v>1</v>
      </c>
      <c r="E116" s="22">
        <v>9.6</v>
      </c>
      <c r="F116" s="23">
        <v>7.2</v>
      </c>
      <c r="G116" s="22">
        <v>7.8</v>
      </c>
      <c r="H116" s="22">
        <v>4.5</v>
      </c>
      <c r="I116" s="22">
        <v>4.5999999999999996</v>
      </c>
      <c r="J116" s="22">
        <v>6.7</v>
      </c>
      <c r="K116" s="21">
        <v>1</v>
      </c>
      <c r="L116" s="24">
        <v>14.100000000000001</v>
      </c>
    </row>
    <row r="117" spans="1:12" x14ac:dyDescent="0.25">
      <c r="A117" s="20" t="s">
        <v>66</v>
      </c>
      <c r="B117" s="21">
        <v>7</v>
      </c>
      <c r="C117" s="21">
        <v>1</v>
      </c>
      <c r="D117" s="21">
        <v>1</v>
      </c>
      <c r="E117" s="22">
        <v>5.8</v>
      </c>
      <c r="F117" s="23">
        <v>5.0999999999999996</v>
      </c>
      <c r="G117" s="22">
        <v>5.8</v>
      </c>
      <c r="H117" s="22">
        <v>9.3000000000000007</v>
      </c>
      <c r="I117" s="22">
        <v>4.4000000000000004</v>
      </c>
      <c r="J117" s="22">
        <v>6.7</v>
      </c>
      <c r="K117" s="21">
        <v>1</v>
      </c>
      <c r="L117" s="24">
        <v>12.299999999999999</v>
      </c>
    </row>
    <row r="118" spans="1:12" x14ac:dyDescent="0.25">
      <c r="A118" s="20" t="s">
        <v>219</v>
      </c>
      <c r="B118" s="21">
        <v>11</v>
      </c>
      <c r="C118" s="21">
        <v>0</v>
      </c>
      <c r="D118" s="21">
        <v>1</v>
      </c>
      <c r="E118" s="22">
        <v>6.3</v>
      </c>
      <c r="F118" s="23">
        <v>6</v>
      </c>
      <c r="G118" s="22">
        <v>5.9</v>
      </c>
      <c r="H118" s="22">
        <v>8.8000000000000007</v>
      </c>
      <c r="I118" s="22">
        <v>6.4</v>
      </c>
      <c r="J118" s="22">
        <v>6.4</v>
      </c>
      <c r="K118" s="21">
        <v>1</v>
      </c>
      <c r="L118" s="24">
        <v>12.149999999999999</v>
      </c>
    </row>
    <row r="119" spans="1:12" x14ac:dyDescent="0.25">
      <c r="A119" s="20" t="s">
        <v>193</v>
      </c>
      <c r="B119" s="21">
        <v>1</v>
      </c>
      <c r="C119" s="21">
        <v>1</v>
      </c>
      <c r="D119" s="21">
        <v>0</v>
      </c>
      <c r="E119" s="22">
        <v>9.4</v>
      </c>
      <c r="F119" s="23">
        <v>4.0999999999999996</v>
      </c>
      <c r="G119" s="22">
        <v>4.7</v>
      </c>
      <c r="H119" s="22">
        <v>7.6</v>
      </c>
      <c r="I119" s="22">
        <v>5.0999999999999996</v>
      </c>
      <c r="J119" s="22">
        <v>5.6</v>
      </c>
      <c r="K119" s="21">
        <v>1</v>
      </c>
      <c r="L119" s="24">
        <v>10.5</v>
      </c>
    </row>
    <row r="120" spans="1:12" x14ac:dyDescent="0.25">
      <c r="A120" s="20" t="s">
        <v>151</v>
      </c>
      <c r="B120" s="21">
        <v>11</v>
      </c>
      <c r="C120" s="21">
        <v>0</v>
      </c>
      <c r="D120" s="21">
        <v>1</v>
      </c>
      <c r="E120" s="22">
        <v>9.3000000000000007</v>
      </c>
      <c r="F120" s="23">
        <v>5</v>
      </c>
      <c r="G120" s="22">
        <v>5.9</v>
      </c>
      <c r="H120" s="22">
        <v>4.5999999999999996</v>
      </c>
      <c r="I120" s="22">
        <v>4.8</v>
      </c>
      <c r="J120" s="22">
        <v>7</v>
      </c>
      <c r="K120" s="21">
        <v>1</v>
      </c>
      <c r="L120" s="24">
        <v>13.350000000000001</v>
      </c>
    </row>
    <row r="121" spans="1:12" x14ac:dyDescent="0.25">
      <c r="A121" s="20" t="s">
        <v>64</v>
      </c>
      <c r="B121" s="21">
        <v>2</v>
      </c>
      <c r="C121" s="21">
        <v>1</v>
      </c>
      <c r="D121" s="21">
        <v>1</v>
      </c>
      <c r="E121" s="22">
        <v>6.9</v>
      </c>
      <c r="F121" s="23">
        <v>3.7</v>
      </c>
      <c r="G121" s="22">
        <v>5.4</v>
      </c>
      <c r="H121" s="22">
        <v>8.9</v>
      </c>
      <c r="I121" s="22">
        <v>2.1</v>
      </c>
      <c r="J121" s="22">
        <v>2.6</v>
      </c>
      <c r="K121" s="21">
        <v>1</v>
      </c>
      <c r="L121" s="24">
        <v>10.8</v>
      </c>
    </row>
    <row r="122" spans="1:12" x14ac:dyDescent="0.25">
      <c r="A122" s="20" t="s">
        <v>79</v>
      </c>
      <c r="B122" s="21">
        <v>12</v>
      </c>
      <c r="C122" s="21">
        <v>1</v>
      </c>
      <c r="D122" s="21">
        <v>1</v>
      </c>
      <c r="E122" s="22">
        <v>9.6</v>
      </c>
      <c r="F122" s="23">
        <v>7.2</v>
      </c>
      <c r="G122" s="22">
        <v>7.8</v>
      </c>
      <c r="H122" s="22">
        <v>4.5</v>
      </c>
      <c r="I122" s="22">
        <v>4.3</v>
      </c>
      <c r="J122" s="22">
        <v>7.7</v>
      </c>
      <c r="K122" s="21">
        <v>1</v>
      </c>
      <c r="L122" s="24">
        <v>14.850000000000001</v>
      </c>
    </row>
    <row r="123" spans="1:12" x14ac:dyDescent="0.25">
      <c r="A123" s="20" t="s">
        <v>137</v>
      </c>
      <c r="B123" s="21">
        <v>10</v>
      </c>
      <c r="C123" s="21">
        <v>1</v>
      </c>
      <c r="D123" s="21">
        <v>1</v>
      </c>
      <c r="E123" s="22">
        <v>7.1</v>
      </c>
      <c r="F123" s="23">
        <v>3.4</v>
      </c>
      <c r="G123" s="22">
        <v>5.9</v>
      </c>
      <c r="H123" s="22">
        <v>7.8</v>
      </c>
      <c r="I123" s="22">
        <v>2.6</v>
      </c>
      <c r="J123" s="22">
        <v>4.0999999999999996</v>
      </c>
      <c r="K123" s="21">
        <v>0</v>
      </c>
      <c r="L123" s="24">
        <v>11.399999999999999</v>
      </c>
    </row>
    <row r="124" spans="1:12" x14ac:dyDescent="0.25">
      <c r="A124" s="20" t="s">
        <v>229</v>
      </c>
      <c r="B124" s="21">
        <v>1</v>
      </c>
      <c r="C124" s="21">
        <v>1</v>
      </c>
      <c r="D124" s="21">
        <v>0</v>
      </c>
      <c r="E124" s="22">
        <v>9.6999999999999993</v>
      </c>
      <c r="F124" s="23">
        <v>2.6</v>
      </c>
      <c r="G124" s="22">
        <v>3.3</v>
      </c>
      <c r="H124" s="22">
        <v>5.2</v>
      </c>
      <c r="I124" s="22">
        <v>4.5</v>
      </c>
      <c r="J124" s="22">
        <v>5.8</v>
      </c>
      <c r="K124" s="21">
        <v>1</v>
      </c>
      <c r="L124" s="24">
        <v>11.25</v>
      </c>
    </row>
    <row r="125" spans="1:12" x14ac:dyDescent="0.25">
      <c r="A125" s="20" t="s">
        <v>241</v>
      </c>
      <c r="B125" s="21">
        <v>14</v>
      </c>
      <c r="C125" s="21">
        <v>0</v>
      </c>
      <c r="D125" s="21">
        <v>1</v>
      </c>
      <c r="E125" s="22">
        <v>9.3000000000000007</v>
      </c>
      <c r="F125" s="23">
        <v>6.6</v>
      </c>
      <c r="G125" s="22">
        <v>6.3</v>
      </c>
      <c r="H125" s="22">
        <v>7.4</v>
      </c>
      <c r="I125" s="22">
        <v>4.4000000000000004</v>
      </c>
      <c r="J125" s="22">
        <v>5.8</v>
      </c>
      <c r="K125" s="21">
        <v>1</v>
      </c>
      <c r="L125" s="24">
        <v>14.100000000000001</v>
      </c>
    </row>
    <row r="126" spans="1:12" x14ac:dyDescent="0.25">
      <c r="A126" s="20" t="s">
        <v>61</v>
      </c>
      <c r="B126" s="21">
        <v>14</v>
      </c>
      <c r="C126" s="21">
        <v>1</v>
      </c>
      <c r="D126" s="21">
        <v>1</v>
      </c>
      <c r="E126" s="22">
        <v>6.4</v>
      </c>
      <c r="F126" s="23">
        <v>3.3</v>
      </c>
      <c r="G126" s="22">
        <v>4.5</v>
      </c>
      <c r="H126" s="22">
        <v>8.8000000000000007</v>
      </c>
      <c r="I126" s="22">
        <v>4.3</v>
      </c>
      <c r="J126" s="22">
        <v>3.7</v>
      </c>
      <c r="K126" s="21">
        <v>0</v>
      </c>
      <c r="L126" s="24">
        <v>10.8</v>
      </c>
    </row>
    <row r="127" spans="1:12" x14ac:dyDescent="0.25">
      <c r="A127" s="20" t="s">
        <v>209</v>
      </c>
      <c r="B127" s="21">
        <v>5</v>
      </c>
      <c r="C127" s="21">
        <v>0</v>
      </c>
      <c r="D127" s="21">
        <v>1</v>
      </c>
      <c r="E127" s="22">
        <v>6.2</v>
      </c>
      <c r="F127" s="23">
        <v>3.3</v>
      </c>
      <c r="G127" s="22">
        <v>5.0999999999999996</v>
      </c>
      <c r="H127" s="22">
        <v>6.9</v>
      </c>
      <c r="I127" s="22">
        <v>4</v>
      </c>
      <c r="J127" s="22">
        <v>5.4</v>
      </c>
      <c r="K127" s="21">
        <v>0</v>
      </c>
      <c r="L127" s="24">
        <v>9.8999999999999986</v>
      </c>
    </row>
    <row r="128" spans="1:12" x14ac:dyDescent="0.25">
      <c r="A128" s="20" t="s">
        <v>256</v>
      </c>
      <c r="B128" s="21">
        <v>6</v>
      </c>
      <c r="C128" s="21">
        <v>1</v>
      </c>
      <c r="D128" s="21">
        <v>1</v>
      </c>
      <c r="E128" s="22">
        <v>5.5</v>
      </c>
      <c r="F128" s="23">
        <v>5.5</v>
      </c>
      <c r="G128" s="22">
        <v>8.1999999999999993</v>
      </c>
      <c r="H128" s="22">
        <v>6.3</v>
      </c>
      <c r="I128" s="22">
        <v>5.9</v>
      </c>
      <c r="J128" s="22">
        <v>6.6</v>
      </c>
      <c r="K128" s="21">
        <v>1</v>
      </c>
      <c r="L128" s="24">
        <v>11.399999999999999</v>
      </c>
    </row>
    <row r="129" spans="1:12" x14ac:dyDescent="0.25">
      <c r="A129" s="20" t="s">
        <v>212</v>
      </c>
      <c r="B129" s="21">
        <v>3</v>
      </c>
      <c r="C129" s="21">
        <v>0</v>
      </c>
      <c r="D129" s="21">
        <v>1</v>
      </c>
      <c r="E129" s="22">
        <v>6.3</v>
      </c>
      <c r="F129" s="23">
        <v>5.0999999999999996</v>
      </c>
      <c r="G129" s="22">
        <v>6.6</v>
      </c>
      <c r="H129" s="22">
        <v>8.4</v>
      </c>
      <c r="I129" s="22">
        <v>4.4000000000000004</v>
      </c>
      <c r="J129" s="22">
        <v>5.3</v>
      </c>
      <c r="K129" s="21">
        <v>0</v>
      </c>
      <c r="L129" s="24">
        <v>10.649999999999999</v>
      </c>
    </row>
    <row r="130" spans="1:12" x14ac:dyDescent="0.25">
      <c r="A130" s="20" t="s">
        <v>163</v>
      </c>
      <c r="B130" s="21">
        <v>13</v>
      </c>
      <c r="C130" s="21">
        <v>1</v>
      </c>
      <c r="D130" s="21">
        <v>1</v>
      </c>
      <c r="E130" s="22">
        <v>8.3000000000000007</v>
      </c>
      <c r="F130" s="23">
        <v>3.4</v>
      </c>
      <c r="G130" s="22">
        <v>5.2</v>
      </c>
      <c r="H130" s="22">
        <v>9.1</v>
      </c>
      <c r="I130" s="22">
        <v>4.2</v>
      </c>
      <c r="J130" s="22">
        <v>5.9</v>
      </c>
      <c r="K130" s="21">
        <v>1</v>
      </c>
      <c r="L130" s="24">
        <v>11.25</v>
      </c>
    </row>
    <row r="131" spans="1:12" x14ac:dyDescent="0.25">
      <c r="A131" s="20" t="s">
        <v>88</v>
      </c>
      <c r="B131" s="21">
        <v>13</v>
      </c>
      <c r="C131" s="21">
        <v>1</v>
      </c>
      <c r="D131" s="21">
        <v>0</v>
      </c>
      <c r="E131" s="22">
        <v>6.9</v>
      </c>
      <c r="F131" s="23">
        <v>3.4</v>
      </c>
      <c r="G131" s="22">
        <v>4.7</v>
      </c>
      <c r="H131" s="22">
        <v>5.2</v>
      </c>
      <c r="I131" s="22">
        <v>3.7</v>
      </c>
      <c r="J131" s="22">
        <v>4.3</v>
      </c>
      <c r="K131" s="21">
        <v>0</v>
      </c>
      <c r="L131" s="24">
        <v>10.649999999999999</v>
      </c>
    </row>
    <row r="132" spans="1:12" x14ac:dyDescent="0.25">
      <c r="A132" s="20" t="s">
        <v>187</v>
      </c>
      <c r="B132" s="21">
        <v>4</v>
      </c>
      <c r="C132" s="21">
        <v>0</v>
      </c>
      <c r="D132" s="21">
        <v>0</v>
      </c>
      <c r="E132" s="22">
        <v>8.3000000000000007</v>
      </c>
      <c r="F132" s="23">
        <v>2.8</v>
      </c>
      <c r="G132" s="22">
        <v>2.5</v>
      </c>
      <c r="H132" s="22">
        <v>5.2</v>
      </c>
      <c r="I132" s="22">
        <v>1.2</v>
      </c>
      <c r="J132" s="22">
        <v>2.6</v>
      </c>
      <c r="K132" s="21">
        <v>0</v>
      </c>
      <c r="L132" s="24">
        <v>9.3000000000000007</v>
      </c>
    </row>
    <row r="133" spans="1:12" x14ac:dyDescent="0.25">
      <c r="A133" s="20" t="s">
        <v>223</v>
      </c>
      <c r="B133" s="21">
        <v>10</v>
      </c>
      <c r="C133" s="21">
        <v>0</v>
      </c>
      <c r="D133" s="21">
        <v>0</v>
      </c>
      <c r="E133" s="22">
        <v>9</v>
      </c>
      <c r="F133" s="23">
        <v>5.6</v>
      </c>
      <c r="G133" s="22">
        <v>5</v>
      </c>
      <c r="H133" s="22">
        <v>6</v>
      </c>
      <c r="I133" s="22">
        <v>4.3</v>
      </c>
      <c r="J133" s="22">
        <v>4.4000000000000004</v>
      </c>
      <c r="K133" s="21">
        <v>0</v>
      </c>
      <c r="L133" s="24">
        <v>11.850000000000001</v>
      </c>
    </row>
    <row r="134" spans="1:12" x14ac:dyDescent="0.25">
      <c r="A134" s="20" t="s">
        <v>179</v>
      </c>
      <c r="B134" s="21">
        <v>9</v>
      </c>
      <c r="C134" s="21">
        <v>1</v>
      </c>
      <c r="D134" s="21">
        <v>1</v>
      </c>
      <c r="E134" s="22">
        <v>7.9</v>
      </c>
      <c r="F134" s="23">
        <v>4.5</v>
      </c>
      <c r="G134" s="22">
        <v>4.8</v>
      </c>
      <c r="H134" s="22">
        <v>9.6999999999999993</v>
      </c>
      <c r="I134" s="22">
        <v>4.8</v>
      </c>
      <c r="J134" s="22">
        <v>6.2</v>
      </c>
      <c r="K134" s="21">
        <v>0</v>
      </c>
      <c r="L134" s="24">
        <v>12</v>
      </c>
    </row>
    <row r="135" spans="1:12" x14ac:dyDescent="0.25">
      <c r="A135" s="20" t="s">
        <v>224</v>
      </c>
      <c r="B135" s="21">
        <v>1</v>
      </c>
      <c r="C135" s="21">
        <v>1</v>
      </c>
      <c r="D135" s="21">
        <v>1</v>
      </c>
      <c r="E135" s="22">
        <v>7.1</v>
      </c>
      <c r="F135" s="23">
        <v>3.4</v>
      </c>
      <c r="G135" s="22">
        <v>5.9</v>
      </c>
      <c r="H135" s="22">
        <v>7.8</v>
      </c>
      <c r="I135" s="22">
        <v>3.6</v>
      </c>
      <c r="J135" s="22">
        <v>3.7</v>
      </c>
      <c r="K135" s="21">
        <v>0</v>
      </c>
      <c r="L135" s="24">
        <v>10.8</v>
      </c>
    </row>
    <row r="136" spans="1:12" x14ac:dyDescent="0.25">
      <c r="A136" s="20" t="s">
        <v>156</v>
      </c>
      <c r="B136" s="21">
        <v>1</v>
      </c>
      <c r="C136" s="21">
        <v>1</v>
      </c>
      <c r="D136" s="21">
        <v>1</v>
      </c>
      <c r="E136" s="22">
        <v>7.8</v>
      </c>
      <c r="F136" s="23">
        <v>4.9000000000000004</v>
      </c>
      <c r="G136" s="22">
        <v>7.1</v>
      </c>
      <c r="H136" s="22">
        <v>7.9</v>
      </c>
      <c r="I136" s="22">
        <v>4.3</v>
      </c>
      <c r="J136" s="22">
        <v>5.3</v>
      </c>
      <c r="K136" s="21">
        <v>1</v>
      </c>
      <c r="L136" s="24">
        <v>11.100000000000001</v>
      </c>
    </row>
    <row r="137" spans="1:12" x14ac:dyDescent="0.25">
      <c r="A137" s="20" t="s">
        <v>80</v>
      </c>
      <c r="B137" s="21">
        <v>3</v>
      </c>
      <c r="C137" s="21">
        <v>0</v>
      </c>
      <c r="D137" s="21">
        <v>0</v>
      </c>
      <c r="E137" s="22">
        <v>8.6</v>
      </c>
      <c r="F137" s="23">
        <v>5.0999999999999996</v>
      </c>
      <c r="G137" s="22">
        <v>4.7</v>
      </c>
      <c r="H137" s="22">
        <v>3.7</v>
      </c>
      <c r="I137" s="22">
        <v>4.8</v>
      </c>
      <c r="J137" s="22">
        <v>5.0999999999999996</v>
      </c>
      <c r="K137" s="21">
        <v>1</v>
      </c>
      <c r="L137" s="24">
        <v>12.149999999999999</v>
      </c>
    </row>
    <row r="138" spans="1:12" x14ac:dyDescent="0.25">
      <c r="A138" s="20" t="s">
        <v>142</v>
      </c>
      <c r="B138" s="21">
        <v>4</v>
      </c>
      <c r="C138" s="21">
        <v>0</v>
      </c>
      <c r="D138" s="21">
        <v>0</v>
      </c>
      <c r="E138" s="22">
        <v>7.7</v>
      </c>
      <c r="F138" s="23">
        <v>4.0999999999999996</v>
      </c>
      <c r="G138" s="22">
        <v>4.3</v>
      </c>
      <c r="H138" s="22">
        <v>5.9</v>
      </c>
      <c r="I138" s="22">
        <v>4.7</v>
      </c>
      <c r="J138" s="22">
        <v>6.6</v>
      </c>
      <c r="K138" s="21">
        <v>1</v>
      </c>
      <c r="L138" s="24">
        <v>11.55</v>
      </c>
    </row>
    <row r="139" spans="1:12" x14ac:dyDescent="0.25">
      <c r="A139" s="20" t="s">
        <v>220</v>
      </c>
      <c r="B139" s="21">
        <v>13</v>
      </c>
      <c r="C139" s="21">
        <v>0</v>
      </c>
      <c r="D139" s="21">
        <v>0</v>
      </c>
      <c r="E139" s="22">
        <v>8.3000000000000007</v>
      </c>
      <c r="F139" s="23">
        <v>3.7</v>
      </c>
      <c r="G139" s="22">
        <v>6.1</v>
      </c>
      <c r="H139" s="22">
        <v>5.3</v>
      </c>
      <c r="I139" s="22">
        <v>3.6</v>
      </c>
      <c r="J139" s="22">
        <v>4.9000000000000004</v>
      </c>
      <c r="K139" s="21">
        <v>1</v>
      </c>
      <c r="L139" s="24">
        <v>11.399999999999999</v>
      </c>
    </row>
    <row r="140" spans="1:12" x14ac:dyDescent="0.25">
      <c r="A140" s="20" t="s">
        <v>184</v>
      </c>
      <c r="B140" s="21">
        <v>12</v>
      </c>
      <c r="C140" s="21">
        <v>1</v>
      </c>
      <c r="D140" s="21">
        <v>0</v>
      </c>
      <c r="E140" s="22">
        <v>7.9</v>
      </c>
      <c r="F140" s="23">
        <v>5.4</v>
      </c>
      <c r="G140" s="22">
        <v>5.8</v>
      </c>
      <c r="H140" s="22">
        <v>4.7</v>
      </c>
      <c r="I140" s="22">
        <v>4.5999999999999996</v>
      </c>
      <c r="J140" s="22">
        <v>6.6</v>
      </c>
      <c r="K140" s="21">
        <v>0</v>
      </c>
      <c r="L140" s="24">
        <v>12.149999999999999</v>
      </c>
    </row>
    <row r="141" spans="1:12" x14ac:dyDescent="0.25">
      <c r="A141" s="20" t="s">
        <v>69</v>
      </c>
      <c r="B141" s="21">
        <v>4</v>
      </c>
      <c r="C141" s="21">
        <v>0</v>
      </c>
      <c r="D141" s="21">
        <v>1</v>
      </c>
      <c r="E141" s="22">
        <v>6.1</v>
      </c>
      <c r="F141" s="23">
        <v>4.9000000000000004</v>
      </c>
      <c r="G141" s="22">
        <v>6.4</v>
      </c>
      <c r="H141" s="22">
        <v>8.1999999999999993</v>
      </c>
      <c r="I141" s="22">
        <v>3</v>
      </c>
      <c r="J141" s="22">
        <v>3.9</v>
      </c>
      <c r="K141" s="21">
        <v>0</v>
      </c>
      <c r="L141" s="24">
        <v>9.8999999999999986</v>
      </c>
    </row>
    <row r="142" spans="1:12" x14ac:dyDescent="0.25">
      <c r="A142" s="20" t="s">
        <v>76</v>
      </c>
      <c r="B142" s="21">
        <v>12</v>
      </c>
      <c r="C142" s="21">
        <v>1</v>
      </c>
      <c r="D142" s="21">
        <v>1</v>
      </c>
      <c r="E142" s="22">
        <v>5.6</v>
      </c>
      <c r="F142" s="23">
        <v>4.9000000000000004</v>
      </c>
      <c r="G142" s="22">
        <v>5.6</v>
      </c>
      <c r="H142" s="22">
        <v>9.1</v>
      </c>
      <c r="I142" s="22">
        <v>5</v>
      </c>
      <c r="J142" s="22">
        <v>6.4</v>
      </c>
      <c r="K142" s="21">
        <v>1</v>
      </c>
      <c r="L142" s="24">
        <v>11.850000000000001</v>
      </c>
    </row>
    <row r="143" spans="1:12" x14ac:dyDescent="0.25">
      <c r="A143" s="20" t="s">
        <v>174</v>
      </c>
      <c r="B143" s="21">
        <v>10</v>
      </c>
      <c r="C143" s="21">
        <v>0</v>
      </c>
      <c r="D143" s="21">
        <v>1</v>
      </c>
      <c r="E143" s="22">
        <v>9.1999999999999993</v>
      </c>
      <c r="F143" s="23">
        <v>6.5</v>
      </c>
      <c r="G143" s="22">
        <v>6.2</v>
      </c>
      <c r="H143" s="22">
        <v>7.3</v>
      </c>
      <c r="I143" s="22">
        <v>4.2</v>
      </c>
      <c r="J143" s="22">
        <v>7.7</v>
      </c>
      <c r="K143" s="21">
        <v>1</v>
      </c>
      <c r="L143" s="24">
        <v>14.25</v>
      </c>
    </row>
    <row r="144" spans="1:12" x14ac:dyDescent="0.25">
      <c r="A144" s="20" t="s">
        <v>99</v>
      </c>
      <c r="B144" s="21">
        <v>2</v>
      </c>
      <c r="C144" s="21">
        <v>1</v>
      </c>
      <c r="D144" s="21">
        <v>0</v>
      </c>
      <c r="E144" s="22">
        <v>9.4</v>
      </c>
      <c r="F144" s="23">
        <v>5.3</v>
      </c>
      <c r="G144" s="22">
        <v>4.9000000000000004</v>
      </c>
      <c r="H144" s="22">
        <v>8.5</v>
      </c>
      <c r="I144" s="22">
        <v>4.0999999999999996</v>
      </c>
      <c r="J144" s="22">
        <v>5.4</v>
      </c>
      <c r="K144" s="21">
        <v>1</v>
      </c>
      <c r="L144" s="24">
        <v>11.850000000000001</v>
      </c>
    </row>
    <row r="145" spans="1:12" x14ac:dyDescent="0.25">
      <c r="A145" s="20" t="s">
        <v>111</v>
      </c>
      <c r="B145" s="21">
        <v>11</v>
      </c>
      <c r="C145" s="21">
        <v>1</v>
      </c>
      <c r="D145" s="21">
        <v>0</v>
      </c>
      <c r="E145" s="22">
        <v>6.9</v>
      </c>
      <c r="F145" s="23">
        <v>3.4</v>
      </c>
      <c r="G145" s="22">
        <v>4.7</v>
      </c>
      <c r="H145" s="22">
        <v>5.2</v>
      </c>
      <c r="I145" s="22">
        <v>3.2</v>
      </c>
      <c r="J145" s="22">
        <v>4.4000000000000004</v>
      </c>
      <c r="K145" s="21">
        <v>1</v>
      </c>
      <c r="L145" s="24">
        <v>10.8</v>
      </c>
    </row>
    <row r="146" spans="1:12" x14ac:dyDescent="0.25">
      <c r="A146" s="20" t="s">
        <v>117</v>
      </c>
      <c r="B146" s="21">
        <v>6</v>
      </c>
      <c r="C146" s="21">
        <v>1</v>
      </c>
      <c r="D146" s="21">
        <v>1</v>
      </c>
      <c r="E146" s="22">
        <v>9.9</v>
      </c>
      <c r="F146" s="23">
        <v>4.3</v>
      </c>
      <c r="G146" s="22">
        <v>3.5</v>
      </c>
      <c r="H146" s="22">
        <v>5.4</v>
      </c>
      <c r="I146" s="22">
        <v>5.6</v>
      </c>
      <c r="J146" s="22">
        <v>6.9</v>
      </c>
      <c r="K146" s="21">
        <v>1</v>
      </c>
      <c r="L146" s="24">
        <v>12.75</v>
      </c>
    </row>
    <row r="147" spans="1:12" x14ac:dyDescent="0.25">
      <c r="A147" s="20" t="s">
        <v>145</v>
      </c>
      <c r="B147" s="21">
        <v>11</v>
      </c>
      <c r="C147" s="21">
        <v>0</v>
      </c>
      <c r="D147" s="21">
        <v>0</v>
      </c>
      <c r="E147" s="22">
        <v>7.7</v>
      </c>
      <c r="F147" s="23">
        <v>4.0999999999999996</v>
      </c>
      <c r="G147" s="22">
        <v>4.3</v>
      </c>
      <c r="H147" s="22">
        <v>5.9</v>
      </c>
      <c r="I147" s="22">
        <v>5.0999999999999996</v>
      </c>
      <c r="J147" s="22">
        <v>6.7</v>
      </c>
      <c r="K147" s="21">
        <v>1</v>
      </c>
      <c r="L147" s="24">
        <v>12.299999999999999</v>
      </c>
    </row>
    <row r="148" spans="1:12" x14ac:dyDescent="0.25">
      <c r="A148" s="20" t="s">
        <v>155</v>
      </c>
      <c r="B148" s="21">
        <v>11</v>
      </c>
      <c r="C148" s="21">
        <v>0</v>
      </c>
      <c r="D148" s="21">
        <v>0</v>
      </c>
      <c r="E148" s="22">
        <v>8.6999999999999993</v>
      </c>
      <c r="F148" s="23">
        <v>4.7</v>
      </c>
      <c r="G148" s="22">
        <v>2.9</v>
      </c>
      <c r="H148" s="22">
        <v>5.6</v>
      </c>
      <c r="I148" s="22">
        <v>3.1</v>
      </c>
      <c r="J148" s="22">
        <v>3.2</v>
      </c>
      <c r="K148" s="21">
        <v>1</v>
      </c>
      <c r="L148" s="24">
        <v>11.55</v>
      </c>
    </row>
    <row r="149" spans="1:12" x14ac:dyDescent="0.25">
      <c r="A149" s="20" t="s">
        <v>153</v>
      </c>
      <c r="B149" s="21">
        <v>12</v>
      </c>
      <c r="C149" s="21">
        <v>1</v>
      </c>
      <c r="D149" s="21">
        <v>0</v>
      </c>
      <c r="E149" s="22">
        <v>8.6</v>
      </c>
      <c r="F149" s="23">
        <v>6.3</v>
      </c>
      <c r="G149" s="22">
        <v>5.7</v>
      </c>
      <c r="H149" s="22">
        <v>6.7</v>
      </c>
      <c r="I149" s="22">
        <v>4.9000000000000004</v>
      </c>
      <c r="J149" s="22">
        <v>5.3</v>
      </c>
      <c r="K149" s="21">
        <v>1</v>
      </c>
      <c r="L149" s="24">
        <v>12.149999999999999</v>
      </c>
    </row>
    <row r="150" spans="1:12" x14ac:dyDescent="0.25">
      <c r="A150" s="20" t="s">
        <v>129</v>
      </c>
      <c r="B150" s="21">
        <v>8</v>
      </c>
      <c r="C150" s="21">
        <v>1</v>
      </c>
      <c r="D150" s="21">
        <v>0</v>
      </c>
      <c r="E150" s="22">
        <v>6.7</v>
      </c>
      <c r="F150" s="23">
        <v>3.2</v>
      </c>
      <c r="G150" s="22">
        <v>4.5</v>
      </c>
      <c r="H150" s="22">
        <v>5</v>
      </c>
      <c r="I150" s="22">
        <v>2.9</v>
      </c>
      <c r="J150" s="22">
        <v>3.7</v>
      </c>
      <c r="K150" s="21">
        <v>0</v>
      </c>
      <c r="L150" s="24">
        <v>10.5</v>
      </c>
    </row>
    <row r="151" spans="1:12" x14ac:dyDescent="0.25">
      <c r="A151" s="20" t="s">
        <v>166</v>
      </c>
      <c r="B151" s="21">
        <v>7</v>
      </c>
      <c r="C151" s="21">
        <v>0</v>
      </c>
      <c r="D151" s="21">
        <v>0</v>
      </c>
      <c r="E151" s="22">
        <v>8.6999999999999993</v>
      </c>
      <c r="F151" s="23">
        <v>3.7</v>
      </c>
      <c r="G151" s="22">
        <v>4.8</v>
      </c>
      <c r="H151" s="22">
        <v>3.8</v>
      </c>
      <c r="I151" s="22">
        <v>4.5999999999999996</v>
      </c>
      <c r="J151" s="22">
        <v>5.5</v>
      </c>
      <c r="K151" s="21">
        <v>1</v>
      </c>
      <c r="L151" s="24">
        <v>11.399999999999999</v>
      </c>
    </row>
    <row r="152" spans="1:12" x14ac:dyDescent="0.25">
      <c r="A152" s="20" t="s">
        <v>148</v>
      </c>
      <c r="B152" s="21">
        <v>15</v>
      </c>
      <c r="C152" s="21">
        <v>1</v>
      </c>
      <c r="D152" s="21">
        <v>0</v>
      </c>
      <c r="E152" s="22">
        <v>9.1</v>
      </c>
      <c r="F152" s="23">
        <v>5.2</v>
      </c>
      <c r="G152" s="22">
        <v>5.4</v>
      </c>
      <c r="H152" s="22">
        <v>7.3</v>
      </c>
      <c r="I152" s="22">
        <v>4.4000000000000004</v>
      </c>
      <c r="J152" s="22">
        <v>4.0999999999999996</v>
      </c>
      <c r="K152" s="21">
        <v>1</v>
      </c>
      <c r="L152" s="24">
        <v>11.850000000000001</v>
      </c>
    </row>
    <row r="153" spans="1:12" x14ac:dyDescent="0.25">
      <c r="A153" s="20" t="s">
        <v>114</v>
      </c>
      <c r="B153" s="21">
        <v>14</v>
      </c>
      <c r="C153" s="21">
        <v>0</v>
      </c>
      <c r="D153" s="21">
        <v>1</v>
      </c>
      <c r="E153" s="22">
        <v>7.4</v>
      </c>
      <c r="F153" s="23">
        <v>6.6</v>
      </c>
      <c r="G153" s="22">
        <v>6.9</v>
      </c>
      <c r="H153" s="22">
        <v>9.6</v>
      </c>
      <c r="I153" s="22">
        <v>5.7</v>
      </c>
      <c r="J153" s="22">
        <v>7.7</v>
      </c>
      <c r="K153" s="21">
        <v>1</v>
      </c>
      <c r="L153" s="24">
        <v>13.200000000000001</v>
      </c>
    </row>
    <row r="154" spans="1:12" x14ac:dyDescent="0.25">
      <c r="A154" s="20" t="s">
        <v>98</v>
      </c>
      <c r="B154" s="21">
        <v>6</v>
      </c>
      <c r="C154" s="21">
        <v>1</v>
      </c>
      <c r="D154" s="21">
        <v>1</v>
      </c>
      <c r="E154" s="22">
        <v>8.3000000000000007</v>
      </c>
      <c r="F154" s="23">
        <v>4.9000000000000004</v>
      </c>
      <c r="G154" s="22">
        <v>5.2</v>
      </c>
      <c r="H154" s="22">
        <v>9.1</v>
      </c>
      <c r="I154" s="22">
        <v>4.5999999999999996</v>
      </c>
      <c r="J154" s="22">
        <v>5.5</v>
      </c>
      <c r="K154" s="21">
        <v>1</v>
      </c>
      <c r="L154" s="24">
        <v>12.600000000000001</v>
      </c>
    </row>
    <row r="155" spans="1:12" x14ac:dyDescent="0.25">
      <c r="A155" s="20" t="s">
        <v>141</v>
      </c>
      <c r="B155" s="21">
        <v>5</v>
      </c>
      <c r="C155" s="21">
        <v>1</v>
      </c>
      <c r="D155" s="21">
        <v>1</v>
      </c>
      <c r="E155" s="22">
        <v>6.4</v>
      </c>
      <c r="F155" s="23">
        <v>3.2</v>
      </c>
      <c r="G155" s="22">
        <v>5</v>
      </c>
      <c r="H155" s="22">
        <v>8.4</v>
      </c>
      <c r="I155" s="22">
        <v>2</v>
      </c>
      <c r="J155" s="22">
        <v>3.6</v>
      </c>
      <c r="K155" s="21">
        <v>0</v>
      </c>
      <c r="L155" s="24">
        <v>9.75</v>
      </c>
    </row>
    <row r="156" spans="1:12" x14ac:dyDescent="0.25">
      <c r="A156" s="20" t="s">
        <v>95</v>
      </c>
      <c r="B156" s="21">
        <v>10</v>
      </c>
      <c r="C156" s="21">
        <v>0</v>
      </c>
      <c r="D156" s="21">
        <v>1</v>
      </c>
      <c r="E156" s="22">
        <v>9.6</v>
      </c>
      <c r="F156" s="23">
        <v>5.6</v>
      </c>
      <c r="G156" s="22">
        <v>5.5</v>
      </c>
      <c r="H156" s="22">
        <v>7.7</v>
      </c>
      <c r="I156" s="22">
        <v>5.2</v>
      </c>
      <c r="J156" s="22">
        <v>8.1</v>
      </c>
      <c r="K156" s="21">
        <v>1</v>
      </c>
      <c r="L156" s="24">
        <v>14.850000000000001</v>
      </c>
    </row>
    <row r="157" spans="1:12" x14ac:dyDescent="0.25">
      <c r="A157" s="20" t="s">
        <v>178</v>
      </c>
      <c r="B157" s="21">
        <v>9</v>
      </c>
      <c r="C157" s="21">
        <v>0</v>
      </c>
      <c r="D157" s="21">
        <v>1</v>
      </c>
      <c r="E157" s="22">
        <v>7.4</v>
      </c>
      <c r="F157" s="23">
        <v>6.6</v>
      </c>
      <c r="G157" s="22">
        <v>6.9</v>
      </c>
      <c r="H157" s="22">
        <v>9.6</v>
      </c>
      <c r="I157" s="22">
        <v>5.7</v>
      </c>
      <c r="J157" s="22">
        <v>7</v>
      </c>
      <c r="K157" s="21">
        <v>1</v>
      </c>
      <c r="L157" s="24">
        <v>13.200000000000001</v>
      </c>
    </row>
    <row r="158" spans="1:12" x14ac:dyDescent="0.25">
      <c r="A158" s="20" t="s">
        <v>250</v>
      </c>
      <c r="B158" s="21">
        <v>13</v>
      </c>
      <c r="C158" s="21">
        <v>0</v>
      </c>
      <c r="D158" s="21">
        <v>1</v>
      </c>
      <c r="E158" s="22">
        <v>6.7</v>
      </c>
      <c r="F158" s="23">
        <v>3.6</v>
      </c>
      <c r="G158" s="22">
        <v>4.8</v>
      </c>
      <c r="H158" s="22">
        <v>7.2</v>
      </c>
      <c r="I158" s="22">
        <v>2.9</v>
      </c>
      <c r="J158" s="22">
        <v>3.2</v>
      </c>
      <c r="K158" s="21">
        <v>0</v>
      </c>
      <c r="L158" s="24">
        <v>10.8</v>
      </c>
    </row>
    <row r="159" spans="1:12" x14ac:dyDescent="0.25">
      <c r="A159" s="20" t="s">
        <v>257</v>
      </c>
      <c r="B159" s="21">
        <v>4</v>
      </c>
      <c r="C159" s="21">
        <v>1</v>
      </c>
      <c r="D159" s="21">
        <v>1</v>
      </c>
      <c r="E159" s="22">
        <v>9.6999999999999993</v>
      </c>
      <c r="F159" s="23">
        <v>6.5</v>
      </c>
      <c r="G159" s="22">
        <v>6.1</v>
      </c>
      <c r="H159" s="22">
        <v>6.8</v>
      </c>
      <c r="I159" s="22">
        <v>4.3</v>
      </c>
      <c r="J159" s="22">
        <v>5.9</v>
      </c>
      <c r="K159" s="21">
        <v>0</v>
      </c>
      <c r="L159" s="24">
        <v>12.75</v>
      </c>
    </row>
    <row r="160" spans="1:12" x14ac:dyDescent="0.25">
      <c r="A160" s="20" t="s">
        <v>218</v>
      </c>
      <c r="B160" s="21">
        <v>5</v>
      </c>
      <c r="C160" s="21">
        <v>1</v>
      </c>
      <c r="D160" s="21">
        <v>1</v>
      </c>
      <c r="E160" s="22">
        <v>6.7</v>
      </c>
      <c r="F160" s="23">
        <v>3.7</v>
      </c>
      <c r="G160" s="22">
        <v>4.9000000000000004</v>
      </c>
      <c r="H160" s="22">
        <v>9.1999999999999993</v>
      </c>
      <c r="I160" s="22">
        <v>3.7</v>
      </c>
      <c r="J160" s="22">
        <v>4.9000000000000004</v>
      </c>
      <c r="K160" s="21">
        <v>0</v>
      </c>
      <c r="L160" s="24">
        <v>10.350000000000001</v>
      </c>
    </row>
    <row r="161" spans="1:12" x14ac:dyDescent="0.25">
      <c r="A161" s="20" t="s">
        <v>143</v>
      </c>
      <c r="B161" s="21">
        <v>13</v>
      </c>
      <c r="C161" s="21">
        <v>1</v>
      </c>
      <c r="D161" s="21">
        <v>1</v>
      </c>
      <c r="E161" s="22">
        <v>7.5</v>
      </c>
      <c r="F161" s="23">
        <v>3.5</v>
      </c>
      <c r="G161" s="22">
        <v>4.5</v>
      </c>
      <c r="H161" s="22">
        <v>7.6</v>
      </c>
      <c r="I161" s="22">
        <v>3.4</v>
      </c>
      <c r="J161" s="22">
        <v>4.5</v>
      </c>
      <c r="K161" s="21">
        <v>0</v>
      </c>
      <c r="L161" s="24">
        <v>10.8</v>
      </c>
    </row>
    <row r="162" spans="1:12" x14ac:dyDescent="0.25">
      <c r="A162" s="20" t="s">
        <v>249</v>
      </c>
      <c r="B162" s="21">
        <v>8</v>
      </c>
      <c r="C162" s="21">
        <v>0</v>
      </c>
      <c r="D162" s="21">
        <v>1</v>
      </c>
      <c r="E162" s="22">
        <v>6.4</v>
      </c>
      <c r="F162" s="23">
        <v>4.5</v>
      </c>
      <c r="G162" s="22">
        <v>5.7</v>
      </c>
      <c r="H162" s="22">
        <v>8.4</v>
      </c>
      <c r="I162" s="22">
        <v>4</v>
      </c>
      <c r="J162" s="22">
        <v>5.8</v>
      </c>
      <c r="K162" s="21">
        <v>0</v>
      </c>
      <c r="L162" s="24">
        <v>10.050000000000001</v>
      </c>
    </row>
    <row r="163" spans="1:12" x14ac:dyDescent="0.25">
      <c r="A163" s="20" t="s">
        <v>247</v>
      </c>
      <c r="B163" s="21">
        <v>11</v>
      </c>
      <c r="C163" s="21">
        <v>0</v>
      </c>
      <c r="D163" s="21">
        <v>0</v>
      </c>
      <c r="E163" s="22">
        <v>8.6999999999999993</v>
      </c>
      <c r="F163" s="23">
        <v>3.7</v>
      </c>
      <c r="G163" s="22">
        <v>4.8</v>
      </c>
      <c r="H163" s="22">
        <v>3.8</v>
      </c>
      <c r="I163" s="22">
        <v>5.5</v>
      </c>
      <c r="J163" s="22">
        <v>5.6</v>
      </c>
      <c r="K163" s="21">
        <v>0</v>
      </c>
      <c r="L163" s="24">
        <v>10.649999999999999</v>
      </c>
    </row>
    <row r="164" spans="1:12" x14ac:dyDescent="0.25">
      <c r="A164" s="20" t="s">
        <v>77</v>
      </c>
      <c r="B164" s="21">
        <v>13</v>
      </c>
      <c r="C164" s="21">
        <v>0</v>
      </c>
      <c r="D164" s="21">
        <v>1</v>
      </c>
      <c r="E164" s="22">
        <v>9.1</v>
      </c>
      <c r="F164" s="23">
        <v>6</v>
      </c>
      <c r="G164" s="22">
        <v>7.1</v>
      </c>
      <c r="H164" s="22">
        <v>8.4</v>
      </c>
      <c r="I164" s="22">
        <v>4.5</v>
      </c>
      <c r="J164" s="22">
        <v>6</v>
      </c>
      <c r="K164" s="21">
        <v>1</v>
      </c>
      <c r="L164" s="24">
        <v>13.200000000000001</v>
      </c>
    </row>
    <row r="165" spans="1:12" x14ac:dyDescent="0.25">
      <c r="A165" s="20" t="s">
        <v>189</v>
      </c>
      <c r="B165" s="21">
        <v>9</v>
      </c>
      <c r="C165" s="21">
        <v>1</v>
      </c>
      <c r="D165" s="21">
        <v>0</v>
      </c>
      <c r="E165" s="22">
        <v>8</v>
      </c>
      <c r="F165" s="23">
        <v>2.5</v>
      </c>
      <c r="G165" s="22">
        <v>3</v>
      </c>
      <c r="H165" s="22">
        <v>5.2</v>
      </c>
      <c r="I165" s="22">
        <v>4.5999999999999996</v>
      </c>
      <c r="J165" s="22">
        <v>6.9</v>
      </c>
      <c r="K165" s="21">
        <v>0</v>
      </c>
      <c r="L165" s="24">
        <v>10.649999999999999</v>
      </c>
    </row>
    <row r="166" spans="1:12" x14ac:dyDescent="0.25">
      <c r="A166" s="20" t="s">
        <v>65</v>
      </c>
      <c r="B166" s="21">
        <v>9</v>
      </c>
      <c r="C166" s="21">
        <v>0</v>
      </c>
      <c r="D166" s="21">
        <v>1</v>
      </c>
      <c r="E166" s="22">
        <v>6.2</v>
      </c>
      <c r="F166" s="23">
        <v>4.8</v>
      </c>
      <c r="G166" s="22">
        <v>5.0999999999999996</v>
      </c>
      <c r="H166" s="22">
        <v>6.9</v>
      </c>
      <c r="I166" s="22">
        <v>4.3</v>
      </c>
      <c r="J166" s="22">
        <v>4.8</v>
      </c>
      <c r="K166" s="21">
        <v>0</v>
      </c>
      <c r="L166" s="24">
        <v>11.55</v>
      </c>
    </row>
    <row r="167" spans="1:12" x14ac:dyDescent="0.25">
      <c r="A167" s="20" t="s">
        <v>176</v>
      </c>
      <c r="B167" s="21">
        <v>11</v>
      </c>
      <c r="C167" s="21">
        <v>0</v>
      </c>
      <c r="D167" s="21">
        <v>0</v>
      </c>
      <c r="E167" s="22">
        <v>9</v>
      </c>
      <c r="F167" s="23">
        <v>5.6</v>
      </c>
      <c r="G167" s="22">
        <v>5</v>
      </c>
      <c r="H167" s="22">
        <v>6</v>
      </c>
      <c r="I167" s="22">
        <v>3.3</v>
      </c>
      <c r="J167" s="22">
        <v>4.2</v>
      </c>
      <c r="K167" s="21">
        <v>1</v>
      </c>
      <c r="L167" s="24">
        <v>12</v>
      </c>
    </row>
    <row r="168" spans="1:12" x14ac:dyDescent="0.25">
      <c r="A168" s="20" t="s">
        <v>160</v>
      </c>
      <c r="B168" s="21">
        <v>14</v>
      </c>
      <c r="C168" s="21">
        <v>1</v>
      </c>
      <c r="D168" s="21">
        <v>1</v>
      </c>
      <c r="E168" s="22">
        <v>7.7</v>
      </c>
      <c r="F168" s="23">
        <v>4.7</v>
      </c>
      <c r="G168" s="22">
        <v>7</v>
      </c>
      <c r="H168" s="22">
        <v>7.7</v>
      </c>
      <c r="I168" s="22">
        <v>4</v>
      </c>
      <c r="J168" s="22">
        <v>4.7</v>
      </c>
      <c r="K168" s="21">
        <v>1</v>
      </c>
      <c r="L168" s="24">
        <v>11.399999999999999</v>
      </c>
    </row>
    <row r="169" spans="1:12" x14ac:dyDescent="0.25">
      <c r="A169" s="20" t="s">
        <v>130</v>
      </c>
      <c r="B169" s="21">
        <v>13</v>
      </c>
      <c r="C169" s="21">
        <v>0</v>
      </c>
      <c r="D169" s="21">
        <v>1</v>
      </c>
      <c r="E169" s="22">
        <v>6.5</v>
      </c>
      <c r="F169" s="23">
        <v>5.8</v>
      </c>
      <c r="G169" s="22">
        <v>6</v>
      </c>
      <c r="H169" s="22">
        <v>8.6999999999999993</v>
      </c>
      <c r="I169" s="22">
        <v>4.5999999999999996</v>
      </c>
      <c r="J169" s="22">
        <v>6.6</v>
      </c>
      <c r="K169" s="21">
        <v>0</v>
      </c>
      <c r="L169" s="24">
        <v>11.850000000000001</v>
      </c>
    </row>
    <row r="170" spans="1:12" x14ac:dyDescent="0.25">
      <c r="A170" s="20" t="s">
        <v>149</v>
      </c>
      <c r="B170" s="21">
        <v>7</v>
      </c>
      <c r="C170" s="21">
        <v>1</v>
      </c>
      <c r="D170" s="21">
        <v>1</v>
      </c>
      <c r="E170" s="22">
        <v>7.1</v>
      </c>
      <c r="F170" s="23">
        <v>4.2</v>
      </c>
      <c r="G170" s="22">
        <v>4.5</v>
      </c>
      <c r="H170" s="22">
        <v>9.9</v>
      </c>
      <c r="I170" s="22">
        <v>2</v>
      </c>
      <c r="J170" s="22">
        <v>2.6</v>
      </c>
      <c r="K170" s="21">
        <v>0</v>
      </c>
      <c r="L170" s="24">
        <v>9.75</v>
      </c>
    </row>
    <row r="171" spans="1:12" x14ac:dyDescent="0.25">
      <c r="A171" s="20" t="s">
        <v>167</v>
      </c>
      <c r="B171" s="21">
        <v>2</v>
      </c>
      <c r="C171" s="21">
        <v>1</v>
      </c>
      <c r="D171" s="21">
        <v>0</v>
      </c>
      <c r="E171" s="22">
        <v>6.7</v>
      </c>
      <c r="F171" s="23">
        <v>3.2</v>
      </c>
      <c r="G171" s="22">
        <v>4.5</v>
      </c>
      <c r="H171" s="22">
        <v>5</v>
      </c>
      <c r="I171" s="22">
        <v>3.8</v>
      </c>
      <c r="J171" s="22">
        <v>5.5</v>
      </c>
      <c r="K171" s="21">
        <v>0</v>
      </c>
      <c r="L171" s="24">
        <v>10.649999999999999</v>
      </c>
    </row>
    <row r="172" spans="1:12" x14ac:dyDescent="0.25">
      <c r="A172" s="20" t="s">
        <v>127</v>
      </c>
      <c r="B172" s="21">
        <v>9</v>
      </c>
      <c r="C172" s="21">
        <v>0</v>
      </c>
      <c r="D172" s="21">
        <v>1</v>
      </c>
      <c r="E172" s="22">
        <v>6.4</v>
      </c>
      <c r="F172" s="23">
        <v>5.0999999999999996</v>
      </c>
      <c r="G172" s="22">
        <v>5.3</v>
      </c>
      <c r="H172" s="22">
        <v>7.1</v>
      </c>
      <c r="I172" s="22">
        <v>4.7</v>
      </c>
      <c r="J172" s="22">
        <v>5.3</v>
      </c>
      <c r="K172" s="21">
        <v>0</v>
      </c>
      <c r="L172" s="24">
        <v>12</v>
      </c>
    </row>
    <row r="173" spans="1:12" x14ac:dyDescent="0.25">
      <c r="A173" s="20" t="s">
        <v>96</v>
      </c>
      <c r="B173" s="21">
        <v>12</v>
      </c>
      <c r="C173" s="21">
        <v>1</v>
      </c>
      <c r="D173" s="21">
        <v>1</v>
      </c>
      <c r="E173" s="22">
        <v>8.1999999999999993</v>
      </c>
      <c r="F173" s="23">
        <v>3.6</v>
      </c>
      <c r="G173" s="22">
        <v>5</v>
      </c>
      <c r="H173" s="22">
        <v>9</v>
      </c>
      <c r="I173" s="22">
        <v>4.7</v>
      </c>
      <c r="J173" s="22">
        <v>6.2</v>
      </c>
      <c r="K173" s="21">
        <v>0</v>
      </c>
      <c r="L173" s="24">
        <v>11.399999999999999</v>
      </c>
    </row>
    <row r="174" spans="1:12" x14ac:dyDescent="0.25">
      <c r="A174" s="20" t="s">
        <v>103</v>
      </c>
      <c r="B174" s="21">
        <v>5</v>
      </c>
      <c r="C174" s="21">
        <v>0</v>
      </c>
      <c r="D174" s="21">
        <v>1</v>
      </c>
      <c r="E174" s="22">
        <v>5.9</v>
      </c>
      <c r="F174" s="23">
        <v>5.6</v>
      </c>
      <c r="G174" s="22">
        <v>5.5</v>
      </c>
      <c r="H174" s="22">
        <v>8.4</v>
      </c>
      <c r="I174" s="22">
        <v>5.2</v>
      </c>
      <c r="J174" s="22">
        <v>5.9</v>
      </c>
      <c r="K174" s="21">
        <v>1</v>
      </c>
      <c r="L174" s="24">
        <v>11.55</v>
      </c>
    </row>
    <row r="175" spans="1:12" x14ac:dyDescent="0.25">
      <c r="A175" s="20" t="s">
        <v>254</v>
      </c>
      <c r="B175" s="21">
        <v>8</v>
      </c>
      <c r="C175" s="21">
        <v>1</v>
      </c>
      <c r="D175" s="21">
        <v>1</v>
      </c>
      <c r="E175" s="22">
        <v>5.9</v>
      </c>
      <c r="F175" s="23">
        <v>5.5</v>
      </c>
      <c r="G175" s="22">
        <v>6.2</v>
      </c>
      <c r="H175" s="22">
        <v>8.4</v>
      </c>
      <c r="I175" s="22">
        <v>6</v>
      </c>
      <c r="J175" s="22">
        <v>6</v>
      </c>
      <c r="K175" s="21">
        <v>1</v>
      </c>
      <c r="L175" s="24">
        <v>12.899999999999999</v>
      </c>
    </row>
    <row r="176" spans="1:12" x14ac:dyDescent="0.25">
      <c r="A176" s="20" t="s">
        <v>252</v>
      </c>
      <c r="B176" s="21">
        <v>3</v>
      </c>
      <c r="C176" s="21">
        <v>1</v>
      </c>
      <c r="D176" s="21">
        <v>1</v>
      </c>
      <c r="E176" s="22">
        <v>6.4</v>
      </c>
      <c r="F176" s="23">
        <v>3.3</v>
      </c>
      <c r="G176" s="22">
        <v>4.5</v>
      </c>
      <c r="H176" s="22">
        <v>8.8000000000000007</v>
      </c>
      <c r="I176" s="22">
        <v>3.6</v>
      </c>
      <c r="J176" s="22">
        <v>4</v>
      </c>
      <c r="K176" s="21">
        <v>0</v>
      </c>
      <c r="L176" s="24">
        <v>9</v>
      </c>
    </row>
    <row r="177" spans="1:12" x14ac:dyDescent="0.25">
      <c r="A177" s="20" t="s">
        <v>227</v>
      </c>
      <c r="B177" s="21">
        <v>9</v>
      </c>
      <c r="C177" s="21">
        <v>0</v>
      </c>
      <c r="D177" s="21">
        <v>1</v>
      </c>
      <c r="E177" s="22">
        <v>6.7</v>
      </c>
      <c r="F177" s="23">
        <v>4</v>
      </c>
      <c r="G177" s="22">
        <v>6.8</v>
      </c>
      <c r="H177" s="22">
        <v>8.4</v>
      </c>
      <c r="I177" s="22">
        <v>3.8</v>
      </c>
      <c r="J177" s="22">
        <v>4.3</v>
      </c>
      <c r="K177" s="21">
        <v>1</v>
      </c>
      <c r="L177" s="24">
        <v>11.100000000000001</v>
      </c>
    </row>
    <row r="178" spans="1:12" x14ac:dyDescent="0.25">
      <c r="A178" s="20" t="s">
        <v>144</v>
      </c>
      <c r="B178" s="21">
        <v>4</v>
      </c>
      <c r="C178" s="21">
        <v>0</v>
      </c>
      <c r="D178" s="21">
        <v>1</v>
      </c>
      <c r="E178" s="22">
        <v>5</v>
      </c>
      <c r="F178" s="23">
        <v>3.6</v>
      </c>
      <c r="G178" s="22">
        <v>4.9000000000000004</v>
      </c>
      <c r="H178" s="22">
        <v>8.1999999999999993</v>
      </c>
      <c r="I178" s="22">
        <v>2.4</v>
      </c>
      <c r="J178" s="22">
        <v>3</v>
      </c>
      <c r="K178" s="21">
        <v>0</v>
      </c>
      <c r="L178" s="24">
        <v>9</v>
      </c>
    </row>
    <row r="179" spans="1:12" x14ac:dyDescent="0.25">
      <c r="A179" s="20" t="s">
        <v>237</v>
      </c>
      <c r="B179" s="21">
        <v>5</v>
      </c>
      <c r="C179" s="21">
        <v>1</v>
      </c>
      <c r="D179" s="21">
        <v>0</v>
      </c>
      <c r="E179" s="22">
        <v>9.6</v>
      </c>
      <c r="F179" s="23">
        <v>7.2</v>
      </c>
      <c r="G179" s="22">
        <v>7.8</v>
      </c>
      <c r="H179" s="22">
        <v>4.5</v>
      </c>
      <c r="I179" s="22">
        <v>4</v>
      </c>
      <c r="J179" s="22">
        <v>6.1</v>
      </c>
      <c r="K179" s="21">
        <v>1</v>
      </c>
      <c r="L179" s="24">
        <v>12.299999999999999</v>
      </c>
    </row>
    <row r="180" spans="1:12" x14ac:dyDescent="0.25">
      <c r="A180" s="20" t="s">
        <v>112</v>
      </c>
      <c r="B180" s="21">
        <v>14</v>
      </c>
      <c r="C180" s="21">
        <v>1</v>
      </c>
      <c r="D180" s="21">
        <v>1</v>
      </c>
      <c r="E180" s="22">
        <v>8</v>
      </c>
      <c r="F180" s="23">
        <v>4.8</v>
      </c>
      <c r="G180" s="22">
        <v>4.7</v>
      </c>
      <c r="H180" s="22">
        <v>8.6999999999999993</v>
      </c>
      <c r="I180" s="22">
        <v>4.9000000000000004</v>
      </c>
      <c r="J180" s="22">
        <v>5.8</v>
      </c>
      <c r="K180" s="21">
        <v>1</v>
      </c>
      <c r="L180" s="24">
        <v>12.149999999999999</v>
      </c>
    </row>
    <row r="181" spans="1:12" x14ac:dyDescent="0.25">
      <c r="A181" s="20" t="s">
        <v>181</v>
      </c>
      <c r="B181" s="21">
        <v>5</v>
      </c>
      <c r="C181" s="21">
        <v>0</v>
      </c>
      <c r="D181" s="21">
        <v>1</v>
      </c>
      <c r="E181" s="22">
        <v>9.4</v>
      </c>
      <c r="F181" s="23">
        <v>4</v>
      </c>
      <c r="G181" s="22">
        <v>4.5999999999999996</v>
      </c>
      <c r="H181" s="22">
        <v>6.3</v>
      </c>
      <c r="I181" s="22">
        <v>5.8</v>
      </c>
      <c r="J181" s="22">
        <v>7</v>
      </c>
      <c r="K181" s="21">
        <v>1</v>
      </c>
      <c r="L181" s="24">
        <v>12.299999999999999</v>
      </c>
    </row>
    <row r="182" spans="1:12" x14ac:dyDescent="0.25">
      <c r="A182" s="20" t="s">
        <v>68</v>
      </c>
      <c r="B182" s="21">
        <v>10</v>
      </c>
      <c r="C182" s="21">
        <v>0</v>
      </c>
      <c r="D182" s="21">
        <v>0</v>
      </c>
      <c r="E182" s="22">
        <v>8.6999999999999993</v>
      </c>
      <c r="F182" s="23">
        <v>4.7</v>
      </c>
      <c r="G182" s="22">
        <v>4.5999999999999996</v>
      </c>
      <c r="H182" s="22">
        <v>6.8</v>
      </c>
      <c r="I182" s="22">
        <v>3.8</v>
      </c>
      <c r="J182" s="22">
        <v>4.8</v>
      </c>
      <c r="K182" s="21">
        <v>1</v>
      </c>
      <c r="L182" s="24">
        <v>12.600000000000001</v>
      </c>
    </row>
    <row r="183" spans="1:12" x14ac:dyDescent="0.25">
      <c r="A183" s="20" t="s">
        <v>72</v>
      </c>
      <c r="B183" s="21">
        <v>15</v>
      </c>
      <c r="C183" s="21">
        <v>0</v>
      </c>
      <c r="D183" s="21">
        <v>1</v>
      </c>
      <c r="E183" s="22">
        <v>6.3</v>
      </c>
      <c r="F183" s="23">
        <v>4.5</v>
      </c>
      <c r="G183" s="22">
        <v>5.9</v>
      </c>
      <c r="H183" s="22">
        <v>8.8000000000000007</v>
      </c>
      <c r="I183" s="22">
        <v>4.8</v>
      </c>
      <c r="J183" s="22">
        <v>6.9</v>
      </c>
      <c r="K183" s="21">
        <v>1</v>
      </c>
      <c r="L183" s="24">
        <v>11.399999999999999</v>
      </c>
    </row>
    <row r="184" spans="1:12" x14ac:dyDescent="0.25">
      <c r="A184" s="20" t="s">
        <v>177</v>
      </c>
      <c r="B184" s="21">
        <v>6</v>
      </c>
      <c r="C184" s="21">
        <v>0</v>
      </c>
      <c r="D184" s="21">
        <v>1</v>
      </c>
      <c r="E184" s="22">
        <v>8.1</v>
      </c>
      <c r="F184" s="23">
        <v>2.5</v>
      </c>
      <c r="G184" s="22">
        <v>3.8</v>
      </c>
      <c r="H184" s="22">
        <v>6.6</v>
      </c>
      <c r="I184" s="22">
        <v>2.6</v>
      </c>
      <c r="J184" s="22">
        <v>3.9</v>
      </c>
      <c r="K184" s="21">
        <v>0</v>
      </c>
      <c r="L184" s="24">
        <v>10.649999999999999</v>
      </c>
    </row>
    <row r="185" spans="1:12" x14ac:dyDescent="0.25">
      <c r="A185" s="20" t="s">
        <v>202</v>
      </c>
      <c r="B185" s="21">
        <v>7</v>
      </c>
      <c r="C185" s="21">
        <v>1</v>
      </c>
      <c r="D185" s="21">
        <v>0</v>
      </c>
      <c r="E185" s="22">
        <v>9.9</v>
      </c>
      <c r="F185" s="23">
        <v>5.7</v>
      </c>
      <c r="G185" s="22">
        <v>4.5</v>
      </c>
      <c r="H185" s="22">
        <v>3.8</v>
      </c>
      <c r="I185" s="22">
        <v>3.8</v>
      </c>
      <c r="J185" s="22">
        <v>5.4</v>
      </c>
      <c r="K185" s="21">
        <v>1</v>
      </c>
      <c r="L185" s="24">
        <v>13.200000000000001</v>
      </c>
    </row>
    <row r="186" spans="1:12" x14ac:dyDescent="0.25">
      <c r="A186" s="20" t="s">
        <v>195</v>
      </c>
      <c r="B186" s="21">
        <v>13</v>
      </c>
      <c r="C186" s="21">
        <v>1</v>
      </c>
      <c r="D186" s="21">
        <v>1</v>
      </c>
      <c r="E186" s="22">
        <v>7.8</v>
      </c>
      <c r="F186" s="23">
        <v>4.9000000000000004</v>
      </c>
      <c r="G186" s="22">
        <v>7.1</v>
      </c>
      <c r="H186" s="22">
        <v>7.9</v>
      </c>
      <c r="I186" s="22">
        <v>4.0999999999999996</v>
      </c>
      <c r="J186" s="22">
        <v>5.7</v>
      </c>
      <c r="K186" s="21">
        <v>0</v>
      </c>
      <c r="L186" s="24">
        <v>11.25</v>
      </c>
    </row>
    <row r="187" spans="1:12" x14ac:dyDescent="0.25">
      <c r="A187" s="20" t="s">
        <v>138</v>
      </c>
      <c r="B187" s="21">
        <v>8</v>
      </c>
      <c r="C187" s="21">
        <v>0</v>
      </c>
      <c r="D187" s="21">
        <v>0</v>
      </c>
      <c r="E187" s="22">
        <v>9.9</v>
      </c>
      <c r="F187" s="23">
        <v>4.5</v>
      </c>
      <c r="G187" s="22">
        <v>4.8</v>
      </c>
      <c r="H187" s="22">
        <v>4.9000000000000004</v>
      </c>
      <c r="I187" s="22">
        <v>3.2</v>
      </c>
      <c r="J187" s="22">
        <v>4.8</v>
      </c>
      <c r="K187" s="21">
        <v>1</v>
      </c>
      <c r="L187" s="24">
        <v>13.200000000000001</v>
      </c>
    </row>
    <row r="188" spans="1:12" x14ac:dyDescent="0.25">
      <c r="A188" s="20" t="s">
        <v>191</v>
      </c>
      <c r="B188" s="21">
        <v>10</v>
      </c>
      <c r="C188" s="21">
        <v>0</v>
      </c>
      <c r="D188" s="21">
        <v>1</v>
      </c>
      <c r="E188" s="22">
        <v>6.6</v>
      </c>
      <c r="F188" s="23">
        <v>3.8</v>
      </c>
      <c r="G188" s="22">
        <v>6.6</v>
      </c>
      <c r="H188" s="22">
        <v>8.1999999999999993</v>
      </c>
      <c r="I188" s="22">
        <v>4.3</v>
      </c>
      <c r="J188" s="22">
        <v>6.3</v>
      </c>
      <c r="K188" s="21">
        <v>0</v>
      </c>
      <c r="L188" s="24">
        <v>10.649999999999999</v>
      </c>
    </row>
    <row r="189" spans="1:12" x14ac:dyDescent="0.25">
      <c r="A189" s="20" t="s">
        <v>100</v>
      </c>
      <c r="B189" s="21">
        <v>10</v>
      </c>
      <c r="C189" s="21">
        <v>0</v>
      </c>
      <c r="D189" s="21">
        <v>0</v>
      </c>
      <c r="E189" s="22">
        <v>9.3000000000000007</v>
      </c>
      <c r="F189" s="23">
        <v>5.0999999999999996</v>
      </c>
      <c r="G189" s="22">
        <v>6.3</v>
      </c>
      <c r="H189" s="22">
        <v>7.4</v>
      </c>
      <c r="I189" s="22">
        <v>4.5999999999999996</v>
      </c>
      <c r="J189" s="22">
        <v>6.8</v>
      </c>
      <c r="K189" s="21">
        <v>1</v>
      </c>
      <c r="L189" s="24">
        <v>11.399999999999999</v>
      </c>
    </row>
    <row r="190" spans="1:12" x14ac:dyDescent="0.25">
      <c r="A190" s="20" t="s">
        <v>93</v>
      </c>
      <c r="B190" s="21">
        <v>3</v>
      </c>
      <c r="C190" s="21">
        <v>0</v>
      </c>
      <c r="D190" s="21">
        <v>0</v>
      </c>
      <c r="E190" s="22">
        <v>8.6999999999999993</v>
      </c>
      <c r="F190" s="23">
        <v>3.2</v>
      </c>
      <c r="G190" s="22">
        <v>2.9</v>
      </c>
      <c r="H190" s="22">
        <v>5.6</v>
      </c>
      <c r="I190" s="22">
        <v>3.1</v>
      </c>
      <c r="J190" s="22">
        <v>4.3</v>
      </c>
      <c r="K190" s="21">
        <v>0</v>
      </c>
      <c r="L190" s="24">
        <v>10.649999999999999</v>
      </c>
    </row>
    <row r="191" spans="1:12" x14ac:dyDescent="0.25">
      <c r="A191" s="20" t="s">
        <v>235</v>
      </c>
      <c r="B191" s="21">
        <v>12</v>
      </c>
      <c r="C191" s="21">
        <v>1</v>
      </c>
      <c r="D191" s="21">
        <v>0</v>
      </c>
      <c r="E191" s="22">
        <v>9.6999999999999993</v>
      </c>
      <c r="F191" s="23">
        <v>6.5</v>
      </c>
      <c r="G191" s="22">
        <v>6.1</v>
      </c>
      <c r="H191" s="22">
        <v>6.7</v>
      </c>
      <c r="I191" s="22">
        <v>4.9000000000000004</v>
      </c>
      <c r="J191" s="22">
        <v>5.8</v>
      </c>
      <c r="K191" s="21">
        <v>1</v>
      </c>
      <c r="L191" s="24">
        <v>12</v>
      </c>
    </row>
    <row r="192" spans="1:12" x14ac:dyDescent="0.25">
      <c r="A192" s="20" t="s">
        <v>63</v>
      </c>
      <c r="B192" s="21">
        <v>8</v>
      </c>
      <c r="C192" s="21">
        <v>1</v>
      </c>
      <c r="D192" s="21">
        <v>1</v>
      </c>
      <c r="E192" s="22">
        <v>6.5</v>
      </c>
      <c r="F192" s="23">
        <v>2.8</v>
      </c>
      <c r="G192" s="22">
        <v>3.7</v>
      </c>
      <c r="H192" s="22">
        <v>8.5</v>
      </c>
      <c r="I192" s="22">
        <v>3.6</v>
      </c>
      <c r="J192" s="22">
        <v>4.0999999999999996</v>
      </c>
      <c r="K192" s="21">
        <v>0</v>
      </c>
      <c r="L192" s="24">
        <v>9.1499999999999986</v>
      </c>
    </row>
    <row r="193" spans="1:12" x14ac:dyDescent="0.25">
      <c r="A193" s="20" t="s">
        <v>159</v>
      </c>
      <c r="B193" s="21">
        <v>14</v>
      </c>
      <c r="C193" s="21">
        <v>0</v>
      </c>
      <c r="D193" s="21">
        <v>1</v>
      </c>
      <c r="E193" s="22">
        <v>9.1999999999999993</v>
      </c>
      <c r="F193" s="23">
        <v>5</v>
      </c>
      <c r="G193" s="22">
        <v>6.2</v>
      </c>
      <c r="H193" s="22">
        <v>7.3</v>
      </c>
      <c r="I193" s="22">
        <v>5.0999999999999996</v>
      </c>
      <c r="J193" s="22">
        <v>5.2</v>
      </c>
      <c r="K193" s="21">
        <v>1</v>
      </c>
      <c r="L193" s="24">
        <v>10.649999999999999</v>
      </c>
    </row>
    <row r="194" spans="1:12" x14ac:dyDescent="0.25">
      <c r="A194" s="20" t="s">
        <v>135</v>
      </c>
      <c r="B194" s="21">
        <v>5</v>
      </c>
      <c r="C194" s="21">
        <v>1</v>
      </c>
      <c r="D194" s="21">
        <v>0</v>
      </c>
      <c r="E194" s="22">
        <v>9.4</v>
      </c>
      <c r="F194" s="23">
        <v>5.3</v>
      </c>
      <c r="G194" s="22">
        <v>4.9000000000000004</v>
      </c>
      <c r="H194" s="22">
        <v>8.5</v>
      </c>
      <c r="I194" s="22">
        <v>4.3</v>
      </c>
      <c r="J194" s="22">
        <v>6.2</v>
      </c>
      <c r="K194" s="21">
        <v>1</v>
      </c>
      <c r="L194" s="24">
        <v>12</v>
      </c>
    </row>
    <row r="195" spans="1:12" x14ac:dyDescent="0.25">
      <c r="A195" s="20" t="s">
        <v>108</v>
      </c>
      <c r="B195" s="21">
        <v>10</v>
      </c>
      <c r="C195" s="21">
        <v>0</v>
      </c>
      <c r="D195" s="21">
        <v>1</v>
      </c>
      <c r="E195" s="22">
        <v>6.7</v>
      </c>
      <c r="F195" s="23">
        <v>3.6</v>
      </c>
      <c r="G195" s="22">
        <v>4.8</v>
      </c>
      <c r="H195" s="22">
        <v>7.2</v>
      </c>
      <c r="I195" s="22">
        <v>4</v>
      </c>
      <c r="J195" s="22">
        <v>4.2</v>
      </c>
      <c r="K195" s="21">
        <v>1</v>
      </c>
      <c r="L195" s="24">
        <v>10.8</v>
      </c>
    </row>
    <row r="196" spans="1:12" x14ac:dyDescent="0.25">
      <c r="A196" s="20" t="s">
        <v>172</v>
      </c>
      <c r="B196" s="21">
        <v>14</v>
      </c>
      <c r="C196" s="21">
        <v>0</v>
      </c>
      <c r="D196" s="21">
        <v>1</v>
      </c>
      <c r="E196" s="22">
        <v>8.4</v>
      </c>
      <c r="F196" s="23">
        <v>5.3</v>
      </c>
      <c r="G196" s="22">
        <v>5.9</v>
      </c>
      <c r="H196" s="22">
        <v>6.7</v>
      </c>
      <c r="I196" s="22">
        <v>4</v>
      </c>
      <c r="J196" s="22">
        <v>4.9000000000000004</v>
      </c>
      <c r="K196" s="21">
        <v>1</v>
      </c>
      <c r="L196" s="24">
        <v>11.850000000000001</v>
      </c>
    </row>
    <row r="197" spans="1:12" x14ac:dyDescent="0.25">
      <c r="A197" s="20" t="s">
        <v>106</v>
      </c>
      <c r="B197" s="21">
        <v>13</v>
      </c>
      <c r="C197" s="21">
        <v>0</v>
      </c>
      <c r="D197" s="21">
        <v>1</v>
      </c>
      <c r="E197" s="22">
        <v>9.9</v>
      </c>
      <c r="F197" s="23">
        <v>5.2</v>
      </c>
      <c r="G197" s="22">
        <v>6.7</v>
      </c>
      <c r="H197" s="22">
        <v>6.8</v>
      </c>
      <c r="I197" s="22">
        <v>4.5</v>
      </c>
      <c r="J197" s="22">
        <v>6.1</v>
      </c>
      <c r="K197" s="21">
        <v>1</v>
      </c>
      <c r="L197" s="24">
        <v>12.75</v>
      </c>
    </row>
    <row r="198" spans="1:12" x14ac:dyDescent="0.25">
      <c r="A198" s="20" t="s">
        <v>119</v>
      </c>
      <c r="B198" s="21">
        <v>13</v>
      </c>
      <c r="C198" s="21">
        <v>0</v>
      </c>
      <c r="D198" s="21">
        <v>1</v>
      </c>
      <c r="E198" s="22">
        <v>8.4</v>
      </c>
      <c r="F198" s="23">
        <v>5.3</v>
      </c>
      <c r="G198" s="22">
        <v>5.9</v>
      </c>
      <c r="H198" s="22">
        <v>6.7</v>
      </c>
      <c r="I198" s="22">
        <v>2.7</v>
      </c>
      <c r="J198" s="22">
        <v>5</v>
      </c>
      <c r="K198" s="21">
        <v>1</v>
      </c>
      <c r="L198" s="24">
        <v>13.200000000000001</v>
      </c>
    </row>
    <row r="199" spans="1:12" x14ac:dyDescent="0.25">
      <c r="A199" s="20" t="s">
        <v>102</v>
      </c>
      <c r="B199" s="21">
        <v>6</v>
      </c>
      <c r="C199" s="21">
        <v>1</v>
      </c>
      <c r="D199" s="21">
        <v>0</v>
      </c>
      <c r="E199" s="22">
        <v>8</v>
      </c>
      <c r="F199" s="23">
        <v>2.5</v>
      </c>
      <c r="G199" s="22">
        <v>3</v>
      </c>
      <c r="H199" s="22">
        <v>5.2</v>
      </c>
      <c r="I199" s="22">
        <v>4.3</v>
      </c>
      <c r="J199" s="22">
        <v>6.5</v>
      </c>
      <c r="K199" s="21">
        <v>0</v>
      </c>
      <c r="L199" s="24">
        <v>9.75</v>
      </c>
    </row>
    <row r="200" spans="1:12" x14ac:dyDescent="0.25">
      <c r="A200" s="20" t="s">
        <v>203</v>
      </c>
      <c r="B200" s="21">
        <v>14</v>
      </c>
      <c r="C200" s="21">
        <v>1</v>
      </c>
      <c r="D200" s="21">
        <v>0</v>
      </c>
      <c r="E200" s="22">
        <v>9.9</v>
      </c>
      <c r="F200" s="23">
        <v>5.7</v>
      </c>
      <c r="G200" s="22">
        <v>4.5</v>
      </c>
      <c r="H200" s="22">
        <v>3.8</v>
      </c>
      <c r="I200" s="22">
        <v>4.0999999999999996</v>
      </c>
      <c r="J200" s="22">
        <v>4.0999999999999996</v>
      </c>
      <c r="K200" s="21">
        <v>1</v>
      </c>
      <c r="L200" s="24">
        <v>11.850000000000001</v>
      </c>
    </row>
    <row r="201" spans="1:12" x14ac:dyDescent="0.25">
      <c r="A201" s="20" t="s">
        <v>123</v>
      </c>
      <c r="B201" s="21">
        <v>12</v>
      </c>
      <c r="C201" s="21">
        <v>1</v>
      </c>
      <c r="D201" s="21">
        <v>1</v>
      </c>
      <c r="E201" s="22">
        <v>5.7</v>
      </c>
      <c r="F201" s="23">
        <v>5.3</v>
      </c>
      <c r="G201" s="22">
        <v>6</v>
      </c>
      <c r="H201" s="22">
        <v>8.1999999999999993</v>
      </c>
      <c r="I201" s="22">
        <v>4.7</v>
      </c>
      <c r="J201" s="22">
        <v>6.7</v>
      </c>
      <c r="K201" s="21">
        <v>0</v>
      </c>
      <c r="L201" s="24"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Variable Descriptions</vt:lpstr>
      <vt:lpstr>Data</vt:lpstr>
      <vt:lpstr>Data Prep</vt:lpstr>
      <vt:lpstr>Scatter Plots</vt:lpstr>
      <vt:lpstr>Correlation</vt:lpstr>
      <vt:lpstr>R1</vt:lpstr>
      <vt:lpstr>R2</vt:lpstr>
      <vt:lpstr>R3</vt:lpstr>
      <vt:lpstr>R4</vt:lpstr>
      <vt:lpstr>R5</vt:lpstr>
      <vt:lpstr>R6</vt:lpstr>
      <vt:lpstr>R7</vt:lpstr>
      <vt:lpstr>Residual&amp;Probability Plots</vt:lpstr>
      <vt:lpstr>R8</vt:lpstr>
      <vt:lpstr>R9-final</vt:lpstr>
      <vt:lpstr>1.b</vt:lpstr>
      <vt:lpstr>Interaction - Continuous Var</vt:lpstr>
      <vt:lpstr>Logistic Regression</vt:lpstr>
      <vt:lpstr>Statistical Significance</vt:lpstr>
      <vt:lpstr>Practical Significance</vt:lpstr>
      <vt:lpstr>2.b</vt:lpstr>
      <vt:lpstr>Demand Planing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Dilal Saundage</dc:creator>
  <cp:lastModifiedBy>SRIJANA BHUSAL</cp:lastModifiedBy>
  <dcterms:created xsi:type="dcterms:W3CDTF">2017-03-21T02:56:51Z</dcterms:created>
  <dcterms:modified xsi:type="dcterms:W3CDTF">2025-07-09T12:15:07Z</dcterms:modified>
</cp:coreProperties>
</file>