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8619925\Downloads\"/>
    </mc:Choice>
  </mc:AlternateContent>
  <bookViews>
    <workbookView xWindow="0" yWindow="0" windowWidth="24000" windowHeight="9735" activeTab="4"/>
  </bookViews>
  <sheets>
    <sheet name="Final-readyforviz" sheetId="1" r:id="rId1"/>
    <sheet name="Sheet1" sheetId="2" r:id="rId2"/>
    <sheet name="tranposed" sheetId="5" r:id="rId3"/>
    <sheet name="Sheet2" sheetId="3" r:id="rId4"/>
    <sheet name="Sheet5" sheetId="6" r:id="rId5"/>
  </sheets>
  <definedNames>
    <definedName name="_xlnm._FilterDatabase" localSheetId="4" hidden="1">Sheet5!$A$1:$B$1</definedName>
  </definedNames>
  <calcPr calcId="0" concurrentCalc="0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2" i="6"/>
  <c r="H55" i="3"/>
  <c r="I55" i="3"/>
  <c r="J55" i="3"/>
  <c r="K55" i="3"/>
  <c r="L55" i="3"/>
  <c r="M55" i="3"/>
  <c r="N55" i="3"/>
  <c r="H56" i="3"/>
  <c r="I56" i="3"/>
  <c r="J56" i="3"/>
  <c r="K56" i="3"/>
  <c r="L56" i="3"/>
  <c r="M56" i="3"/>
  <c r="N56" i="3"/>
  <c r="H57" i="3"/>
  <c r="I57" i="3"/>
  <c r="J57" i="3"/>
  <c r="K57" i="3"/>
  <c r="L57" i="3"/>
  <c r="M57" i="3"/>
  <c r="N57" i="3"/>
  <c r="B33" i="6"/>
  <c r="B36" i="6"/>
  <c r="B35" i="6"/>
  <c r="B10" i="6"/>
  <c r="B42" i="6"/>
  <c r="B26" i="6"/>
  <c r="B20" i="6"/>
  <c r="B23" i="6"/>
  <c r="B14" i="6"/>
  <c r="B41" i="6"/>
  <c r="B18" i="6"/>
  <c r="B32" i="6"/>
  <c r="B44" i="6"/>
  <c r="B3" i="6"/>
  <c r="B46" i="6"/>
  <c r="B22" i="6"/>
  <c r="B2" i="6"/>
  <c r="B21" i="6"/>
  <c r="B34" i="6"/>
  <c r="B40" i="6"/>
  <c r="B12" i="6"/>
  <c r="B11" i="6"/>
  <c r="B9" i="6"/>
  <c r="B7" i="6"/>
  <c r="B38" i="6"/>
  <c r="B39" i="6"/>
  <c r="B5" i="6"/>
  <c r="B31" i="6"/>
  <c r="B30" i="6"/>
  <c r="B6" i="6"/>
  <c r="B43" i="6"/>
  <c r="B25" i="6"/>
  <c r="B13" i="6"/>
  <c r="B15" i="6"/>
  <c r="B24" i="6"/>
  <c r="B29" i="6"/>
  <c r="B28" i="6"/>
  <c r="B17" i="6"/>
  <c r="B37" i="6"/>
  <c r="B45" i="6"/>
  <c r="B8" i="6"/>
  <c r="B27" i="6"/>
  <c r="B4" i="6"/>
  <c r="B19" i="6"/>
  <c r="B16" i="6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2" i="3"/>
  <c r="B3" i="3"/>
  <c r="B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H31" i="3"/>
  <c r="I31" i="3"/>
  <c r="J31" i="3"/>
  <c r="K31" i="3"/>
  <c r="L31" i="3"/>
  <c r="M31" i="3"/>
  <c r="H32" i="3"/>
  <c r="I32" i="3"/>
  <c r="J32" i="3"/>
  <c r="K32" i="3"/>
  <c r="L32" i="3"/>
  <c r="M32" i="3"/>
  <c r="H33" i="3"/>
  <c r="I33" i="3"/>
  <c r="J33" i="3"/>
  <c r="K33" i="3"/>
  <c r="L33" i="3"/>
  <c r="M33" i="3"/>
  <c r="H34" i="3"/>
  <c r="I34" i="3"/>
  <c r="J34" i="3"/>
  <c r="K34" i="3"/>
  <c r="L34" i="3"/>
  <c r="M34" i="3"/>
  <c r="H35" i="3"/>
  <c r="I35" i="3"/>
  <c r="J35" i="3"/>
  <c r="K35" i="3"/>
  <c r="L35" i="3"/>
  <c r="M35" i="3"/>
  <c r="H36" i="3"/>
  <c r="I36" i="3"/>
  <c r="J36" i="3"/>
  <c r="K36" i="3"/>
  <c r="L36" i="3"/>
  <c r="M36" i="3"/>
  <c r="H37" i="3"/>
  <c r="I37" i="3"/>
  <c r="J37" i="3"/>
  <c r="K37" i="3"/>
  <c r="L37" i="3"/>
  <c r="M37" i="3"/>
  <c r="H38" i="3"/>
  <c r="I38" i="3"/>
  <c r="J38" i="3"/>
  <c r="K38" i="3"/>
  <c r="L38" i="3"/>
  <c r="M38" i="3"/>
  <c r="H39" i="3"/>
  <c r="I39" i="3"/>
  <c r="J39" i="3"/>
  <c r="K39" i="3"/>
  <c r="L39" i="3"/>
  <c r="M39" i="3"/>
  <c r="H40" i="3"/>
  <c r="I40" i="3"/>
  <c r="J40" i="3"/>
  <c r="K40" i="3"/>
  <c r="L40" i="3"/>
  <c r="M40" i="3"/>
  <c r="H41" i="3"/>
  <c r="I41" i="3"/>
  <c r="J41" i="3"/>
  <c r="K41" i="3"/>
  <c r="L41" i="3"/>
  <c r="M41" i="3"/>
  <c r="H42" i="3"/>
  <c r="I42" i="3"/>
  <c r="J42" i="3"/>
  <c r="K42" i="3"/>
  <c r="L42" i="3"/>
  <c r="M42" i="3"/>
  <c r="H43" i="3"/>
  <c r="I43" i="3"/>
  <c r="J43" i="3"/>
  <c r="K43" i="3"/>
  <c r="L43" i="3"/>
  <c r="M43" i="3"/>
  <c r="H44" i="3"/>
  <c r="I44" i="3"/>
  <c r="J44" i="3"/>
  <c r="K44" i="3"/>
  <c r="L44" i="3"/>
  <c r="M44" i="3"/>
  <c r="H45" i="3"/>
  <c r="I45" i="3"/>
  <c r="J45" i="3"/>
  <c r="K45" i="3"/>
  <c r="L45" i="3"/>
  <c r="M45" i="3"/>
  <c r="H46" i="3"/>
  <c r="I46" i="3"/>
  <c r="J46" i="3"/>
  <c r="K46" i="3"/>
  <c r="L46" i="3"/>
  <c r="M46" i="3"/>
  <c r="H47" i="3"/>
  <c r="I47" i="3"/>
  <c r="J47" i="3"/>
  <c r="K47" i="3"/>
  <c r="L47" i="3"/>
  <c r="M47" i="3"/>
  <c r="H48" i="3"/>
  <c r="I48" i="3"/>
  <c r="J48" i="3"/>
  <c r="K48" i="3"/>
  <c r="L48" i="3"/>
  <c r="M48" i="3"/>
  <c r="H49" i="3"/>
  <c r="I49" i="3"/>
  <c r="J49" i="3"/>
  <c r="K49" i="3"/>
  <c r="L49" i="3"/>
  <c r="M49" i="3"/>
  <c r="H50" i="3"/>
  <c r="I50" i="3"/>
  <c r="J50" i="3"/>
  <c r="K50" i="3"/>
  <c r="L50" i="3"/>
  <c r="M50" i="3"/>
  <c r="H51" i="3"/>
  <c r="I51" i="3"/>
  <c r="J51" i="3"/>
  <c r="K51" i="3"/>
  <c r="L51" i="3"/>
  <c r="M51" i="3"/>
  <c r="H52" i="3"/>
  <c r="I52" i="3"/>
  <c r="J52" i="3"/>
  <c r="K52" i="3"/>
  <c r="L52" i="3"/>
  <c r="M52" i="3"/>
  <c r="H53" i="3"/>
  <c r="I53" i="3"/>
  <c r="J53" i="3"/>
  <c r="K53" i="3"/>
  <c r="L53" i="3"/>
  <c r="M53" i="3"/>
  <c r="H54" i="3"/>
  <c r="I54" i="3"/>
  <c r="J54" i="3"/>
  <c r="K54" i="3"/>
  <c r="L54" i="3"/>
  <c r="M54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14" i="3"/>
  <c r="D14" i="3"/>
  <c r="E14" i="3"/>
  <c r="F14" i="3"/>
  <c r="F13" i="3"/>
  <c r="E13" i="3"/>
  <c r="D13" i="3"/>
  <c r="C13" i="3"/>
  <c r="H2" i="3"/>
  <c r="I2" i="3"/>
  <c r="J2" i="3"/>
  <c r="K2" i="3"/>
  <c r="L2" i="3"/>
  <c r="M2" i="3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" i="3"/>
  <c r="I1" i="3"/>
  <c r="J1" i="3"/>
  <c r="K1" i="3"/>
  <c r="L1" i="3"/>
  <c r="M1" i="3"/>
  <c r="N3" i="3"/>
  <c r="N4" i="3"/>
  <c r="N5" i="3"/>
  <c r="N6" i="3"/>
  <c r="N7" i="3"/>
  <c r="N8" i="3"/>
  <c r="N9" i="3"/>
  <c r="N10" i="3"/>
  <c r="N11" i="3"/>
  <c r="N2" i="3"/>
  <c r="N1" i="3"/>
</calcChain>
</file>

<file path=xl/sharedStrings.xml><?xml version="1.0" encoding="utf-8"?>
<sst xmlns="http://schemas.openxmlformats.org/spreadsheetml/2006/main" count="3675" uniqueCount="239">
  <si>
    <t>Name</t>
  </si>
  <si>
    <t>Attributes</t>
  </si>
  <si>
    <t>Burritoville</t>
  </si>
  <si>
    <t>isBusy,isAnalogOperated,isUnderStaffed,isParticipative,prefersLocal,prefersCommodified,hasConsistentMenu,usesGreensAcrossMenu,usesHerbsAcrossMenu,isPassionate,IsRistAverse,isYoung,prefersDisintermediation,isCasual</t>
  </si>
  <si>
    <t>Mesa14</t>
  </si>
  <si>
    <t>IsGrowthOriented,isHierarchical,hasConsistentMenu,usesGreensAcrossMenu,usesHerbsAcrossMenu,RequiresToCheckSample,HydroponicsAreInUse,HydroponicsOkay,ordersAtNight,ordersWayInAdvance,hasCloseSupplierRelationship</t>
  </si>
  <si>
    <t>Tianxia</t>
  </si>
  <si>
    <t>usesGreensAcrossMenu,prefersCommodified,isHierarchical,isFamilyOwned,isCostFirst,RequiresToCheckSample,HydroponicsOkay,IsRistAverse,ordersAtNight,requiresSameDayDelivery,hasCloseSupplierRelationship,prefersTheBlackBoxApproach</t>
  </si>
  <si>
    <t>Ferrari</t>
  </si>
  <si>
    <t>isExpensive,changesSuppliersReadily,requiresSameDayDelivery,ordersWayInAdvance,ordersAtNight,isOld,IsRistAverse,IsEfficiencyOriented,RequiresToCheckSample,usesHerbsAcrossMenu,prefersValueAdded,isBusy</t>
  </si>
  <si>
    <t>Misoya Ramen</t>
  </si>
  <si>
    <t>hasExclusiveSupplier,hasCloseSupplierRelationship,ordersWayInAdvance,hasConsistentMenu,isHierarchical,isBusy,isCostFirst,prefersCommodified,IsEfficiencyOriented,isOld</t>
  </si>
  <si>
    <t>Chef on Call</t>
  </si>
  <si>
    <t>isBusy,isHierarchical,prefersLocal,IsGrowthOriented,prefersValueAdded,hasConsistentMenu,usesGreensAcrossMenu,RequiresToCheckSample,OpenToTasteProfileExperimentation,HydroponicsOkay,EmbracesRisk,isDigitallyEducated,ordersWayInAdvance,hasCloseSupplierRelationship,prefersTheBlackBoxApproach</t>
  </si>
  <si>
    <t>Boustan</t>
  </si>
  <si>
    <t>isCheap,isCasual,changesSuppliersReadily,hasCloseSupplierRelationship,requiresSameDayDelivery,ordersWayInAdvance,ordersAtNight,IsEfficiencyOriented,IsRistAverse,IsGrowthOriented,isHierarchical,isFranchise,prefersValueAdded,hasConsistentMenu,usesGreensAcrossMenu</t>
  </si>
  <si>
    <t>Wienstein &amp; Gavino's</t>
  </si>
  <si>
    <t>isBusy,isHierarchical,isCostFirst,IsGrowthOriented,prefersCommodified,hasConsistentMenu,RequiresToCheckSample,IsRistAverse,isOld,isDigitallyEducated,ordersAtNight,requiresSameDayDelivery,hasCloseSupplierRelationship,prefersTheBlackBoxApproach,isCasual</t>
  </si>
  <si>
    <t>Burger Bar Crescent</t>
  </si>
  <si>
    <t>isCasual,foodIsCentral,requiresSameDayDelivery,prefersDisintermediation,isYoung,IsCulinarySchoolEducated,HydroponicsOkay,OpenToTasteProfileExperimentation,prefersOrganic,RequiresToCheckSample,hasRotatingMenu,prefersLocal,IsGrowthOriented</t>
  </si>
  <si>
    <t>Le Gourmet Burger</t>
  </si>
  <si>
    <t>needsRareProduce,prefersValueAdded,prefersLocal,isParticipative,IsGrowthOriented,RequiresToCheckSample,usesGreensAcrossMenu,usesHerbsAcrossMenu,OperatesWithAVision,isPassionate,isDigitallyEducated,ordersWayInAdvance,prefersDisintermediation,prefersTheBlackBoxApproach,foodIsCentral</t>
  </si>
  <si>
    <t>Sushi Crecent/ Larger parent company</t>
  </si>
  <si>
    <t>isAnalogOperated,isCheap,isCasual,hasExclusiveSupplier,hasCloseSupplierRelationship,ordersWayInAdvance,IsCulinarySchoolEducated,IsEfficiencyOriented,usesHerbsAcrossMenu,HydroponicsAreInUse,HydroponicsOkay,RequiresToCheckSample,prefersValueAdded,needsRareProduce,isFranchise,isBusy,isHierarchical</t>
  </si>
  <si>
    <t>Burger Royal</t>
  </si>
  <si>
    <t>isParticipative,IsGrowthOriented,prefersLocal,prefersValueAdded,hasConsistentMenu,needsRareProduce,usesGreensAcrossMenu,usesHerbsAcrossMenu,RequiresToCheckSample,OpenToTasteProfileExperimentation,HydroponicsOkay,isPassionate,OperatesWithAVision,EmbracesRisk,isDigitallyEducated,isYoung,prefersDisintermediation,ordersAtNight,hasCloseSupplierRelationship,foodIsCentral</t>
  </si>
  <si>
    <t>Mcafe Express</t>
  </si>
  <si>
    <t>prefersOrganic,prefersValueAdded,isParticipative,isAnalogOperated,isBusy,usesGreensAcrossMenu,OpenToTasteProfileExperimentation,HydroponicsOkay,OperatesWithAVision,hasCloseSupplierRelationship,prefersTheBlackBoxApproach</t>
  </si>
  <si>
    <t>Joe Beef</t>
  </si>
  <si>
    <t>isExpensive,foodIsCentral,IsCulinarySchoolEducated,ordersWayInAdvance,prefersDisintermediation,hasCloseSupplierRelationship,hasExclusiveSupplier,EmbracesRisk,isDigitallyEducated,isPassionate,OperatesWithAVision,HydroponicsOkay,RequiresToCheckSample,usesGreensAcrossMenu,changesSuppliersReadily,prefersValueAdded,prefersLocal,isHierarchical,IsGrowthOriented</t>
  </si>
  <si>
    <t>Adonis</t>
  </si>
  <si>
    <t>OperatesWithAVision,IsRistAverse,changesSuppliersReadily,prefersTheBlackBoxApproach,hasCloseSupplierRelationship,requiresSameDayDelivery,ordersAtNight,ordersWayInAdvance,ConductsFarmVisits,OpenToTasteProfileExperimentation,HydroponicsOkay,HydroponicsAreInUse,usesHerbsAcrossMenu,usesGreensAcrossMenu,RequiresToCheckSample,prefersLocal,prefersCommodified,hasConsistentMenu,isHierarchical,IsGrowthOriented,isFranchise</t>
  </si>
  <si>
    <t>Morelatos</t>
  </si>
  <si>
    <t>prefersLocal,prefersValueAdded,hasConsistentMenu,prefersOrganic,needsRareProduce,RequiresToCheckSample,usesGreensAcrossMenu,usesHerbsAcrossMenu,isAnalogOperated,isHierarchical,IsRistAverse,isPassionate,ConductsFarmVisits,HydroponicsOkay,ordersAtNight,isOld,requiresSameDayDelivery,prefersDisintermediation,changesSuppliersReadily,hasCloseSupplierRelationship,hasExclusiveSupplier</t>
  </si>
  <si>
    <t>Kazu</t>
  </si>
  <si>
    <t>isAnalogOperated,isBusy,isHierarchical,prefersValueAdded,hasConsistentMenu,prefersOrganic,needsRareProduce,usesHerbsAcrossMenu,RequiresToCheckSample,OpenToTasteProfileExperimentation,OperatesWithAVision,EmbracesRisk,IsCulinarySchoolEducated,ordersWayInAdvance,hasExclusiveSupplier,prefersTheBlackBoxApproach,foodIsCentral,isExpensive</t>
  </si>
  <si>
    <t>Angelas Pizza</t>
  </si>
  <si>
    <t>prefersCommodified,isCostFirst,isParticipative,isBusy,isFamilyOwned,hasConsistentMenu,isOld,IsEfficiencyOriented,IsRistAverse,ordersWayInAdvance,hasCloseSupplierRelationship,hasExclusiveSupplier,changesSuppliersReadily,prefersTheBlackBoxApproach,isCheap,isCasual</t>
  </si>
  <si>
    <t>Il Panino Cafe</t>
  </si>
  <si>
    <t>isParticipative,isFreshlyOpened,prefersLocal,prefersValueAdded,hasRotatingMenu,usesGreensAcrossMenu,HydroponicsOkay,OperatesWithAVision,isOld,isDigitallyEducated,prefersDisintermediation,hasExclusiveSupplier,hasCloseSupplierRelationship,foodIsCentral</t>
  </si>
  <si>
    <t>Student Tasty Biryani</t>
  </si>
  <si>
    <t>isFamilyOwned,isBusy,isUnderStaffed,isHierarchical,prefersCommodified,hasConsistentMenu,usesHerbsAcrossMenu,IsRistAverse,isAnalogOperated,requiresSameDayDelivery,hasCloseSupplierRelationship,prefersTheBlackBoxApproach,isCheap,isCasual</t>
  </si>
  <si>
    <t>Eggspectation</t>
  </si>
  <si>
    <t>isBusy,isFranchise,isHierarchical,IsGrowthOriented,prefersLocal,prefersCommodified,hasConsistentMenu,prefersOrganic,needsRareProduce,usesHerbsAcrossMenu,usesGreensAcrossMenu,RequiresToCheckSample,HydroponicsOkay,OperatesWithAVision,isOld,isDigitallyEducated,ordersWayInAdvance,requiresSameDayDelivery,changesSuppliersReadily,hasCloseSupplierRelationship,prefersTheBlackBoxApproach,isCasual,isExpensive</t>
  </si>
  <si>
    <t>Étoile des Indes</t>
  </si>
  <si>
    <t>isHierarchical,isCostFirst,prefersCommodified,hasConsistentMenu,usesHerbsAcrossMenu,isPassionate,RequiresToCheckSample,IsRistAverse,isOld,ordersAtNight,ordersWayInAdvance,prefersTheBlackBoxApproach,isExpensive,hasExclusiveSupplier</t>
  </si>
  <si>
    <t>Thali Cuisine Indienne</t>
  </si>
  <si>
    <t>isPassionate,prefersOrganic,needsRareProduce,IsGrowthOriented,isAnalogOperated,EmbracesRisk,isDigitallyEducated,ordersWayInAdvance,changesSuppliersReadily,hasCloseSupplierRelationship,isCasual</t>
  </si>
  <si>
    <t>Sakura</t>
  </si>
  <si>
    <t>foodIsCentral,hasExclusiveSupplier,requiresSameDayDelivery,ordersAtNight,ordersWayInAdvance,isOld,HydroponicsOkay,hasConsistentMenu,prefersLocal,needsRareProduce,isCostFirst,isHierarchical</t>
  </si>
  <si>
    <t>Al-Taib Boulangerie</t>
  </si>
  <si>
    <t>isFamilyOwned,isFranchise,isHierarchical,isBusy,isCostFirst,prefersCommodified,hasConsistentMenu,usesGreensAcrossMenu,usesHerbsAcrossMenu,HydroponicsOkay,IsRistAverse,isOld,ordersAtNight,ordersWayInAdvance,changesSuppliersReadily,hasCloseSupplierRelationship,isCasual</t>
  </si>
  <si>
    <t>Le Frigo Vert</t>
  </si>
  <si>
    <t>isParticipative,isCostFirst,prefersLocal,prefersValueAdded,prefersCommodified,hasRotatingMenu,prefersOrganic,usesGreensAcrossMenu,RequiresToCheckSample,OpenToTasteProfileExperimentation,isPassionate,ConductsFarmVisits,EmbracesRisk,IsEfficiencyOriented,isYoung,prefersDisintermediation,ordersWayInAdvance,hasExclusiveSupplier,hasCloseSupplierRelationship</t>
  </si>
  <si>
    <t>Marche Ferdous</t>
  </si>
  <si>
    <t>isFamilyOwned,isBusy,isAnalogOperated,prefersLocal,prefersCommodified,hasConsistentMenu,usesGreensAcrossMenu,OperatesWithAVision,EmbracesRisk,isOld,ordersWayInAdvance,hasExclusiveSupplier,hasCloseSupplierRelationship,prefersTheBlackBoxApproach</t>
  </si>
  <si>
    <t>Kafein</t>
  </si>
  <si>
    <t>prefersTheBlackBoxApproach,foodIsCentral,requiresSameDayDelivery,ordersWayInAdvance,ordersAtNight,isDigitallyEducated,IsRistAverse,HydroponicsOkay,OperatesWithAVision,usesGreensAcrossMenu,usesHerbsAcrossMenu,prefersLocal,prefersValueAdded,isParticipative</t>
  </si>
  <si>
    <t>Latina</t>
  </si>
  <si>
    <t>isExpensive,ordersWayInAdvance,hasExclusiveSupplier,usesHerbsAcrossMenu,usesGreensAcrossMenu,prefersOrganic,prefersValueAdded,prefersLocal,prefersTheBlackBoxApproach,isDigitallyEducated,hasCloseSupplierRelationship,prefersDisintermediation,OpenToTasteProfileExperimentation,HydroponicsAreInUse,HydroponicsOkay,OperatesWithAVision,IsGrowthOriented</t>
  </si>
  <si>
    <t>Le Pois Penche</t>
  </si>
  <si>
    <t>isExpensive,hasExclusiveSupplier,changesSuppliersReadily,hasCloseSupplierRelationship,prefersDisintermediation,ordersWayInAdvance,isDigitallyEducated,HydroponicsOkay,HydroponicsAreInUse,OperatesWithAVision,RequiresToCheckSample,hasRotatingMenu,prefersValueAdded,isParticipative,ConductsFarmVisits</t>
  </si>
  <si>
    <t>Akhavan</t>
  </si>
  <si>
    <t>isFranchise,isHierarchical,isBusy,prefersLocal,IsGrowthOriented,prefersCommodified,hasConsistentMenu,needsRareProduce,usesGreensAcrossMenu,usesHerbsAcrossMenu,RequiresToCheckSample,OpenToTasteProfileExperimentation,HydroponicsOkay,HydroponicsAreInUse,OperatesWithAVision,IsRistAverse,ConductsFarmVisits,ordersWayInAdvance,prefersDisintermediation,hasExclusiveSupplier,prefersTheBlackBoxApproach</t>
  </si>
  <si>
    <t>Alexandre Et Fils</t>
  </si>
  <si>
    <t>isExpensive,prefersTheBlackBoxApproach,ConductsFarmVisits,isDigitallyEducated,RequiresToCheckSample,hasConsistentMenu,isHierarchical,isBusy,prefersValueAdded,needsRareProduce,IsCulinarySchoolEducated,hasCloseSupplierRelationship</t>
  </si>
  <si>
    <t>Cafe Aunja</t>
  </si>
  <si>
    <t>isAnalogOperated,isUnderStaffed,isParticipative,prefersLocal,prefersValueAdded,hasRotatingMenu,needsRareProduce,usesHerbsAcrossMenu,usesGreensAcrossMenu,requiresSameDayDelivery,IsEfficiencyOriented,OperatesWithAVision,IsRistAverse,changesSuppliersReadily,ordersAtNight</t>
  </si>
  <si>
    <t>Clementine</t>
  </si>
  <si>
    <t>isAnalogOperated,isFreshlyOpened,isParticipative,prefersValueAdded,hasRotatingMenu,usesHerbsAcrossMenu,usesGreensAcrossMenu,RequiresToCheckSample,isPassionate,EmbracesRisk,isYoung,requiresSameDayDelivery,prefersDisintermediation,hasExclusiveSupplier,prefersTheBlackBoxApproach,hasCloseSupplierRelationship</t>
  </si>
  <si>
    <t>Green</t>
  </si>
  <si>
    <t>isFranchise,isHierarchical,prefersLocal,IsGrowthOriented,prefersCommodified,hasConsistentMenu,prefersOrganic,usesGreensAcrossMenu,OpenToTasteProfileExperimentation,HydroponicsAreInUse,HydroponicsOkay,IsRistAverse,isDigitallyEducated,ordersAtNight,hasCloseSupplierRelationship,hasExclusiveSupplier,changesSuppliersReadily,prefersTheBlackBoxApproach</t>
  </si>
  <si>
    <t>Omnivore</t>
  </si>
  <si>
    <t>hasRotatingMenu,hasConsistentMenu,usesHerbsAcrossMenu,usesGreensAcrossMenu,RequiresToCheckSample,OpenToTasteProfileExperimentation,ConductsFarmVisits,OperatesWithAVision,EmbracesRisk,isDigitallyEducated,ordersAtNight,requiresSameDayDelivery,prefersDisintermediation,hasCloseSupplierRelationship,prefersTheBlackBoxApproach,isCostFirst,isParticipative,prefersCommodified,prefersLocal</t>
  </si>
  <si>
    <t>Vego</t>
  </si>
  <si>
    <t>isBusy,isFranchise,isUnderStaffed,isHierarchical,IsGrowthOriented,prefersCommodified,hasConsistentMenu,prefersOrganic,usesGreensAcrossMenu,usesHerbsAcrossMenu,RequiresToCheckSample,OperatesWithAVision,IsEfficiencyOriented,isOld,isDigitallyEducated,ordersAtNight,ordersWayInAdvance,hasCloseSupplierRelationship,hasExclusiveSupplier,changesSuppliersReadily,prefersTheBlackBoxApproach</t>
  </si>
  <si>
    <t>Beatrice</t>
  </si>
  <si>
    <t>prefersValueAdded,isAnalogOperated,isHierarchical,IsGrowthOriented,prefersOrganic,needsRareProduce,usesGreensAcrossMenu,isPassionate,IsRistAverse,IsCulinarySchoolEducated,ordersWayInAdvance,changesSuppliersReadily,prefersTheBlackBoxApproach,isExpensive</t>
  </si>
  <si>
    <t>MKT</t>
  </si>
  <si>
    <t>isExpensive,foodIsCentral,prefersTheBlackBoxApproach,requiresSameDayDelivery,ordersAtNight,hasCloseSupplierRelationship,ConductsFarmVisits,HydroponicsAreInUse,HydroponicsOkay,prefersValueAdded,prefersCommodified,isCostFirst,isBusy,isHierarchical,isAnalogOperated,needsRareProduce,usesGreensAcrossMenu,isYoung,prefersDisintermediation</t>
  </si>
  <si>
    <t>Bonaparte</t>
  </si>
  <si>
    <t>hasRotatingMenu,IsGrowthOriented,isUnderStaffed,prefersLocal,needsRareProduce,isBusy,usesHerbsAcrossMenu,RequiresToCheckSample,usesGreensAcrossMenu,HydroponicsOkay,HydroponicsAreInUse,EmbracesRisk,IsCulinarySchoolEducated,requiresSameDayDelivery,hasCloseSupplierRelationship,ordersWayInAdvance,prefersTheBlackBoxApproach,foodIsCentral,isExpensive</t>
  </si>
  <si>
    <t>Cafe Lola Rosa</t>
  </si>
  <si>
    <t>foodIsCentral,ConductsFarmVisits,isPassionate,prefersOrganic,hasConsistentMenu,prefersValueAdded,prefersLocal,isFranchise,isBusy,isHierarchical,IsGrowthOriented,needsRareProduce,OperatesWithAVision,EmbracesRisk,ordersWayInAdvance,prefersDisintermediation,prefersTheBlackBoxApproach,hasExclusiveSupplier</t>
  </si>
  <si>
    <t>Restaurant Holder</t>
  </si>
  <si>
    <t>isAnalogOperated,isHierarchical,hasConsistentMenu,needsRareProduce,usesGreensAcrossMenu,IsGrowthOriented,HydroponicsOkay,OperatesWithAVision,EmbracesRisk,ordersWayInAdvance,hasExclusiveSupplier,isOld,ordersAtNight,prefersTheBlackBoxApproach,isExpensive</t>
  </si>
  <si>
    <t>L'Express</t>
  </si>
  <si>
    <t>isAnalogOperated,isHierarchical,prefersLocal,prefersValueAdded,needsRareProduce,prefersOrganic,usesHerbsAcrossMenu,RequiresToCheckSample,OperatesWithAVision,IsEfficiencyOriented,HydroponicsOkay,isDigitallyEducated,isOld,IsRistAverse,prefersDisintermediation,requiresSameDayDelivery,isExpensive,prefersTheBlackBoxApproach,hasExclusiveSupplier</t>
  </si>
  <si>
    <t>Le cartet</t>
  </si>
  <si>
    <t>isBusy,isAnalogOperated,isHierarchical,prefersValueAdded,needsRareProduce,prefersOrganic,RequiresToCheckSample,HydroponicsOkay,ConductsFarmVisits,IsEfficiencyOriented,EmbracesRisk,ordersWayInAdvance,hasExclusiveSupplier,isOld,changesSuppliersReadily,prefersTheBlackBoxApproach,hasCloseSupplierRelationship</t>
  </si>
  <si>
    <t>Le Filet</t>
  </si>
  <si>
    <t>needsRareProduce,isFreshlyOpened,hasRotatingMenu,prefersValueAdded,isParticipative,OpenToTasteProfileExperimentation,HydroponicsOkay,isYoung,isDigitallyEducated,ordersAtNight,IsCulinarySchoolEducated,hasExclusiveSupplier,hasCloseSupplierRelationship,changesSuppliersReadily,foodIsCentral</t>
  </si>
  <si>
    <t>Tapeo</t>
  </si>
  <si>
    <t>foodIsCentral,hasExclusiveSupplier,hasCloseSupplierRelationship,changesSuppliersReadily,ordersWayInAdvance,requiresSameDayDelivery,ordersAtNight,isYoung,ConductsFarmVisits,isPassionate,OperatesWithAVision,usesHerbsAcrossMenu,prefersOrganic,prefersValueAdded,prefersLocal,isParticipative</t>
  </si>
  <si>
    <t>Reuben's</t>
  </si>
  <si>
    <t>HydroponicsOkay,isPassionate,ConductsFarmVisits,OperatesWithAVision,ordersAtNight,ordersWayInAdvance,requiresSameDayDelivery,hasCloseSupplierRelationship,hasExclusiveSupplier,changesSuppliersReadily,isExpensive,prefersTheBlackBoxApproach,isDigitallyEducated,isOld,usesHerbsAcrossMenu,usesGreensAcrossMenu,isCostFirst,isHierarchical</t>
  </si>
  <si>
    <t>Milos</t>
  </si>
  <si>
    <t>prefersValueAdded,hasConsistentMenu,hasExclusiveSupplier,ordersAtNight,ordersWayInAdvance,IsEfficiencyOriented,ConductsFarmVisits,isPassionate,usesGreensAcrossMenu,isHierarchical,hasCloseSupplierRelationship,prefersDisintermediation,prefersTheBlackBoxApproach,isExpensive,prefersOrganic,needsRareProduce</t>
  </si>
  <si>
    <t>Garde Manger</t>
  </si>
  <si>
    <t>isParticipative,isCostFirst,prefersLocal,hasRotatingMenu,prefersValueAdded,prefersOrganic,usesHerbsAcrossMenu,RequiresToCheckSample,isPassionate,IsRistAverse,IsEfficiencyOriented,isDigitallyEducated,ordersWayInAdvance,requiresSameDayDelivery,hasExclusiveSupplier,prefersDisintermediation,prefersTheBlackBoxApproach</t>
  </si>
  <si>
    <t>Creperie Chez Suzette</t>
  </si>
  <si>
    <t>prefersLocal,isAnalogOperated,isHierarchical,hasConsistentMenu,IsRistAverse,prefersValueAdded,hasExclusiveSupplier,prefersTheBlackBoxApproach,ordersAtNight</t>
  </si>
  <si>
    <t>Chez L'Epicier</t>
  </si>
  <si>
    <t>hasExclusiveSupplier,requiresSameDayDelivery,ordersAtNight,ordersWayInAdvance,IsCulinarySchoolEducated,isDigitallyEducated,EmbracesRisk,OperatesWithAVision,isPassionate,HydroponicsOkay,usesHerbsAcrossMenu,prefersOrganic,hasRotatingMenu,prefersCommodified,IsGrowthOriented,isHierarchical,isExpensive</t>
  </si>
  <si>
    <t>Le Bremner</t>
  </si>
  <si>
    <t>foodIsCentral,isExpensive,hasExclusiveSupplier,hasCloseSupplierRelationship,prefersDisintermediation,requiresSameDayDelivery,ordersWayInAdvance,IsCulinarySchoolEducated,ordersAtNight,isOld,HydroponicsOkay,usesHerbsAcrossMenu,needsRareProduce,hasRotatingMenu,isAnalogOperated,isParticipative,OperatesWithAVision</t>
  </si>
  <si>
    <t>Liverpool House</t>
  </si>
  <si>
    <t>isParticipative,isCostFirst,prefersLocal,prefersValueAdded,hasRotatingMenu,needsRareProduce,prefersOrganic,usesHerbsAcrossMenu,usesGreensAcrossMenu,RequiresToCheckSample,isPassionate,HydroponicsOkay,EmbracesRisk,isDigitallyEducated,IsCulinarySchoolEducated,requiresSameDayDelivery,ordersWayInAdvance,hasExclusiveSupplier,hasCloseSupplierRelationship,isExpensive</t>
  </si>
  <si>
    <t>Poutineville</t>
  </si>
  <si>
    <t>isCasual,hasCloseSupplierRelationship,ordersWayInAdvance,ordersAtNight,IsEfficiencyOriented,hasConsistentMenu,IsGrowthOriented,isCostFirst,isBusy,isAnalogOperated</t>
  </si>
  <si>
    <t>Le Chien Fumant</t>
  </si>
  <si>
    <t>isHierarchical,prefersLocal,hasRotatingMenu,usesHerbsAcrossMenu,OpenToTasteProfileExperimentation,prefersOrganic,isPassionate,EmbracesRisk,ordersWayInAdvance,hasExclusiveSupplier,hasCloseSupplierRelationship,isExpensive,prefersTheBlackBoxApproach</t>
  </si>
  <si>
    <t>Pick Thai Restaurant</t>
  </si>
  <si>
    <t>needsRareProduce,prefersValueAdded,isHierarchical,isOld,IsEfficiencyOriented,HydroponicsOkay,hasExclusiveSupplier,prefersDisintermediation,prefersTheBlackBoxApproach,isCasual</t>
  </si>
  <si>
    <t>Place Deschamps Bar A Vin</t>
  </si>
  <si>
    <t>isAnalogOperated,isHierarchical,IsGrowthOriented,prefersValueAdded,hasConsistentMenu,needsRareProduce,usesHerbsAcrossMenu,RequiresToCheckSample,HydroponicsAreInUse,ConductsFarmVisits,IsRistAverse,isOld,IsCulinarySchoolEducated,prefersDisintermediation,hasExclusiveSupplier,isCasual,isExpensive,hasCloseSupplierRelationship</t>
  </si>
  <si>
    <t>Helena</t>
  </si>
  <si>
    <t>isExpensive,foodIsCentral,prefersTheBlackBoxApproach,hasCloseSupplierRelationship,prefersDisintermediation,ordersAtNight,isOld,IsRistAverse,ConductsFarmVisits,HydroponicsAreInUse,prefersOrganic,prefersCommodified,prefersLocal,isCostFirst,usesHerbsAcrossMenu,IsGrowthOriented,isParticipative,isDigitallyEducated</t>
  </si>
  <si>
    <t>Chu Chai Thai Vegetarian Cuisine</t>
  </si>
  <si>
    <t>prefersCommodified,prefersLocal,isFreshlyOpened,isParticipative,usesHerbsAcrossMenu,usesGreensAcrossMenu,prefersOrganic,OpenToTasteProfileExperimentation,ConductsFarmVisits,IsRistAverse,ordersAtNight,IsCulinarySchoolEducated,prefersDisintermediation,hasCloseSupplierRelationship,changesSuppliersReadily,isCasual</t>
  </si>
  <si>
    <t>Patati Patata friterie de luxe</t>
  </si>
  <si>
    <t>isCasual,prefersTheBlackBoxApproach,hasCloseSupplierRelationship,hasExclusiveSupplier,ordersWayInAdvance,isPassionate,usesGreensAcrossMenu,hasConsistentMenu,prefersLocal,isCostFirst,isBusy,isHierarchical,ordersAtNight</t>
  </si>
  <si>
    <t>Chalet Bar-B-Q</t>
  </si>
  <si>
    <t>isHierarchical,IsGrowthOriented,prefersValueAdded,hasConsistentMenu,RequiresToCheckSample,IsRistAverse,isOld,isDigitallyEducated,hasExclusiveSupplier,requiresSameDayDelivery,hasCloseSupplierRelationship,isCasual,isCheap</t>
  </si>
  <si>
    <t>The Mon Cafe</t>
  </si>
  <si>
    <t>prefersLocal,isParticipative,isCostFirst,prefersValueAdded,needsRareProduce,usesGreensAcrossMenu,RequiresToCheckSample,HydroponicsOkay,IsEfficiencyOriented,isDigitallyEducated,ordersWayInAdvance,requiresSameDayDelivery,hasCloseSupplierRelationship,prefersTheBlackBoxApproach</t>
  </si>
  <si>
    <t>Khyber Pass</t>
  </si>
  <si>
    <t>isCasual,hasExclusiveSupplier,prefersTheBlackBoxApproach,prefersDisintermediation,isDigitallyEducated,IsEfficiencyOriented,isPassionate,usesHerbsAcrossMenu,prefersValueAdded,isCostFirst,isAnalogOperated,isOld</t>
  </si>
  <si>
    <t>Le Local</t>
  </si>
  <si>
    <t>isExpensive,hasExclusiveSupplier,prefersDisintermediation,IsCulinarySchoolEducated,ordersAtNight,ordersWayInAdvance,prefersTheBlackBoxApproach,isPassionate,ConductsFarmVisits,HydroponicsOkay,HydroponicsAreInUse,OpenToTasteProfileExperimentation,usesGreensAcrossMenu,usesHerbsAcrossMenu,prefersValueAdded,IsGrowthOriented,prefersLocal,isFreshlyOpened,isDigitallyEducated</t>
  </si>
  <si>
    <t>Grenadine</t>
  </si>
  <si>
    <t>isAnalogOperated,prefersLocal,IsGrowthOriented,hasRotatingMenu,RequiresToCheckSample,prefersOrganic,OpenToTasteProfileExperimentation,HydroponicsOkay,OperatesWithAVision,isOld,prefersDisintermediation,hasCloseSupplierRelationship,prefersTheBlackBoxApproach,hasExclusiveSupplier,isExpensive,foodIsCentral</t>
  </si>
  <si>
    <t>Balsam Inn</t>
  </si>
  <si>
    <t>IsGrowthOriented,isParticipative,prefersValueAdded,needsRareProduce,usesHerbsAcrossMenu,OpenToTasteProfileExperimentation,isPassionate,isDigitallyEducated,IsRistAverse,requiresSameDayDelivery,prefersDisintermediation,hasCloseSupplierRelationship,prefersTheBlackBoxApproach,hasExclusiveSupplier,changesSuppliersReadily,ConductsFarmVisits</t>
  </si>
  <si>
    <t>Beauty's Restaurant</t>
  </si>
  <si>
    <t>isAnalogOperated,isHierarchical,hasConsistentMenu,usesGreensAcrossMenu,IsRistAverse,isOld,ordersWayInAdvance,hasCloseSupplierRelationship,hasExclusiveSupplier,isCasual,prefersTheBlackBoxApproach</t>
  </si>
  <si>
    <t>O'Thym</t>
  </si>
  <si>
    <t>isExpensive,foodIsCentral,hasExclusiveSupplier,hasCloseSupplierRelationship,prefersDisintermediation,ordersAtNight,ordersWayInAdvance,isDigitallyEducated,isPassionate,isOld,ConductsFarmVisits,HydroponicsOkay,hasRotatingMenu,isParticipative,isFreshlyOpened,prefersValueAdded,usesHerbsAcrossMenu,usesGreensAcrossMenu</t>
  </si>
  <si>
    <t>Gandhi</t>
  </si>
  <si>
    <t>needsRareProduce,prefersOrganic,hasConsistentMenu,isBusy,prefersCommodified,HydroponicsOkay,RequiresToCheckSample,IsRistAverse,isOld,ordersAtNight,ordersWayInAdvance,requiresSameDayDelivery,hasCloseSupplierRelationship,hasExclusiveSupplier,foodIsCentral</t>
  </si>
  <si>
    <t>Kinka Izakaya</t>
  </si>
  <si>
    <t>isPassionate,ConductsFarmVisits,requiresSameDayDelivery,hasExclusiveSupplier,hasCloseSupplierRelationship,prefersDisintermediation,ordersWayInAdvance,IsCulinarySchoolEducated,isYoung,OperatesWithAVision,RequiresToCheckSample,usesHerbsAcrossMenu,hasRotatingMenu,isParticipative,IsGrowthOriented,prefersLocal</t>
  </si>
  <si>
    <t>Mangiafoco</t>
  </si>
  <si>
    <t>isAnalogOperated,isHierarchical,prefersLocal,prefersCommodified,usesHerbsAcrossMenu,usesGreensAcrossMenu,HydroponicsOkay,HydroponicsAreInUse,EmbracesRisk,isOld,IsCulinarySchoolEducated,prefersDisintermediation,changesSuppliersReadily</t>
  </si>
  <si>
    <t>Le Boucan</t>
  </si>
  <si>
    <t>isAnalogOperated,IsGrowthOriented,prefersCommodified,hasConsistentMenu,OpenToTasteProfileExperimentation,ordersAtNight,EmbracesRisk,ordersWayInAdvance,hasExclusiveSupplier,changesSuppliersReadily,hasCloseSupplierRelationship</t>
  </si>
  <si>
    <t>Ristorante La Dora</t>
  </si>
  <si>
    <t>usesHerbsAcrossMenu,prefersOrganic,isCostFirst,HydroponicsOkay,EmbracesRisk,isOld,ordersWayInAdvance,requiresSameDayDelivery,hasCloseSupplierRelationship,prefersTheBlackBoxApproach</t>
  </si>
  <si>
    <t>Pho Lien</t>
  </si>
  <si>
    <t>isBusy,IsGrowthOriented,prefersCommodified,hasConsistentMenu,usesHerbsAcrossMenu,IsRistAverse,ordersAtNight,ordersWayInAdvance,hasExclusiveSupplier,hasCloseSupplierRelationship,isCasual,prefersTheBlackBoxApproach</t>
  </si>
  <si>
    <t>Chez Queux</t>
  </si>
  <si>
    <t>isHierarchical,prefersLocal,isCostFirst,prefersCommodified,hasConsistentMenu,usesGreensAcrossMenu,isPassionate,HydroponicsOkay,OperatesWithAVision,isDigitallyEducated,IsCulinarySchoolEducated,ordersWayInAdvance,prefersDisintermediation,hasCloseSupplierRelationship,EmbracesRisk,hasExclusiveSupplier,prefersTheBlackBoxApproach</t>
  </si>
  <si>
    <t>Les Entretiens</t>
  </si>
  <si>
    <t>IsGrowthOriented,isParticipative,usesHerbsAcrossMenu,isPassionate,hasRotatingMenu,needsRareProduce,HydroponicsOkay,ConductsFarmVisits,isYoung,EmbracesRisk,isDigitallyEducated,ordersAtNight,prefersDisintermediation,hasCloseSupplierRelationship,ordersWayInAdvance,hasExclusiveSupplier,prefersTheBlackBoxApproach,isCasual</t>
  </si>
  <si>
    <t>Restaurant Laurea</t>
  </si>
  <si>
    <t>isBusy,isHierarchical,IsGrowthOriented,prefersCommodified,hasConsistentMenu,needsRareProduce,usesHerbsAcrossMenu,RequiresToCheckSample,HydroponicsOkay,OperatesWithAVision,isDigitallyEducated,IsEfficiencyOriented,ordersWayInAdvance,hasExclusiveSupplier,hasCloseSupplierRelationship,ordersAtNight,prefersTheBlackBoxApproach</t>
  </si>
  <si>
    <t>Le Valois</t>
  </si>
  <si>
    <t>isAnalogOperated,isHierarchical,prefersValueAdded,hasRotatingMenu,usesGreensAcrossMenu,usesHerbsAcrossMenu,HydroponicsOkay,OperatesWithAVision,RequiresToCheckSample,isDigitallyEducated,IsEfficiencyOriented,ordersWayInAdvance,prefersDisintermediation,ordersAtNight,changesSuppliersReadily</t>
  </si>
  <si>
    <t>Anticafe Montreal</t>
  </si>
  <si>
    <t>usesGreensAcrossMenu,prefersLocal,isFreshlyOpened,isParticipative,OpenToTasteProfileExperimentation,ConductsFarmVisits,isDigitallyEducated,requiresSameDayDelivery,prefersDisintermediation,changesSuppliersReadily,hasCloseSupplierRelationship</t>
  </si>
  <si>
    <t>Coco Rico</t>
  </si>
  <si>
    <t>hasConsistentMenu,prefersLocal,isHierarchical,isFamilyOwned,IsRistAverse,isOld,ordersAtNight,ordersWayInAdvance,requiresSameDayDelivery,hasCloseSupplierRelationship,hasExclusiveSupplier,prefersTheBlackBoxApproach,isCheap,isCasual</t>
  </si>
  <si>
    <t>P'tit Plateau</t>
  </si>
  <si>
    <t>isCasual,prefersTheBlackBoxApproach,changesSuppliersReadily,ordersWayInAdvance,ordersAtNight,isYoung,isDigitallyEducated,ConductsFarmVisits,OpenToTasteProfileExperimentation,needsRareProduce,usesGreensAcrossMenu,prefersValueAdded,isParticipative</t>
  </si>
  <si>
    <t>Restaurant Papillon</t>
  </si>
  <si>
    <t>isCasual,prefersTheBlackBoxApproach,hasCloseSupplierRelationship,requiresSameDayDelivery,ordersWayInAdvance,ordersAtNight,EmbracesRisk,isPassionate,RequiresToCheckSample,usesHerbsAcrossMenu,hasRotatingMenu,prefersValueAdded,prefersLocal</t>
  </si>
  <si>
    <t>Vices et Versa</t>
  </si>
  <si>
    <t>HydroponicsAreInUse,HydroponicsOkay,hasRotatingMenu,prefersValueAdded,isUnderStaffed,isCostFirst,prefersLocal,OperatesWithAVision,isYoung,isDigitallyEducated,EmbracesRisk,ordersAtNight,ordersWayInAdvance,hasCloseSupplierRelationship,hasExclusiveSupplier,prefersTheBlackBoxApproach,isCasual</t>
  </si>
  <si>
    <t>La Salle a Manger</t>
  </si>
  <si>
    <t>isAnalogOperated,isCostFirst,IsGrowthOriented,hasConsistentMenu,usesGreensAcrossMenu,isPassionate,IsRistAverse,isOld,ordersAtNight,ordersWayInAdvance,hasCloseSupplierRelationship,hasExclusiveSupplier,prefersTheBlackBoxApproach,isCasual</t>
  </si>
  <si>
    <t>Mythos</t>
  </si>
  <si>
    <t>isExpensive,foodIsCentral,hasCloseSupplierRelationship,hasExclusiveSupplier,ordersWayInAdvance,ordersAtNight,isOld,EmbracesRisk,HydroponicsOkay,OpenToTasteProfileExperimentation,usesHerbsAcrossMenu,usesGreensAcrossMenu,prefersOrganic,prefersValueAdded,isParticipative</t>
  </si>
  <si>
    <t>Restaurant Mozza Pates et Passions</t>
  </si>
  <si>
    <t>isCostFirst,prefersLocal,IsGrowthOriented,hasRotatingMenu,needsRareProduce,usesHerbsAcrossMenu,OpenToTasteProfileExperimentation,ConductsFarmVisits,EmbracesRisk,isYoung,ordersAtNight,IsCulinarySchoolEducated,prefersDisintermediation,ordersWayInAdvance,hasCloseSupplierRelationship,prefersTheBlackBoxApproach</t>
  </si>
  <si>
    <t>Les Enfants Terribles</t>
  </si>
  <si>
    <t>foodIsCentral,isExpensive,hasExclusiveSupplier,hasCloseSupplierRelationship,prefersTheBlackBoxApproach,isDigitallyEducated,isYoung,ConductsFarmVisits,isPassionate,usesHerbsAcrossMenu,needsRareProduce,prefersValueAdded,isParticipative,isBusy,prefersLocal,RequiresToCheckSample,HydroponicsOkay,prefersDisintermediation,ordersAtNight</t>
  </si>
  <si>
    <t>Bistro Sur la Riviere</t>
  </si>
  <si>
    <t>isAnalogOperated,isHierarchical,IsGrowthOriented,prefersCommodified,hasConsistentMenu,isCostFirst,usesGreensAcrossMenu,HydroponicsOkay,IsRistAverse,isDigitallyEducated,isYoung,ordersWayInAdvance,hasCloseSupplierRelationship,changesSuppliersReadily,isCasual</t>
  </si>
  <si>
    <t>La Pizzella Restaurant Italien</t>
  </si>
  <si>
    <t>HydroponicsOkay,usesHerbsAcrossMenu,hasConsistentMenu,isCostFirst,isAnalogOperated,isYoung,isPassionate,ordersWayInAdvance,requiresSameDayDelivery,hasCloseSupplierRelationship,prefersTheBlackBoxApproach,changesSuppliersReadily</t>
  </si>
  <si>
    <t>Pho Tay Ho</t>
  </si>
  <si>
    <t>usesGreensAcrossMenu,needsRareProduce,isCostFirst,hasConsistentMenu,IsGrowthOriented,isHierarchical,prefersCommodified,HydroponicsOkay,IsRistAverse,ordersAtNight,ordersWayInAdvance,hasExclusiveSupplier,hasCloseSupplierRelationship,isCasual,prefersTheBlackBoxApproach</t>
  </si>
  <si>
    <t>The Main Deli Steak House</t>
  </si>
  <si>
    <t>isBusy,isAnalogOperated,prefersCommodified,OperatesWithAVision,IsRistAverse,isOld,ordersWayInAdvance,hasExclusiveSupplier,hasCloseSupplierRelationship,isCasual,prefersTheBlackBoxApproach</t>
  </si>
  <si>
    <t>Bistro Chez Roger</t>
  </si>
  <si>
    <t>isHierarchical,prefersLocal,prefersValueAdded,hasRotatingMenu,needsRareProduce,OpenToTasteProfileExperimentation,ConductsFarmVisits,IsRistAverse,isYoung,ordersWayInAdvance,requiresSameDayDelivery,prefersDisintermediation,hasExclusiveSupplier,changesSuppliersReadily,prefersTheBlackBoxApproach</t>
  </si>
  <si>
    <t>Pizzeria Napoletana</t>
  </si>
  <si>
    <t>isCostFirst,isHierarchical,IsGrowthOriented,prefersCommodified,hasConsistentMenu,RequiresToCheckSample,HydroponicsOkay,IsRistAverse,isDigitallyEducated,ordersWayInAdvance,hasCloseSupplierRelationship,prefersTheBlackBoxApproach</t>
  </si>
  <si>
    <t>L'Aromate</t>
  </si>
  <si>
    <t>isExpensive,foodIsCentral,hasExclusiveSupplier,prefersTheBlackBoxApproach,hasCloseSupplierRelationship,ordersAtNight,ordersWayInAdvance,IsEfficiencyOriented,ConductsFarmVisits,RequiresToCheckSample,isPassionate,hasConsistentMenu,prefersLocal,prefersValueAdded,hasRotatingMenu,isHierarchical,isDigitallyEducated</t>
  </si>
  <si>
    <t>Au Petit Resto</t>
  </si>
  <si>
    <t>isAnalogOperated,isParticipative,prefersValueAdded,hasRotatingMenu,needsRareProduce,usesHerbsAcrossMenu,usesGreensAcrossMenu,RequiresToCheckSample,OpenToTasteProfileExperimentation,HydroponicsOkay,OperatesWithAVision,isPassionate,EmbracesRisk,IsCulinarySchoolEducated,ordersAtNight,ordersWayInAdvance,prefersDisintermediation,hasCloseSupplierRelationship,foodIsCentral,prefersTheBlackBoxApproach,isExpensive</t>
  </si>
  <si>
    <t>isBusy</t>
  </si>
  <si>
    <t>isAnalogOperated</t>
  </si>
  <si>
    <t>isUnderStaffed</t>
  </si>
  <si>
    <t>isParticipative</t>
  </si>
  <si>
    <t>prefersLocal</t>
  </si>
  <si>
    <t>prefersCommodified</t>
  </si>
  <si>
    <t>hasConsistentMenu</t>
  </si>
  <si>
    <t>usesGreensAcrossMenu</t>
  </si>
  <si>
    <t>usesHerbsAcrossMenu</t>
  </si>
  <si>
    <t>isPassionate</t>
  </si>
  <si>
    <t>IsRistAverse</t>
  </si>
  <si>
    <t>isYoung</t>
  </si>
  <si>
    <t>prefersDisintermediation</t>
  </si>
  <si>
    <t>isCasual</t>
  </si>
  <si>
    <t>IsGrowthOriented</t>
  </si>
  <si>
    <t>isHierarchical</t>
  </si>
  <si>
    <t>RequiresToCheckSample</t>
  </si>
  <si>
    <t>HydroponicsAreInUse</t>
  </si>
  <si>
    <t>HydroponicsOkay</t>
  </si>
  <si>
    <t>ordersAtNight</t>
  </si>
  <si>
    <t>ordersWayInAdvance</t>
  </si>
  <si>
    <t>hasCloseSupplierRelationship</t>
  </si>
  <si>
    <t>isFamilyOwned</t>
  </si>
  <si>
    <t>isCostFirst</t>
  </si>
  <si>
    <t>requiresSameDayDelivery</t>
  </si>
  <si>
    <t>prefersTheBlackBoxApproach</t>
  </si>
  <si>
    <t>isExpensive</t>
  </si>
  <si>
    <t>changesSuppliersReadily</t>
  </si>
  <si>
    <t>isOld</t>
  </si>
  <si>
    <t>IsEfficiencyOriented</t>
  </si>
  <si>
    <t>prefersValueAdded</t>
  </si>
  <si>
    <t>hasExclusiveSupplier</t>
  </si>
  <si>
    <t>OpenToTasteProfileExperimentation</t>
  </si>
  <si>
    <t>EmbracesRisk</t>
  </si>
  <si>
    <t>isDigitallyEducated</t>
  </si>
  <si>
    <t>isCheap</t>
  </si>
  <si>
    <t>isFranchise</t>
  </si>
  <si>
    <t>foodIsCentral</t>
  </si>
  <si>
    <t>IsCulinarySchoolEducated</t>
  </si>
  <si>
    <t>prefersOrganic</t>
  </si>
  <si>
    <t>hasRotatingMenu</t>
  </si>
  <si>
    <t>needsRareProduce</t>
  </si>
  <si>
    <t>OperatesWithAVision</t>
  </si>
  <si>
    <t>ConductsFarmVisits</t>
  </si>
  <si>
    <t>isFreshlyOpened</t>
  </si>
  <si>
    <t>Attr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</si>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</sst>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12" sqref="B12"/>
    </sheetView>
  </sheetViews>
  <sheetFormatPr defaultRowHeight="15" x14ac:dyDescent="0.25"/>
  <cols>
    <col min="1" max="1" width="35.28515625" bestFit="1" customWidth="1"/>
    <col min="2" max="2" width="255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6"/>
  <sheetViews>
    <sheetView topLeftCell="D67" workbookViewId="0">
      <selection activeCell="B1" sqref="B1:Y96"/>
    </sheetView>
  </sheetViews>
  <sheetFormatPr defaultRowHeight="15" x14ac:dyDescent="0.25"/>
  <cols>
    <col min="2" max="2" width="35.28515625" bestFit="1" customWidth="1"/>
    <col min="3" max="3" width="27.5703125" bestFit="1" customWidth="1"/>
  </cols>
  <sheetData>
    <row r="1" spans="2:25" x14ac:dyDescent="0.25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</row>
    <row r="2" spans="2:25" x14ac:dyDescent="0.25">
      <c r="B2" t="s">
        <v>2</v>
      </c>
      <c r="C2" t="s">
        <v>192</v>
      </c>
      <c r="D2" t="s">
        <v>193</v>
      </c>
      <c r="E2" t="s">
        <v>194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201</v>
      </c>
      <c r="M2" t="s">
        <v>202</v>
      </c>
      <c r="N2" t="s">
        <v>203</v>
      </c>
      <c r="O2" t="s">
        <v>204</v>
      </c>
      <c r="P2" t="s">
        <v>205</v>
      </c>
    </row>
    <row r="3" spans="2:25" x14ac:dyDescent="0.25">
      <c r="B3" t="s">
        <v>4</v>
      </c>
      <c r="C3" t="s">
        <v>206</v>
      </c>
      <c r="D3" t="s">
        <v>207</v>
      </c>
      <c r="E3" t="s">
        <v>198</v>
      </c>
      <c r="F3" t="s">
        <v>199</v>
      </c>
      <c r="G3" t="s">
        <v>200</v>
      </c>
      <c r="H3" t="s">
        <v>208</v>
      </c>
      <c r="I3" t="s">
        <v>209</v>
      </c>
      <c r="J3" t="s">
        <v>210</v>
      </c>
      <c r="K3" t="s">
        <v>211</v>
      </c>
      <c r="L3" t="s">
        <v>212</v>
      </c>
      <c r="M3" t="s">
        <v>213</v>
      </c>
    </row>
    <row r="4" spans="2:25" x14ac:dyDescent="0.25">
      <c r="B4" t="s">
        <v>6</v>
      </c>
      <c r="C4" t="s">
        <v>199</v>
      </c>
      <c r="D4" t="s">
        <v>197</v>
      </c>
      <c r="E4" t="s">
        <v>207</v>
      </c>
      <c r="F4" t="s">
        <v>214</v>
      </c>
      <c r="G4" t="s">
        <v>215</v>
      </c>
      <c r="H4" t="s">
        <v>208</v>
      </c>
      <c r="I4" t="s">
        <v>210</v>
      </c>
      <c r="J4" t="s">
        <v>202</v>
      </c>
      <c r="K4" t="s">
        <v>211</v>
      </c>
      <c r="L4" t="s">
        <v>216</v>
      </c>
      <c r="M4" t="s">
        <v>213</v>
      </c>
      <c r="N4" t="s">
        <v>217</v>
      </c>
    </row>
    <row r="5" spans="2:25" x14ac:dyDescent="0.25">
      <c r="B5" t="s">
        <v>8</v>
      </c>
      <c r="C5" t="s">
        <v>218</v>
      </c>
      <c r="D5" t="s">
        <v>219</v>
      </c>
      <c r="E5" t="s">
        <v>216</v>
      </c>
      <c r="F5" t="s">
        <v>212</v>
      </c>
      <c r="G5" t="s">
        <v>211</v>
      </c>
      <c r="H5" t="s">
        <v>220</v>
      </c>
      <c r="I5" t="s">
        <v>202</v>
      </c>
      <c r="J5" t="s">
        <v>221</v>
      </c>
      <c r="K5" t="s">
        <v>208</v>
      </c>
      <c r="L5" t="s">
        <v>200</v>
      </c>
      <c r="M5" t="s">
        <v>222</v>
      </c>
      <c r="N5" t="s">
        <v>192</v>
      </c>
    </row>
    <row r="6" spans="2:25" x14ac:dyDescent="0.25">
      <c r="B6" t="s">
        <v>10</v>
      </c>
      <c r="C6" t="s">
        <v>223</v>
      </c>
      <c r="D6" t="s">
        <v>213</v>
      </c>
      <c r="E6" t="s">
        <v>212</v>
      </c>
      <c r="F6" t="s">
        <v>198</v>
      </c>
      <c r="G6" t="s">
        <v>207</v>
      </c>
      <c r="H6" t="s">
        <v>192</v>
      </c>
      <c r="I6" t="s">
        <v>215</v>
      </c>
      <c r="J6" t="s">
        <v>197</v>
      </c>
      <c r="K6" t="s">
        <v>221</v>
      </c>
      <c r="L6" t="s">
        <v>220</v>
      </c>
    </row>
    <row r="7" spans="2:25" x14ac:dyDescent="0.25">
      <c r="B7" t="s">
        <v>12</v>
      </c>
      <c r="C7" t="s">
        <v>192</v>
      </c>
      <c r="D7" t="s">
        <v>207</v>
      </c>
      <c r="E7" t="s">
        <v>196</v>
      </c>
      <c r="F7" t="s">
        <v>206</v>
      </c>
      <c r="G7" t="s">
        <v>222</v>
      </c>
      <c r="H7" t="s">
        <v>198</v>
      </c>
      <c r="I7" t="s">
        <v>199</v>
      </c>
      <c r="J7" t="s">
        <v>208</v>
      </c>
      <c r="K7" t="s">
        <v>224</v>
      </c>
      <c r="L7" t="s">
        <v>210</v>
      </c>
      <c r="M7" t="s">
        <v>225</v>
      </c>
      <c r="N7" t="s">
        <v>226</v>
      </c>
      <c r="O7" t="s">
        <v>212</v>
      </c>
      <c r="P7" t="s">
        <v>213</v>
      </c>
      <c r="Q7" t="s">
        <v>217</v>
      </c>
    </row>
    <row r="8" spans="2:25" x14ac:dyDescent="0.25">
      <c r="B8" t="s">
        <v>14</v>
      </c>
      <c r="C8" t="s">
        <v>227</v>
      </c>
      <c r="D8" t="s">
        <v>205</v>
      </c>
      <c r="E8" t="s">
        <v>219</v>
      </c>
      <c r="F8" t="s">
        <v>213</v>
      </c>
      <c r="G8" t="s">
        <v>216</v>
      </c>
      <c r="H8" t="s">
        <v>212</v>
      </c>
      <c r="I8" t="s">
        <v>211</v>
      </c>
      <c r="J8" t="s">
        <v>221</v>
      </c>
      <c r="K8" t="s">
        <v>202</v>
      </c>
      <c r="L8" t="s">
        <v>206</v>
      </c>
      <c r="M8" t="s">
        <v>207</v>
      </c>
      <c r="N8" t="s">
        <v>228</v>
      </c>
      <c r="O8" t="s">
        <v>222</v>
      </c>
      <c r="P8" t="s">
        <v>198</v>
      </c>
      <c r="Q8" t="s">
        <v>199</v>
      </c>
    </row>
    <row r="9" spans="2:25" x14ac:dyDescent="0.25">
      <c r="B9" t="s">
        <v>16</v>
      </c>
      <c r="C9" t="s">
        <v>192</v>
      </c>
      <c r="D9" t="s">
        <v>207</v>
      </c>
      <c r="E9" t="s">
        <v>215</v>
      </c>
      <c r="F9" t="s">
        <v>206</v>
      </c>
      <c r="G9" t="s">
        <v>197</v>
      </c>
      <c r="H9" t="s">
        <v>198</v>
      </c>
      <c r="I9" t="s">
        <v>208</v>
      </c>
      <c r="J9" t="s">
        <v>202</v>
      </c>
      <c r="K9" t="s">
        <v>220</v>
      </c>
      <c r="L9" t="s">
        <v>226</v>
      </c>
      <c r="M9" t="s">
        <v>211</v>
      </c>
      <c r="N9" t="s">
        <v>216</v>
      </c>
      <c r="O9" t="s">
        <v>213</v>
      </c>
      <c r="P9" t="s">
        <v>217</v>
      </c>
      <c r="Q9" t="s">
        <v>205</v>
      </c>
    </row>
    <row r="10" spans="2:25" x14ac:dyDescent="0.25">
      <c r="B10" t="s">
        <v>18</v>
      </c>
      <c r="C10" t="s">
        <v>205</v>
      </c>
      <c r="D10" t="s">
        <v>229</v>
      </c>
      <c r="E10" t="s">
        <v>216</v>
      </c>
      <c r="F10" t="s">
        <v>204</v>
      </c>
      <c r="G10" t="s">
        <v>203</v>
      </c>
      <c r="H10" t="s">
        <v>230</v>
      </c>
      <c r="I10" t="s">
        <v>210</v>
      </c>
      <c r="J10" t="s">
        <v>224</v>
      </c>
      <c r="K10" t="s">
        <v>231</v>
      </c>
      <c r="L10" t="s">
        <v>208</v>
      </c>
      <c r="M10" t="s">
        <v>232</v>
      </c>
      <c r="N10" t="s">
        <v>196</v>
      </c>
      <c r="O10" t="s">
        <v>206</v>
      </c>
    </row>
    <row r="11" spans="2:25" x14ac:dyDescent="0.25">
      <c r="B11" t="s">
        <v>20</v>
      </c>
      <c r="C11" t="s">
        <v>233</v>
      </c>
      <c r="D11" t="s">
        <v>222</v>
      </c>
      <c r="E11" t="s">
        <v>196</v>
      </c>
      <c r="F11" t="s">
        <v>195</v>
      </c>
      <c r="G11" t="s">
        <v>206</v>
      </c>
      <c r="H11" t="s">
        <v>208</v>
      </c>
      <c r="I11" t="s">
        <v>199</v>
      </c>
      <c r="J11" t="s">
        <v>200</v>
      </c>
      <c r="K11" t="s">
        <v>234</v>
      </c>
      <c r="L11" t="s">
        <v>201</v>
      </c>
      <c r="M11" t="s">
        <v>226</v>
      </c>
      <c r="N11" t="s">
        <v>212</v>
      </c>
      <c r="O11" t="s">
        <v>204</v>
      </c>
      <c r="P11" t="s">
        <v>217</v>
      </c>
      <c r="Q11" t="s">
        <v>229</v>
      </c>
    </row>
    <row r="12" spans="2:25" x14ac:dyDescent="0.25">
      <c r="B12" t="s">
        <v>22</v>
      </c>
      <c r="C12" t="s">
        <v>193</v>
      </c>
      <c r="D12" t="s">
        <v>227</v>
      </c>
      <c r="E12" t="s">
        <v>205</v>
      </c>
      <c r="F12" t="s">
        <v>223</v>
      </c>
      <c r="G12" t="s">
        <v>213</v>
      </c>
      <c r="H12" t="s">
        <v>212</v>
      </c>
      <c r="I12" t="s">
        <v>230</v>
      </c>
      <c r="J12" t="s">
        <v>221</v>
      </c>
      <c r="K12" t="s">
        <v>200</v>
      </c>
      <c r="L12" t="s">
        <v>209</v>
      </c>
      <c r="M12" t="s">
        <v>210</v>
      </c>
      <c r="N12" t="s">
        <v>208</v>
      </c>
      <c r="O12" t="s">
        <v>222</v>
      </c>
      <c r="P12" t="s">
        <v>233</v>
      </c>
      <c r="Q12" t="s">
        <v>228</v>
      </c>
      <c r="R12" t="s">
        <v>192</v>
      </c>
      <c r="S12" t="s">
        <v>207</v>
      </c>
    </row>
    <row r="13" spans="2:25" x14ac:dyDescent="0.25">
      <c r="B13" t="s">
        <v>24</v>
      </c>
      <c r="C13" t="s">
        <v>195</v>
      </c>
      <c r="D13" t="s">
        <v>206</v>
      </c>
      <c r="E13" t="s">
        <v>196</v>
      </c>
      <c r="F13" t="s">
        <v>222</v>
      </c>
      <c r="G13" t="s">
        <v>198</v>
      </c>
      <c r="H13" t="s">
        <v>233</v>
      </c>
      <c r="I13" t="s">
        <v>199</v>
      </c>
      <c r="J13" t="s">
        <v>200</v>
      </c>
      <c r="K13" t="s">
        <v>208</v>
      </c>
      <c r="L13" t="s">
        <v>224</v>
      </c>
      <c r="M13" t="s">
        <v>210</v>
      </c>
      <c r="N13" t="s">
        <v>201</v>
      </c>
      <c r="O13" t="s">
        <v>234</v>
      </c>
      <c r="P13" t="s">
        <v>225</v>
      </c>
      <c r="Q13" t="s">
        <v>226</v>
      </c>
      <c r="R13" t="s">
        <v>203</v>
      </c>
      <c r="S13" t="s">
        <v>204</v>
      </c>
      <c r="T13" t="s">
        <v>211</v>
      </c>
      <c r="U13" t="s">
        <v>213</v>
      </c>
      <c r="V13" t="s">
        <v>229</v>
      </c>
    </row>
    <row r="14" spans="2:25" x14ac:dyDescent="0.25">
      <c r="B14" t="s">
        <v>26</v>
      </c>
      <c r="C14" t="s">
        <v>231</v>
      </c>
      <c r="D14" t="s">
        <v>222</v>
      </c>
      <c r="E14" t="s">
        <v>195</v>
      </c>
      <c r="F14" t="s">
        <v>193</v>
      </c>
      <c r="G14" t="s">
        <v>192</v>
      </c>
      <c r="H14" t="s">
        <v>199</v>
      </c>
      <c r="I14" t="s">
        <v>224</v>
      </c>
      <c r="J14" t="s">
        <v>210</v>
      </c>
      <c r="K14" t="s">
        <v>234</v>
      </c>
      <c r="L14" t="s">
        <v>213</v>
      </c>
      <c r="M14" t="s">
        <v>217</v>
      </c>
    </row>
    <row r="15" spans="2:25" x14ac:dyDescent="0.25">
      <c r="B15" t="s">
        <v>28</v>
      </c>
      <c r="C15" t="s">
        <v>218</v>
      </c>
      <c r="D15" t="s">
        <v>229</v>
      </c>
      <c r="E15" t="s">
        <v>230</v>
      </c>
      <c r="F15" t="s">
        <v>212</v>
      </c>
      <c r="G15" t="s">
        <v>204</v>
      </c>
      <c r="H15" t="s">
        <v>213</v>
      </c>
      <c r="I15" t="s">
        <v>223</v>
      </c>
      <c r="J15" t="s">
        <v>225</v>
      </c>
      <c r="K15" t="s">
        <v>226</v>
      </c>
      <c r="L15" t="s">
        <v>201</v>
      </c>
      <c r="M15" t="s">
        <v>234</v>
      </c>
      <c r="N15" t="s">
        <v>210</v>
      </c>
      <c r="O15" t="s">
        <v>208</v>
      </c>
      <c r="P15" t="s">
        <v>199</v>
      </c>
      <c r="Q15" t="s">
        <v>219</v>
      </c>
      <c r="R15" t="s">
        <v>222</v>
      </c>
      <c r="S15" t="s">
        <v>196</v>
      </c>
      <c r="T15" t="s">
        <v>207</v>
      </c>
      <c r="U15" t="s">
        <v>206</v>
      </c>
    </row>
    <row r="16" spans="2:25" x14ac:dyDescent="0.25">
      <c r="B16" t="s">
        <v>30</v>
      </c>
      <c r="C16" t="s">
        <v>234</v>
      </c>
      <c r="D16" t="s">
        <v>202</v>
      </c>
      <c r="E16" t="s">
        <v>219</v>
      </c>
      <c r="F16" t="s">
        <v>217</v>
      </c>
      <c r="G16" t="s">
        <v>213</v>
      </c>
      <c r="H16" t="s">
        <v>216</v>
      </c>
      <c r="I16" t="s">
        <v>211</v>
      </c>
      <c r="J16" t="s">
        <v>212</v>
      </c>
      <c r="K16" t="s">
        <v>235</v>
      </c>
      <c r="L16" t="s">
        <v>224</v>
      </c>
      <c r="M16" t="s">
        <v>210</v>
      </c>
      <c r="N16" t="s">
        <v>209</v>
      </c>
      <c r="O16" t="s">
        <v>200</v>
      </c>
      <c r="P16" t="s">
        <v>199</v>
      </c>
      <c r="Q16" t="s">
        <v>208</v>
      </c>
      <c r="R16" t="s">
        <v>196</v>
      </c>
      <c r="S16" t="s">
        <v>197</v>
      </c>
      <c r="T16" t="s">
        <v>198</v>
      </c>
      <c r="U16" t="s">
        <v>207</v>
      </c>
      <c r="V16" t="s">
        <v>206</v>
      </c>
      <c r="W16" t="s">
        <v>228</v>
      </c>
    </row>
    <row r="17" spans="2:25" x14ac:dyDescent="0.25">
      <c r="B17" t="s">
        <v>32</v>
      </c>
      <c r="C17" t="s">
        <v>196</v>
      </c>
      <c r="D17" t="s">
        <v>222</v>
      </c>
      <c r="E17" t="s">
        <v>198</v>
      </c>
      <c r="F17" t="s">
        <v>231</v>
      </c>
      <c r="G17" t="s">
        <v>233</v>
      </c>
      <c r="H17" t="s">
        <v>208</v>
      </c>
      <c r="I17" t="s">
        <v>199</v>
      </c>
      <c r="J17" t="s">
        <v>200</v>
      </c>
      <c r="K17" t="s">
        <v>193</v>
      </c>
      <c r="L17" t="s">
        <v>207</v>
      </c>
      <c r="M17" t="s">
        <v>202</v>
      </c>
      <c r="N17" t="s">
        <v>201</v>
      </c>
      <c r="O17" t="s">
        <v>235</v>
      </c>
      <c r="P17" t="s">
        <v>210</v>
      </c>
      <c r="Q17" t="s">
        <v>211</v>
      </c>
      <c r="R17" t="s">
        <v>220</v>
      </c>
      <c r="S17" t="s">
        <v>216</v>
      </c>
      <c r="T17" t="s">
        <v>204</v>
      </c>
      <c r="U17" t="s">
        <v>219</v>
      </c>
      <c r="V17" t="s">
        <v>213</v>
      </c>
      <c r="W17" t="s">
        <v>223</v>
      </c>
    </row>
    <row r="18" spans="2:25" x14ac:dyDescent="0.25">
      <c r="B18" t="s">
        <v>34</v>
      </c>
      <c r="C18" t="s">
        <v>193</v>
      </c>
      <c r="D18" t="s">
        <v>192</v>
      </c>
      <c r="E18" t="s">
        <v>207</v>
      </c>
      <c r="F18" t="s">
        <v>222</v>
      </c>
      <c r="G18" t="s">
        <v>198</v>
      </c>
      <c r="H18" t="s">
        <v>231</v>
      </c>
      <c r="I18" t="s">
        <v>233</v>
      </c>
      <c r="J18" t="s">
        <v>200</v>
      </c>
      <c r="K18" t="s">
        <v>208</v>
      </c>
      <c r="L18" t="s">
        <v>224</v>
      </c>
      <c r="M18" t="s">
        <v>234</v>
      </c>
      <c r="N18" t="s">
        <v>225</v>
      </c>
      <c r="O18" t="s">
        <v>230</v>
      </c>
      <c r="P18" t="s">
        <v>212</v>
      </c>
      <c r="Q18" t="s">
        <v>223</v>
      </c>
      <c r="R18" t="s">
        <v>217</v>
      </c>
      <c r="S18" t="s">
        <v>229</v>
      </c>
      <c r="T18" t="s">
        <v>218</v>
      </c>
    </row>
    <row r="19" spans="2:25" x14ac:dyDescent="0.25">
      <c r="B19" t="s">
        <v>36</v>
      </c>
      <c r="C19" t="s">
        <v>197</v>
      </c>
      <c r="D19" t="s">
        <v>215</v>
      </c>
      <c r="E19" t="s">
        <v>195</v>
      </c>
      <c r="F19" t="s">
        <v>192</v>
      </c>
      <c r="G19" t="s">
        <v>214</v>
      </c>
      <c r="H19" t="s">
        <v>198</v>
      </c>
      <c r="I19" t="s">
        <v>220</v>
      </c>
      <c r="J19" t="s">
        <v>221</v>
      </c>
      <c r="K19" t="s">
        <v>202</v>
      </c>
      <c r="L19" t="s">
        <v>212</v>
      </c>
      <c r="M19" t="s">
        <v>213</v>
      </c>
      <c r="N19" t="s">
        <v>223</v>
      </c>
      <c r="O19" t="s">
        <v>219</v>
      </c>
      <c r="P19" t="s">
        <v>217</v>
      </c>
      <c r="Q19" t="s">
        <v>227</v>
      </c>
      <c r="R19" t="s">
        <v>205</v>
      </c>
    </row>
    <row r="20" spans="2:25" x14ac:dyDescent="0.25">
      <c r="B20" t="s">
        <v>38</v>
      </c>
      <c r="C20" t="s">
        <v>195</v>
      </c>
      <c r="D20" t="s">
        <v>236</v>
      </c>
      <c r="E20" t="s">
        <v>196</v>
      </c>
      <c r="F20" t="s">
        <v>222</v>
      </c>
      <c r="G20" t="s">
        <v>232</v>
      </c>
      <c r="H20" t="s">
        <v>199</v>
      </c>
      <c r="I20" t="s">
        <v>210</v>
      </c>
      <c r="J20" t="s">
        <v>234</v>
      </c>
      <c r="K20" t="s">
        <v>220</v>
      </c>
      <c r="L20" t="s">
        <v>226</v>
      </c>
      <c r="M20" t="s">
        <v>204</v>
      </c>
      <c r="N20" t="s">
        <v>223</v>
      </c>
      <c r="O20" t="s">
        <v>213</v>
      </c>
      <c r="P20" t="s">
        <v>229</v>
      </c>
    </row>
    <row r="21" spans="2:25" x14ac:dyDescent="0.25">
      <c r="B21" t="s">
        <v>40</v>
      </c>
      <c r="C21" t="s">
        <v>214</v>
      </c>
      <c r="D21" t="s">
        <v>192</v>
      </c>
      <c r="E21" t="s">
        <v>194</v>
      </c>
      <c r="F21" t="s">
        <v>207</v>
      </c>
      <c r="G21" t="s">
        <v>197</v>
      </c>
      <c r="H21" t="s">
        <v>198</v>
      </c>
      <c r="I21" t="s">
        <v>200</v>
      </c>
      <c r="J21" t="s">
        <v>202</v>
      </c>
      <c r="K21" t="s">
        <v>193</v>
      </c>
      <c r="L21" t="s">
        <v>216</v>
      </c>
      <c r="M21" t="s">
        <v>213</v>
      </c>
      <c r="N21" t="s">
        <v>217</v>
      </c>
      <c r="O21" t="s">
        <v>227</v>
      </c>
      <c r="P21" t="s">
        <v>205</v>
      </c>
    </row>
    <row r="22" spans="2:25" x14ac:dyDescent="0.25">
      <c r="B22" t="s">
        <v>42</v>
      </c>
      <c r="C22" t="s">
        <v>192</v>
      </c>
      <c r="D22" t="s">
        <v>228</v>
      </c>
      <c r="E22" t="s">
        <v>207</v>
      </c>
      <c r="F22" t="s">
        <v>206</v>
      </c>
      <c r="G22" t="s">
        <v>196</v>
      </c>
      <c r="H22" t="s">
        <v>197</v>
      </c>
      <c r="I22" t="s">
        <v>198</v>
      </c>
      <c r="J22" t="s">
        <v>231</v>
      </c>
      <c r="K22" t="s">
        <v>233</v>
      </c>
      <c r="L22" t="s">
        <v>200</v>
      </c>
      <c r="M22" t="s">
        <v>199</v>
      </c>
      <c r="N22" t="s">
        <v>208</v>
      </c>
      <c r="O22" t="s">
        <v>210</v>
      </c>
      <c r="P22" t="s">
        <v>234</v>
      </c>
      <c r="Q22" t="s">
        <v>220</v>
      </c>
      <c r="R22" t="s">
        <v>226</v>
      </c>
      <c r="S22" t="s">
        <v>212</v>
      </c>
      <c r="T22" t="s">
        <v>216</v>
      </c>
      <c r="U22" t="s">
        <v>219</v>
      </c>
      <c r="V22" t="s">
        <v>213</v>
      </c>
      <c r="W22" t="s">
        <v>217</v>
      </c>
      <c r="X22" t="s">
        <v>205</v>
      </c>
      <c r="Y22" t="s">
        <v>218</v>
      </c>
    </row>
    <row r="23" spans="2:25" x14ac:dyDescent="0.25">
      <c r="B23" t="s">
        <v>44</v>
      </c>
      <c r="C23" t="s">
        <v>207</v>
      </c>
      <c r="D23" t="s">
        <v>215</v>
      </c>
      <c r="E23" t="s">
        <v>197</v>
      </c>
      <c r="F23" t="s">
        <v>198</v>
      </c>
      <c r="G23" t="s">
        <v>200</v>
      </c>
      <c r="H23" t="s">
        <v>201</v>
      </c>
      <c r="I23" t="s">
        <v>208</v>
      </c>
      <c r="J23" t="s">
        <v>202</v>
      </c>
      <c r="K23" t="s">
        <v>220</v>
      </c>
      <c r="L23" t="s">
        <v>211</v>
      </c>
      <c r="M23" t="s">
        <v>212</v>
      </c>
      <c r="N23" t="s">
        <v>217</v>
      </c>
      <c r="O23" t="s">
        <v>218</v>
      </c>
      <c r="P23" t="s">
        <v>223</v>
      </c>
    </row>
    <row r="24" spans="2:25" x14ac:dyDescent="0.25">
      <c r="B24" t="s">
        <v>46</v>
      </c>
      <c r="C24" t="s">
        <v>201</v>
      </c>
      <c r="D24" t="s">
        <v>231</v>
      </c>
      <c r="E24" t="s">
        <v>233</v>
      </c>
      <c r="F24" t="s">
        <v>206</v>
      </c>
      <c r="G24" t="s">
        <v>193</v>
      </c>
      <c r="H24" t="s">
        <v>225</v>
      </c>
      <c r="I24" t="s">
        <v>226</v>
      </c>
      <c r="J24" t="s">
        <v>212</v>
      </c>
      <c r="K24" t="s">
        <v>219</v>
      </c>
      <c r="L24" t="s">
        <v>213</v>
      </c>
      <c r="M24" t="s">
        <v>205</v>
      </c>
    </row>
    <row r="25" spans="2:25" x14ac:dyDescent="0.25">
      <c r="B25" t="s">
        <v>48</v>
      </c>
      <c r="C25" t="s">
        <v>229</v>
      </c>
      <c r="D25" t="s">
        <v>223</v>
      </c>
      <c r="E25" t="s">
        <v>216</v>
      </c>
      <c r="F25" t="s">
        <v>211</v>
      </c>
      <c r="G25" t="s">
        <v>212</v>
      </c>
      <c r="H25" t="s">
        <v>220</v>
      </c>
      <c r="I25" t="s">
        <v>210</v>
      </c>
      <c r="J25" t="s">
        <v>198</v>
      </c>
      <c r="K25" t="s">
        <v>196</v>
      </c>
      <c r="L25" t="s">
        <v>233</v>
      </c>
      <c r="M25" t="s">
        <v>215</v>
      </c>
      <c r="N25" t="s">
        <v>207</v>
      </c>
    </row>
    <row r="26" spans="2:25" x14ac:dyDescent="0.25">
      <c r="B26" t="s">
        <v>50</v>
      </c>
      <c r="C26" t="s">
        <v>214</v>
      </c>
      <c r="D26" t="s">
        <v>228</v>
      </c>
      <c r="E26" t="s">
        <v>207</v>
      </c>
      <c r="F26" t="s">
        <v>192</v>
      </c>
      <c r="G26" t="s">
        <v>215</v>
      </c>
      <c r="H26" t="s">
        <v>197</v>
      </c>
      <c r="I26" t="s">
        <v>198</v>
      </c>
      <c r="J26" t="s">
        <v>199</v>
      </c>
      <c r="K26" t="s">
        <v>200</v>
      </c>
      <c r="L26" t="s">
        <v>210</v>
      </c>
      <c r="M26" t="s">
        <v>202</v>
      </c>
      <c r="N26" t="s">
        <v>220</v>
      </c>
      <c r="O26" t="s">
        <v>211</v>
      </c>
      <c r="P26" t="s">
        <v>212</v>
      </c>
      <c r="Q26" t="s">
        <v>219</v>
      </c>
      <c r="R26" t="s">
        <v>213</v>
      </c>
      <c r="S26" t="s">
        <v>205</v>
      </c>
    </row>
    <row r="27" spans="2:25" x14ac:dyDescent="0.25">
      <c r="B27" t="s">
        <v>52</v>
      </c>
      <c r="C27" t="s">
        <v>195</v>
      </c>
      <c r="D27" t="s">
        <v>215</v>
      </c>
      <c r="E27" t="s">
        <v>196</v>
      </c>
      <c r="F27" t="s">
        <v>222</v>
      </c>
      <c r="G27" t="s">
        <v>197</v>
      </c>
      <c r="H27" t="s">
        <v>232</v>
      </c>
      <c r="I27" t="s">
        <v>231</v>
      </c>
      <c r="J27" t="s">
        <v>199</v>
      </c>
      <c r="K27" t="s">
        <v>208</v>
      </c>
      <c r="L27" t="s">
        <v>224</v>
      </c>
      <c r="M27" t="s">
        <v>201</v>
      </c>
      <c r="N27" t="s">
        <v>235</v>
      </c>
      <c r="O27" t="s">
        <v>225</v>
      </c>
      <c r="P27" t="s">
        <v>221</v>
      </c>
      <c r="Q27" t="s">
        <v>203</v>
      </c>
      <c r="R27" t="s">
        <v>204</v>
      </c>
      <c r="S27" t="s">
        <v>212</v>
      </c>
      <c r="T27" t="s">
        <v>223</v>
      </c>
      <c r="U27" t="s">
        <v>213</v>
      </c>
    </row>
    <row r="28" spans="2:25" x14ac:dyDescent="0.25">
      <c r="B28" t="s">
        <v>54</v>
      </c>
      <c r="C28" t="s">
        <v>214</v>
      </c>
      <c r="D28" t="s">
        <v>192</v>
      </c>
      <c r="E28" t="s">
        <v>193</v>
      </c>
      <c r="F28" t="s">
        <v>196</v>
      </c>
      <c r="G28" t="s">
        <v>197</v>
      </c>
      <c r="H28" t="s">
        <v>198</v>
      </c>
      <c r="I28" t="s">
        <v>199</v>
      </c>
      <c r="J28" t="s">
        <v>234</v>
      </c>
      <c r="K28" t="s">
        <v>225</v>
      </c>
      <c r="L28" t="s">
        <v>220</v>
      </c>
      <c r="M28" t="s">
        <v>212</v>
      </c>
      <c r="N28" t="s">
        <v>223</v>
      </c>
      <c r="O28" t="s">
        <v>213</v>
      </c>
      <c r="P28" t="s">
        <v>217</v>
      </c>
    </row>
    <row r="29" spans="2:25" x14ac:dyDescent="0.25">
      <c r="B29" t="s">
        <v>56</v>
      </c>
      <c r="C29" t="s">
        <v>217</v>
      </c>
      <c r="D29" t="s">
        <v>229</v>
      </c>
      <c r="E29" t="s">
        <v>216</v>
      </c>
      <c r="F29" t="s">
        <v>212</v>
      </c>
      <c r="G29" t="s">
        <v>211</v>
      </c>
      <c r="H29" t="s">
        <v>226</v>
      </c>
      <c r="I29" t="s">
        <v>202</v>
      </c>
      <c r="J29" t="s">
        <v>210</v>
      </c>
      <c r="K29" t="s">
        <v>234</v>
      </c>
      <c r="L29" t="s">
        <v>199</v>
      </c>
      <c r="M29" t="s">
        <v>200</v>
      </c>
      <c r="N29" t="s">
        <v>196</v>
      </c>
      <c r="O29" t="s">
        <v>222</v>
      </c>
      <c r="P29" t="s">
        <v>195</v>
      </c>
    </row>
    <row r="30" spans="2:25" x14ac:dyDescent="0.25">
      <c r="B30" t="s">
        <v>58</v>
      </c>
      <c r="C30" t="s">
        <v>218</v>
      </c>
      <c r="D30" t="s">
        <v>212</v>
      </c>
      <c r="E30" t="s">
        <v>223</v>
      </c>
      <c r="F30" t="s">
        <v>200</v>
      </c>
      <c r="G30" t="s">
        <v>199</v>
      </c>
      <c r="H30" t="s">
        <v>231</v>
      </c>
      <c r="I30" t="s">
        <v>222</v>
      </c>
      <c r="J30" t="s">
        <v>196</v>
      </c>
      <c r="K30" t="s">
        <v>217</v>
      </c>
      <c r="L30" t="s">
        <v>226</v>
      </c>
      <c r="M30" t="s">
        <v>213</v>
      </c>
      <c r="N30" t="s">
        <v>204</v>
      </c>
      <c r="O30" t="s">
        <v>224</v>
      </c>
      <c r="P30" t="s">
        <v>209</v>
      </c>
      <c r="Q30" t="s">
        <v>210</v>
      </c>
      <c r="R30" t="s">
        <v>234</v>
      </c>
      <c r="S30" t="s">
        <v>206</v>
      </c>
    </row>
    <row r="31" spans="2:25" x14ac:dyDescent="0.25">
      <c r="B31" t="s">
        <v>60</v>
      </c>
      <c r="C31" t="s">
        <v>218</v>
      </c>
      <c r="D31" t="s">
        <v>223</v>
      </c>
      <c r="E31" t="s">
        <v>219</v>
      </c>
      <c r="F31" t="s">
        <v>213</v>
      </c>
      <c r="G31" t="s">
        <v>204</v>
      </c>
      <c r="H31" t="s">
        <v>212</v>
      </c>
      <c r="I31" t="s">
        <v>226</v>
      </c>
      <c r="J31" t="s">
        <v>210</v>
      </c>
      <c r="K31" t="s">
        <v>209</v>
      </c>
      <c r="L31" t="s">
        <v>234</v>
      </c>
      <c r="M31" t="s">
        <v>208</v>
      </c>
      <c r="N31" t="s">
        <v>232</v>
      </c>
      <c r="O31" t="s">
        <v>222</v>
      </c>
      <c r="P31" t="s">
        <v>195</v>
      </c>
      <c r="Q31" t="s">
        <v>235</v>
      </c>
    </row>
    <row r="32" spans="2:25" x14ac:dyDescent="0.25">
      <c r="B32" t="s">
        <v>62</v>
      </c>
      <c r="C32" t="s">
        <v>228</v>
      </c>
      <c r="D32" t="s">
        <v>207</v>
      </c>
      <c r="E32" t="s">
        <v>192</v>
      </c>
      <c r="F32" t="s">
        <v>196</v>
      </c>
      <c r="G32" t="s">
        <v>206</v>
      </c>
      <c r="H32" t="s">
        <v>197</v>
      </c>
      <c r="I32" t="s">
        <v>198</v>
      </c>
      <c r="J32" t="s">
        <v>233</v>
      </c>
      <c r="K32" t="s">
        <v>199</v>
      </c>
      <c r="L32" t="s">
        <v>200</v>
      </c>
      <c r="M32" t="s">
        <v>208</v>
      </c>
      <c r="N32" t="s">
        <v>224</v>
      </c>
      <c r="O32" t="s">
        <v>210</v>
      </c>
      <c r="P32" t="s">
        <v>209</v>
      </c>
      <c r="Q32" t="s">
        <v>234</v>
      </c>
      <c r="R32" t="s">
        <v>202</v>
      </c>
      <c r="S32" t="s">
        <v>235</v>
      </c>
      <c r="T32" t="s">
        <v>212</v>
      </c>
      <c r="U32" t="s">
        <v>204</v>
      </c>
      <c r="V32" t="s">
        <v>223</v>
      </c>
      <c r="W32" t="s">
        <v>217</v>
      </c>
    </row>
    <row r="33" spans="2:23" x14ac:dyDescent="0.25">
      <c r="B33" t="s">
        <v>64</v>
      </c>
      <c r="C33" t="s">
        <v>218</v>
      </c>
      <c r="D33" t="s">
        <v>217</v>
      </c>
      <c r="E33" t="s">
        <v>235</v>
      </c>
      <c r="F33" t="s">
        <v>226</v>
      </c>
      <c r="G33" t="s">
        <v>208</v>
      </c>
      <c r="H33" t="s">
        <v>198</v>
      </c>
      <c r="I33" t="s">
        <v>207</v>
      </c>
      <c r="J33" t="s">
        <v>192</v>
      </c>
      <c r="K33" t="s">
        <v>222</v>
      </c>
      <c r="L33" t="s">
        <v>233</v>
      </c>
      <c r="M33" t="s">
        <v>230</v>
      </c>
      <c r="N33" t="s">
        <v>213</v>
      </c>
    </row>
    <row r="34" spans="2:23" x14ac:dyDescent="0.25">
      <c r="B34" t="s">
        <v>66</v>
      </c>
      <c r="C34" t="s">
        <v>193</v>
      </c>
      <c r="D34" t="s">
        <v>194</v>
      </c>
      <c r="E34" t="s">
        <v>195</v>
      </c>
      <c r="F34" t="s">
        <v>196</v>
      </c>
      <c r="G34" t="s">
        <v>222</v>
      </c>
      <c r="H34" t="s">
        <v>232</v>
      </c>
      <c r="I34" t="s">
        <v>233</v>
      </c>
      <c r="J34" t="s">
        <v>200</v>
      </c>
      <c r="K34" t="s">
        <v>199</v>
      </c>
      <c r="L34" t="s">
        <v>216</v>
      </c>
      <c r="M34" t="s">
        <v>221</v>
      </c>
      <c r="N34" t="s">
        <v>234</v>
      </c>
      <c r="O34" t="s">
        <v>202</v>
      </c>
      <c r="P34" t="s">
        <v>219</v>
      </c>
      <c r="Q34" t="s">
        <v>211</v>
      </c>
    </row>
    <row r="35" spans="2:23" x14ac:dyDescent="0.25">
      <c r="B35" t="s">
        <v>68</v>
      </c>
      <c r="C35" t="s">
        <v>193</v>
      </c>
      <c r="D35" t="s">
        <v>236</v>
      </c>
      <c r="E35" t="s">
        <v>195</v>
      </c>
      <c r="F35" t="s">
        <v>222</v>
      </c>
      <c r="G35" t="s">
        <v>232</v>
      </c>
      <c r="H35" t="s">
        <v>200</v>
      </c>
      <c r="I35" t="s">
        <v>199</v>
      </c>
      <c r="J35" t="s">
        <v>208</v>
      </c>
      <c r="K35" t="s">
        <v>201</v>
      </c>
      <c r="L35" t="s">
        <v>225</v>
      </c>
      <c r="M35" t="s">
        <v>203</v>
      </c>
      <c r="N35" t="s">
        <v>216</v>
      </c>
      <c r="O35" t="s">
        <v>204</v>
      </c>
      <c r="P35" t="s">
        <v>223</v>
      </c>
      <c r="Q35" t="s">
        <v>217</v>
      </c>
      <c r="R35" t="s">
        <v>213</v>
      </c>
    </row>
    <row r="36" spans="2:23" x14ac:dyDescent="0.25">
      <c r="B36" t="s">
        <v>70</v>
      </c>
      <c r="C36" t="s">
        <v>228</v>
      </c>
      <c r="D36" t="s">
        <v>207</v>
      </c>
      <c r="E36" t="s">
        <v>196</v>
      </c>
      <c r="F36" t="s">
        <v>206</v>
      </c>
      <c r="G36" t="s">
        <v>197</v>
      </c>
      <c r="H36" t="s">
        <v>198</v>
      </c>
      <c r="I36" t="s">
        <v>231</v>
      </c>
      <c r="J36" t="s">
        <v>199</v>
      </c>
      <c r="K36" t="s">
        <v>224</v>
      </c>
      <c r="L36" t="s">
        <v>209</v>
      </c>
      <c r="M36" t="s">
        <v>210</v>
      </c>
      <c r="N36" t="s">
        <v>202</v>
      </c>
      <c r="O36" t="s">
        <v>226</v>
      </c>
      <c r="P36" t="s">
        <v>211</v>
      </c>
      <c r="Q36" t="s">
        <v>213</v>
      </c>
      <c r="R36" t="s">
        <v>223</v>
      </c>
      <c r="S36" t="s">
        <v>219</v>
      </c>
      <c r="T36" t="s">
        <v>217</v>
      </c>
    </row>
    <row r="37" spans="2:23" x14ac:dyDescent="0.25">
      <c r="B37" t="s">
        <v>72</v>
      </c>
      <c r="C37" t="s">
        <v>232</v>
      </c>
      <c r="D37" t="s">
        <v>198</v>
      </c>
      <c r="E37" t="s">
        <v>200</v>
      </c>
      <c r="F37" t="s">
        <v>199</v>
      </c>
      <c r="G37" t="s">
        <v>208</v>
      </c>
      <c r="H37" t="s">
        <v>224</v>
      </c>
      <c r="I37" t="s">
        <v>235</v>
      </c>
      <c r="J37" t="s">
        <v>234</v>
      </c>
      <c r="K37" t="s">
        <v>225</v>
      </c>
      <c r="L37" t="s">
        <v>226</v>
      </c>
      <c r="M37" t="s">
        <v>211</v>
      </c>
      <c r="N37" t="s">
        <v>216</v>
      </c>
      <c r="O37" t="s">
        <v>204</v>
      </c>
      <c r="P37" t="s">
        <v>213</v>
      </c>
      <c r="Q37" t="s">
        <v>217</v>
      </c>
      <c r="R37" t="s">
        <v>215</v>
      </c>
      <c r="S37" t="s">
        <v>195</v>
      </c>
      <c r="T37" t="s">
        <v>197</v>
      </c>
      <c r="U37" t="s">
        <v>196</v>
      </c>
    </row>
    <row r="38" spans="2:23" x14ac:dyDescent="0.25">
      <c r="B38" t="s">
        <v>74</v>
      </c>
      <c r="C38" t="s">
        <v>192</v>
      </c>
      <c r="D38" t="s">
        <v>228</v>
      </c>
      <c r="E38" t="s">
        <v>194</v>
      </c>
      <c r="F38" t="s">
        <v>207</v>
      </c>
      <c r="G38" t="s">
        <v>206</v>
      </c>
      <c r="H38" t="s">
        <v>197</v>
      </c>
      <c r="I38" t="s">
        <v>198</v>
      </c>
      <c r="J38" t="s">
        <v>231</v>
      </c>
      <c r="K38" t="s">
        <v>199</v>
      </c>
      <c r="L38" t="s">
        <v>200</v>
      </c>
      <c r="M38" t="s">
        <v>208</v>
      </c>
      <c r="N38" t="s">
        <v>234</v>
      </c>
      <c r="O38" t="s">
        <v>221</v>
      </c>
      <c r="P38" t="s">
        <v>220</v>
      </c>
      <c r="Q38" t="s">
        <v>226</v>
      </c>
      <c r="R38" t="s">
        <v>211</v>
      </c>
      <c r="S38" t="s">
        <v>212</v>
      </c>
      <c r="T38" t="s">
        <v>213</v>
      </c>
      <c r="U38" t="s">
        <v>223</v>
      </c>
      <c r="V38" t="s">
        <v>219</v>
      </c>
      <c r="W38" t="s">
        <v>217</v>
      </c>
    </row>
    <row r="39" spans="2:23" x14ac:dyDescent="0.25">
      <c r="B39" t="s">
        <v>76</v>
      </c>
      <c r="C39" t="s">
        <v>222</v>
      </c>
      <c r="D39" t="s">
        <v>193</v>
      </c>
      <c r="E39" t="s">
        <v>207</v>
      </c>
      <c r="F39" t="s">
        <v>206</v>
      </c>
      <c r="G39" t="s">
        <v>231</v>
      </c>
      <c r="H39" t="s">
        <v>233</v>
      </c>
      <c r="I39" t="s">
        <v>199</v>
      </c>
      <c r="J39" t="s">
        <v>201</v>
      </c>
      <c r="K39" t="s">
        <v>202</v>
      </c>
      <c r="L39" t="s">
        <v>230</v>
      </c>
      <c r="M39" t="s">
        <v>212</v>
      </c>
      <c r="N39" t="s">
        <v>219</v>
      </c>
      <c r="O39" t="s">
        <v>217</v>
      </c>
      <c r="P39" t="s">
        <v>218</v>
      </c>
    </row>
    <row r="40" spans="2:23" x14ac:dyDescent="0.25">
      <c r="B40" t="s">
        <v>78</v>
      </c>
      <c r="C40" t="s">
        <v>218</v>
      </c>
      <c r="D40" t="s">
        <v>229</v>
      </c>
      <c r="E40" t="s">
        <v>217</v>
      </c>
      <c r="F40" t="s">
        <v>216</v>
      </c>
      <c r="G40" t="s">
        <v>211</v>
      </c>
      <c r="H40" t="s">
        <v>213</v>
      </c>
      <c r="I40" t="s">
        <v>235</v>
      </c>
      <c r="J40" t="s">
        <v>209</v>
      </c>
      <c r="K40" t="s">
        <v>210</v>
      </c>
      <c r="L40" t="s">
        <v>222</v>
      </c>
      <c r="M40" t="s">
        <v>197</v>
      </c>
      <c r="N40" t="s">
        <v>215</v>
      </c>
      <c r="O40" t="s">
        <v>192</v>
      </c>
      <c r="P40" t="s">
        <v>207</v>
      </c>
      <c r="Q40" t="s">
        <v>193</v>
      </c>
      <c r="R40" t="s">
        <v>233</v>
      </c>
      <c r="S40" t="s">
        <v>199</v>
      </c>
      <c r="T40" t="s">
        <v>203</v>
      </c>
      <c r="U40" t="s">
        <v>204</v>
      </c>
    </row>
    <row r="41" spans="2:23" x14ac:dyDescent="0.25">
      <c r="B41" t="s">
        <v>80</v>
      </c>
      <c r="C41" t="s">
        <v>232</v>
      </c>
      <c r="D41" t="s">
        <v>206</v>
      </c>
      <c r="E41" t="s">
        <v>194</v>
      </c>
      <c r="F41" t="s">
        <v>196</v>
      </c>
      <c r="G41" t="s">
        <v>233</v>
      </c>
      <c r="H41" t="s">
        <v>192</v>
      </c>
      <c r="I41" t="s">
        <v>200</v>
      </c>
      <c r="J41" t="s">
        <v>208</v>
      </c>
      <c r="K41" t="s">
        <v>199</v>
      </c>
      <c r="L41" t="s">
        <v>210</v>
      </c>
      <c r="M41" t="s">
        <v>209</v>
      </c>
      <c r="N41" t="s">
        <v>225</v>
      </c>
      <c r="O41" t="s">
        <v>230</v>
      </c>
      <c r="P41" t="s">
        <v>216</v>
      </c>
      <c r="Q41" t="s">
        <v>213</v>
      </c>
      <c r="R41" t="s">
        <v>212</v>
      </c>
      <c r="S41" t="s">
        <v>217</v>
      </c>
      <c r="T41" t="s">
        <v>229</v>
      </c>
      <c r="U41" t="s">
        <v>218</v>
      </c>
    </row>
    <row r="42" spans="2:23" x14ac:dyDescent="0.25">
      <c r="B42" t="s">
        <v>82</v>
      </c>
      <c r="C42" t="s">
        <v>229</v>
      </c>
      <c r="D42" t="s">
        <v>235</v>
      </c>
      <c r="E42" t="s">
        <v>201</v>
      </c>
      <c r="F42" t="s">
        <v>231</v>
      </c>
      <c r="G42" t="s">
        <v>198</v>
      </c>
      <c r="H42" t="s">
        <v>222</v>
      </c>
      <c r="I42" t="s">
        <v>196</v>
      </c>
      <c r="J42" t="s">
        <v>228</v>
      </c>
      <c r="K42" t="s">
        <v>192</v>
      </c>
      <c r="L42" t="s">
        <v>207</v>
      </c>
      <c r="M42" t="s">
        <v>206</v>
      </c>
      <c r="N42" t="s">
        <v>233</v>
      </c>
      <c r="O42" t="s">
        <v>234</v>
      </c>
      <c r="P42" t="s">
        <v>225</v>
      </c>
      <c r="Q42" t="s">
        <v>212</v>
      </c>
      <c r="R42" t="s">
        <v>204</v>
      </c>
      <c r="S42" t="s">
        <v>217</v>
      </c>
      <c r="T42" t="s">
        <v>223</v>
      </c>
    </row>
    <row r="43" spans="2:23" x14ac:dyDescent="0.25">
      <c r="B43" t="s">
        <v>84</v>
      </c>
      <c r="C43" t="s">
        <v>193</v>
      </c>
      <c r="D43" t="s">
        <v>207</v>
      </c>
      <c r="E43" t="s">
        <v>198</v>
      </c>
      <c r="F43" t="s">
        <v>233</v>
      </c>
      <c r="G43" t="s">
        <v>199</v>
      </c>
      <c r="H43" t="s">
        <v>206</v>
      </c>
      <c r="I43" t="s">
        <v>210</v>
      </c>
      <c r="J43" t="s">
        <v>234</v>
      </c>
      <c r="K43" t="s">
        <v>225</v>
      </c>
      <c r="L43" t="s">
        <v>212</v>
      </c>
      <c r="M43" t="s">
        <v>223</v>
      </c>
      <c r="N43" t="s">
        <v>220</v>
      </c>
      <c r="O43" t="s">
        <v>211</v>
      </c>
      <c r="P43" t="s">
        <v>217</v>
      </c>
      <c r="Q43" t="s">
        <v>218</v>
      </c>
    </row>
    <row r="44" spans="2:23" x14ac:dyDescent="0.25">
      <c r="B44" t="s">
        <v>86</v>
      </c>
      <c r="C44" t="s">
        <v>193</v>
      </c>
      <c r="D44" t="s">
        <v>207</v>
      </c>
      <c r="E44" t="s">
        <v>196</v>
      </c>
      <c r="F44" t="s">
        <v>222</v>
      </c>
      <c r="G44" t="s">
        <v>233</v>
      </c>
      <c r="H44" t="s">
        <v>231</v>
      </c>
      <c r="I44" t="s">
        <v>200</v>
      </c>
      <c r="J44" t="s">
        <v>208</v>
      </c>
      <c r="K44" t="s">
        <v>234</v>
      </c>
      <c r="L44" t="s">
        <v>221</v>
      </c>
      <c r="M44" t="s">
        <v>210</v>
      </c>
      <c r="N44" t="s">
        <v>226</v>
      </c>
      <c r="O44" t="s">
        <v>220</v>
      </c>
      <c r="P44" t="s">
        <v>202</v>
      </c>
      <c r="Q44" t="s">
        <v>204</v>
      </c>
      <c r="R44" t="s">
        <v>216</v>
      </c>
      <c r="S44" t="s">
        <v>218</v>
      </c>
      <c r="T44" t="s">
        <v>217</v>
      </c>
      <c r="U44" t="s">
        <v>223</v>
      </c>
    </row>
    <row r="45" spans="2:23" x14ac:dyDescent="0.25">
      <c r="B45" t="s">
        <v>88</v>
      </c>
      <c r="C45" t="s">
        <v>192</v>
      </c>
      <c r="D45" t="s">
        <v>193</v>
      </c>
      <c r="E45" t="s">
        <v>207</v>
      </c>
      <c r="F45" t="s">
        <v>222</v>
      </c>
      <c r="G45" t="s">
        <v>233</v>
      </c>
      <c r="H45" t="s">
        <v>231</v>
      </c>
      <c r="I45" t="s">
        <v>208</v>
      </c>
      <c r="J45" t="s">
        <v>210</v>
      </c>
      <c r="K45" t="s">
        <v>235</v>
      </c>
      <c r="L45" t="s">
        <v>221</v>
      </c>
      <c r="M45" t="s">
        <v>225</v>
      </c>
      <c r="N45" t="s">
        <v>212</v>
      </c>
      <c r="O45" t="s">
        <v>223</v>
      </c>
      <c r="P45" t="s">
        <v>220</v>
      </c>
      <c r="Q45" t="s">
        <v>219</v>
      </c>
      <c r="R45" t="s">
        <v>217</v>
      </c>
      <c r="S45" t="s">
        <v>213</v>
      </c>
    </row>
    <row r="46" spans="2:23" x14ac:dyDescent="0.25">
      <c r="B46" t="s">
        <v>90</v>
      </c>
      <c r="C46" t="s">
        <v>233</v>
      </c>
      <c r="D46" t="s">
        <v>236</v>
      </c>
      <c r="E46" t="s">
        <v>232</v>
      </c>
      <c r="F46" t="s">
        <v>222</v>
      </c>
      <c r="G46" t="s">
        <v>195</v>
      </c>
      <c r="H46" t="s">
        <v>224</v>
      </c>
      <c r="I46" t="s">
        <v>210</v>
      </c>
      <c r="J46" t="s">
        <v>203</v>
      </c>
      <c r="K46" t="s">
        <v>226</v>
      </c>
      <c r="L46" t="s">
        <v>211</v>
      </c>
      <c r="M46" t="s">
        <v>230</v>
      </c>
      <c r="N46" t="s">
        <v>223</v>
      </c>
      <c r="O46" t="s">
        <v>213</v>
      </c>
      <c r="P46" t="s">
        <v>219</v>
      </c>
      <c r="Q46" t="s">
        <v>229</v>
      </c>
    </row>
    <row r="47" spans="2:23" x14ac:dyDescent="0.25">
      <c r="B47" t="s">
        <v>92</v>
      </c>
      <c r="C47" t="s">
        <v>229</v>
      </c>
      <c r="D47" t="s">
        <v>223</v>
      </c>
      <c r="E47" t="s">
        <v>213</v>
      </c>
      <c r="F47" t="s">
        <v>219</v>
      </c>
      <c r="G47" t="s">
        <v>212</v>
      </c>
      <c r="H47" t="s">
        <v>216</v>
      </c>
      <c r="I47" t="s">
        <v>211</v>
      </c>
      <c r="J47" t="s">
        <v>203</v>
      </c>
      <c r="K47" t="s">
        <v>235</v>
      </c>
      <c r="L47" t="s">
        <v>201</v>
      </c>
      <c r="M47" t="s">
        <v>234</v>
      </c>
      <c r="N47" t="s">
        <v>200</v>
      </c>
      <c r="O47" t="s">
        <v>231</v>
      </c>
      <c r="P47" t="s">
        <v>222</v>
      </c>
      <c r="Q47" t="s">
        <v>196</v>
      </c>
      <c r="R47" t="s">
        <v>195</v>
      </c>
    </row>
    <row r="48" spans="2:23" x14ac:dyDescent="0.25">
      <c r="B48" t="s">
        <v>94</v>
      </c>
      <c r="C48" t="s">
        <v>210</v>
      </c>
      <c r="D48" t="s">
        <v>201</v>
      </c>
      <c r="E48" t="s">
        <v>235</v>
      </c>
      <c r="F48" t="s">
        <v>234</v>
      </c>
      <c r="G48" t="s">
        <v>211</v>
      </c>
      <c r="H48" t="s">
        <v>212</v>
      </c>
      <c r="I48" t="s">
        <v>216</v>
      </c>
      <c r="J48" t="s">
        <v>213</v>
      </c>
      <c r="K48" t="s">
        <v>223</v>
      </c>
      <c r="L48" t="s">
        <v>219</v>
      </c>
      <c r="M48" t="s">
        <v>218</v>
      </c>
      <c r="N48" t="s">
        <v>217</v>
      </c>
      <c r="O48" t="s">
        <v>226</v>
      </c>
      <c r="P48" t="s">
        <v>220</v>
      </c>
      <c r="Q48" t="s">
        <v>200</v>
      </c>
      <c r="R48" t="s">
        <v>199</v>
      </c>
      <c r="S48" t="s">
        <v>215</v>
      </c>
      <c r="T48" t="s">
        <v>207</v>
      </c>
    </row>
    <row r="49" spans="2:22" x14ac:dyDescent="0.25">
      <c r="B49" t="s">
        <v>96</v>
      </c>
      <c r="C49" t="s">
        <v>222</v>
      </c>
      <c r="D49" t="s">
        <v>198</v>
      </c>
      <c r="E49" t="s">
        <v>223</v>
      </c>
      <c r="F49" t="s">
        <v>211</v>
      </c>
      <c r="G49" t="s">
        <v>212</v>
      </c>
      <c r="H49" t="s">
        <v>221</v>
      </c>
      <c r="I49" t="s">
        <v>235</v>
      </c>
      <c r="J49" t="s">
        <v>201</v>
      </c>
      <c r="K49" t="s">
        <v>199</v>
      </c>
      <c r="L49" t="s">
        <v>207</v>
      </c>
      <c r="M49" t="s">
        <v>213</v>
      </c>
      <c r="N49" t="s">
        <v>204</v>
      </c>
      <c r="O49" t="s">
        <v>217</v>
      </c>
      <c r="P49" t="s">
        <v>218</v>
      </c>
      <c r="Q49" t="s">
        <v>231</v>
      </c>
      <c r="R49" t="s">
        <v>233</v>
      </c>
    </row>
    <row r="50" spans="2:22" x14ac:dyDescent="0.25">
      <c r="B50" t="s">
        <v>98</v>
      </c>
      <c r="C50" t="s">
        <v>195</v>
      </c>
      <c r="D50" t="s">
        <v>215</v>
      </c>
      <c r="E50" t="s">
        <v>196</v>
      </c>
      <c r="F50" t="s">
        <v>232</v>
      </c>
      <c r="G50" t="s">
        <v>222</v>
      </c>
      <c r="H50" t="s">
        <v>231</v>
      </c>
      <c r="I50" t="s">
        <v>200</v>
      </c>
      <c r="J50" t="s">
        <v>208</v>
      </c>
      <c r="K50" t="s">
        <v>201</v>
      </c>
      <c r="L50" t="s">
        <v>202</v>
      </c>
      <c r="M50" t="s">
        <v>221</v>
      </c>
      <c r="N50" t="s">
        <v>226</v>
      </c>
      <c r="O50" t="s">
        <v>212</v>
      </c>
      <c r="P50" t="s">
        <v>216</v>
      </c>
      <c r="Q50" t="s">
        <v>223</v>
      </c>
      <c r="R50" t="s">
        <v>204</v>
      </c>
      <c r="S50" t="s">
        <v>217</v>
      </c>
    </row>
    <row r="51" spans="2:22" x14ac:dyDescent="0.25">
      <c r="B51" t="s">
        <v>100</v>
      </c>
      <c r="C51" t="s">
        <v>196</v>
      </c>
      <c r="D51" t="s">
        <v>193</v>
      </c>
      <c r="E51" t="s">
        <v>207</v>
      </c>
      <c r="F51" t="s">
        <v>198</v>
      </c>
      <c r="G51" t="s">
        <v>202</v>
      </c>
      <c r="H51" t="s">
        <v>222</v>
      </c>
      <c r="I51" t="s">
        <v>223</v>
      </c>
      <c r="J51" t="s">
        <v>217</v>
      </c>
      <c r="K51" t="s">
        <v>211</v>
      </c>
    </row>
    <row r="52" spans="2:22" x14ac:dyDescent="0.25">
      <c r="B52" t="s">
        <v>102</v>
      </c>
      <c r="C52" t="s">
        <v>223</v>
      </c>
      <c r="D52" t="s">
        <v>216</v>
      </c>
      <c r="E52" t="s">
        <v>211</v>
      </c>
      <c r="F52" t="s">
        <v>212</v>
      </c>
      <c r="G52" t="s">
        <v>230</v>
      </c>
      <c r="H52" t="s">
        <v>226</v>
      </c>
      <c r="I52" t="s">
        <v>225</v>
      </c>
      <c r="J52" t="s">
        <v>234</v>
      </c>
      <c r="K52" t="s">
        <v>201</v>
      </c>
      <c r="L52" t="s">
        <v>210</v>
      </c>
      <c r="M52" t="s">
        <v>200</v>
      </c>
      <c r="N52" t="s">
        <v>231</v>
      </c>
      <c r="O52" t="s">
        <v>232</v>
      </c>
      <c r="P52" t="s">
        <v>197</v>
      </c>
      <c r="Q52" t="s">
        <v>206</v>
      </c>
      <c r="R52" t="s">
        <v>207</v>
      </c>
      <c r="S52" t="s">
        <v>218</v>
      </c>
    </row>
    <row r="53" spans="2:22" x14ac:dyDescent="0.25">
      <c r="B53" t="s">
        <v>104</v>
      </c>
      <c r="C53" t="s">
        <v>229</v>
      </c>
      <c r="D53" t="s">
        <v>218</v>
      </c>
      <c r="E53" t="s">
        <v>223</v>
      </c>
      <c r="F53" t="s">
        <v>213</v>
      </c>
      <c r="G53" t="s">
        <v>204</v>
      </c>
      <c r="H53" t="s">
        <v>216</v>
      </c>
      <c r="I53" t="s">
        <v>212</v>
      </c>
      <c r="J53" t="s">
        <v>230</v>
      </c>
      <c r="K53" t="s">
        <v>211</v>
      </c>
      <c r="L53" t="s">
        <v>220</v>
      </c>
      <c r="M53" t="s">
        <v>210</v>
      </c>
      <c r="N53" t="s">
        <v>200</v>
      </c>
      <c r="O53" t="s">
        <v>233</v>
      </c>
      <c r="P53" t="s">
        <v>232</v>
      </c>
      <c r="Q53" t="s">
        <v>193</v>
      </c>
      <c r="R53" t="s">
        <v>195</v>
      </c>
      <c r="S53" t="s">
        <v>234</v>
      </c>
    </row>
    <row r="54" spans="2:22" x14ac:dyDescent="0.25">
      <c r="B54" t="s">
        <v>106</v>
      </c>
      <c r="C54" t="s">
        <v>195</v>
      </c>
      <c r="D54" t="s">
        <v>215</v>
      </c>
      <c r="E54" t="s">
        <v>196</v>
      </c>
      <c r="F54" t="s">
        <v>222</v>
      </c>
      <c r="G54" t="s">
        <v>232</v>
      </c>
      <c r="H54" t="s">
        <v>233</v>
      </c>
      <c r="I54" t="s">
        <v>231</v>
      </c>
      <c r="J54" t="s">
        <v>200</v>
      </c>
      <c r="K54" t="s">
        <v>199</v>
      </c>
      <c r="L54" t="s">
        <v>208</v>
      </c>
      <c r="M54" t="s">
        <v>201</v>
      </c>
      <c r="N54" t="s">
        <v>210</v>
      </c>
      <c r="O54" t="s">
        <v>225</v>
      </c>
      <c r="P54" t="s">
        <v>226</v>
      </c>
      <c r="Q54" t="s">
        <v>230</v>
      </c>
      <c r="R54" t="s">
        <v>216</v>
      </c>
      <c r="S54" t="s">
        <v>212</v>
      </c>
      <c r="T54" t="s">
        <v>223</v>
      </c>
      <c r="U54" t="s">
        <v>213</v>
      </c>
      <c r="V54" t="s">
        <v>218</v>
      </c>
    </row>
    <row r="55" spans="2:22" x14ac:dyDescent="0.25">
      <c r="B55" t="s">
        <v>108</v>
      </c>
      <c r="C55" t="s">
        <v>205</v>
      </c>
      <c r="D55" t="s">
        <v>213</v>
      </c>
      <c r="E55" t="s">
        <v>212</v>
      </c>
      <c r="F55" t="s">
        <v>211</v>
      </c>
      <c r="G55" t="s">
        <v>221</v>
      </c>
      <c r="H55" t="s">
        <v>198</v>
      </c>
      <c r="I55" t="s">
        <v>206</v>
      </c>
      <c r="J55" t="s">
        <v>215</v>
      </c>
      <c r="K55" t="s">
        <v>192</v>
      </c>
      <c r="L55" t="s">
        <v>193</v>
      </c>
    </row>
    <row r="56" spans="2:22" x14ac:dyDescent="0.25">
      <c r="B56" t="s">
        <v>110</v>
      </c>
      <c r="C56" t="s">
        <v>207</v>
      </c>
      <c r="D56" t="s">
        <v>196</v>
      </c>
      <c r="E56" t="s">
        <v>232</v>
      </c>
      <c r="F56" t="s">
        <v>200</v>
      </c>
      <c r="G56" t="s">
        <v>224</v>
      </c>
      <c r="H56" t="s">
        <v>231</v>
      </c>
      <c r="I56" t="s">
        <v>201</v>
      </c>
      <c r="J56" t="s">
        <v>225</v>
      </c>
      <c r="K56" t="s">
        <v>212</v>
      </c>
      <c r="L56" t="s">
        <v>223</v>
      </c>
      <c r="M56" t="s">
        <v>213</v>
      </c>
      <c r="N56" t="s">
        <v>218</v>
      </c>
      <c r="O56" t="s">
        <v>217</v>
      </c>
    </row>
    <row r="57" spans="2:22" x14ac:dyDescent="0.25">
      <c r="B57" t="s">
        <v>112</v>
      </c>
      <c r="C57" t="s">
        <v>233</v>
      </c>
      <c r="D57" t="s">
        <v>222</v>
      </c>
      <c r="E57" t="s">
        <v>207</v>
      </c>
      <c r="F57" t="s">
        <v>220</v>
      </c>
      <c r="G57" t="s">
        <v>221</v>
      </c>
      <c r="H57" t="s">
        <v>210</v>
      </c>
      <c r="I57" t="s">
        <v>223</v>
      </c>
      <c r="J57" t="s">
        <v>204</v>
      </c>
      <c r="K57" t="s">
        <v>217</v>
      </c>
      <c r="L57" t="s">
        <v>205</v>
      </c>
    </row>
    <row r="58" spans="2:22" x14ac:dyDescent="0.25">
      <c r="B58" t="s">
        <v>114</v>
      </c>
      <c r="C58" t="s">
        <v>193</v>
      </c>
      <c r="D58" t="s">
        <v>207</v>
      </c>
      <c r="E58" t="s">
        <v>206</v>
      </c>
      <c r="F58" t="s">
        <v>222</v>
      </c>
      <c r="G58" t="s">
        <v>198</v>
      </c>
      <c r="H58" t="s">
        <v>233</v>
      </c>
      <c r="I58" t="s">
        <v>200</v>
      </c>
      <c r="J58" t="s">
        <v>208</v>
      </c>
      <c r="K58" t="s">
        <v>209</v>
      </c>
      <c r="L58" t="s">
        <v>235</v>
      </c>
      <c r="M58" t="s">
        <v>202</v>
      </c>
      <c r="N58" t="s">
        <v>220</v>
      </c>
      <c r="O58" t="s">
        <v>230</v>
      </c>
      <c r="P58" t="s">
        <v>204</v>
      </c>
      <c r="Q58" t="s">
        <v>223</v>
      </c>
      <c r="R58" t="s">
        <v>205</v>
      </c>
      <c r="S58" t="s">
        <v>218</v>
      </c>
      <c r="T58" t="s">
        <v>213</v>
      </c>
    </row>
    <row r="59" spans="2:22" x14ac:dyDescent="0.25">
      <c r="B59" t="s">
        <v>116</v>
      </c>
      <c r="C59" t="s">
        <v>218</v>
      </c>
      <c r="D59" t="s">
        <v>229</v>
      </c>
      <c r="E59" t="s">
        <v>217</v>
      </c>
      <c r="F59" t="s">
        <v>213</v>
      </c>
      <c r="G59" t="s">
        <v>204</v>
      </c>
      <c r="H59" t="s">
        <v>211</v>
      </c>
      <c r="I59" t="s">
        <v>220</v>
      </c>
      <c r="J59" t="s">
        <v>202</v>
      </c>
      <c r="K59" t="s">
        <v>235</v>
      </c>
      <c r="L59" t="s">
        <v>209</v>
      </c>
      <c r="M59" t="s">
        <v>231</v>
      </c>
      <c r="N59" t="s">
        <v>197</v>
      </c>
      <c r="O59" t="s">
        <v>196</v>
      </c>
      <c r="P59" t="s">
        <v>215</v>
      </c>
      <c r="Q59" t="s">
        <v>200</v>
      </c>
      <c r="R59" t="s">
        <v>206</v>
      </c>
      <c r="S59" t="s">
        <v>195</v>
      </c>
      <c r="T59" t="s">
        <v>226</v>
      </c>
    </row>
    <row r="60" spans="2:22" x14ac:dyDescent="0.25">
      <c r="B60" t="s">
        <v>118</v>
      </c>
      <c r="C60" t="s">
        <v>197</v>
      </c>
      <c r="D60" t="s">
        <v>196</v>
      </c>
      <c r="E60" t="s">
        <v>236</v>
      </c>
      <c r="F60" t="s">
        <v>195</v>
      </c>
      <c r="G60" t="s">
        <v>200</v>
      </c>
      <c r="H60" t="s">
        <v>199</v>
      </c>
      <c r="I60" t="s">
        <v>231</v>
      </c>
      <c r="J60" t="s">
        <v>224</v>
      </c>
      <c r="K60" t="s">
        <v>235</v>
      </c>
      <c r="L60" t="s">
        <v>202</v>
      </c>
      <c r="M60" t="s">
        <v>211</v>
      </c>
      <c r="N60" t="s">
        <v>230</v>
      </c>
      <c r="O60" t="s">
        <v>204</v>
      </c>
      <c r="P60" t="s">
        <v>213</v>
      </c>
      <c r="Q60" t="s">
        <v>219</v>
      </c>
      <c r="R60" t="s">
        <v>205</v>
      </c>
    </row>
    <row r="61" spans="2:22" x14ac:dyDescent="0.25">
      <c r="B61" t="s">
        <v>120</v>
      </c>
      <c r="C61" t="s">
        <v>205</v>
      </c>
      <c r="D61" t="s">
        <v>217</v>
      </c>
      <c r="E61" t="s">
        <v>213</v>
      </c>
      <c r="F61" t="s">
        <v>223</v>
      </c>
      <c r="G61" t="s">
        <v>212</v>
      </c>
      <c r="H61" t="s">
        <v>201</v>
      </c>
      <c r="I61" t="s">
        <v>199</v>
      </c>
      <c r="J61" t="s">
        <v>198</v>
      </c>
      <c r="K61" t="s">
        <v>196</v>
      </c>
      <c r="L61" t="s">
        <v>215</v>
      </c>
      <c r="M61" t="s">
        <v>192</v>
      </c>
      <c r="N61" t="s">
        <v>207</v>
      </c>
      <c r="O61" t="s">
        <v>211</v>
      </c>
    </row>
    <row r="62" spans="2:22" x14ac:dyDescent="0.25">
      <c r="B62" t="s">
        <v>122</v>
      </c>
      <c r="C62" t="s">
        <v>207</v>
      </c>
      <c r="D62" t="s">
        <v>206</v>
      </c>
      <c r="E62" t="s">
        <v>222</v>
      </c>
      <c r="F62" t="s">
        <v>198</v>
      </c>
      <c r="G62" t="s">
        <v>208</v>
      </c>
      <c r="H62" t="s">
        <v>202</v>
      </c>
      <c r="I62" t="s">
        <v>220</v>
      </c>
      <c r="J62" t="s">
        <v>226</v>
      </c>
      <c r="K62" t="s">
        <v>223</v>
      </c>
      <c r="L62" t="s">
        <v>216</v>
      </c>
      <c r="M62" t="s">
        <v>213</v>
      </c>
      <c r="N62" t="s">
        <v>205</v>
      </c>
      <c r="O62" t="s">
        <v>227</v>
      </c>
    </row>
    <row r="63" spans="2:22" x14ac:dyDescent="0.25">
      <c r="B63" t="s">
        <v>124</v>
      </c>
      <c r="C63" t="s">
        <v>196</v>
      </c>
      <c r="D63" t="s">
        <v>195</v>
      </c>
      <c r="E63" t="s">
        <v>215</v>
      </c>
      <c r="F63" t="s">
        <v>222</v>
      </c>
      <c r="G63" t="s">
        <v>233</v>
      </c>
      <c r="H63" t="s">
        <v>199</v>
      </c>
      <c r="I63" t="s">
        <v>208</v>
      </c>
      <c r="J63" t="s">
        <v>210</v>
      </c>
      <c r="K63" t="s">
        <v>221</v>
      </c>
      <c r="L63" t="s">
        <v>226</v>
      </c>
      <c r="M63" t="s">
        <v>212</v>
      </c>
      <c r="N63" t="s">
        <v>216</v>
      </c>
      <c r="O63" t="s">
        <v>213</v>
      </c>
      <c r="P63" t="s">
        <v>217</v>
      </c>
    </row>
    <row r="64" spans="2:22" x14ac:dyDescent="0.25">
      <c r="B64" t="s">
        <v>126</v>
      </c>
      <c r="C64" t="s">
        <v>205</v>
      </c>
      <c r="D64" t="s">
        <v>223</v>
      </c>
      <c r="E64" t="s">
        <v>217</v>
      </c>
      <c r="F64" t="s">
        <v>204</v>
      </c>
      <c r="G64" t="s">
        <v>226</v>
      </c>
      <c r="H64" t="s">
        <v>221</v>
      </c>
      <c r="I64" t="s">
        <v>201</v>
      </c>
      <c r="J64" t="s">
        <v>200</v>
      </c>
      <c r="K64" t="s">
        <v>222</v>
      </c>
      <c r="L64" t="s">
        <v>215</v>
      </c>
      <c r="M64" t="s">
        <v>193</v>
      </c>
      <c r="N64" t="s">
        <v>220</v>
      </c>
    </row>
    <row r="65" spans="2:21" x14ac:dyDescent="0.25">
      <c r="B65" t="s">
        <v>128</v>
      </c>
      <c r="C65" t="s">
        <v>218</v>
      </c>
      <c r="D65" t="s">
        <v>223</v>
      </c>
      <c r="E65" t="s">
        <v>204</v>
      </c>
      <c r="F65" t="s">
        <v>230</v>
      </c>
      <c r="G65" t="s">
        <v>211</v>
      </c>
      <c r="H65" t="s">
        <v>212</v>
      </c>
      <c r="I65" t="s">
        <v>217</v>
      </c>
      <c r="J65" t="s">
        <v>201</v>
      </c>
      <c r="K65" t="s">
        <v>235</v>
      </c>
      <c r="L65" t="s">
        <v>210</v>
      </c>
      <c r="M65" t="s">
        <v>209</v>
      </c>
      <c r="N65" t="s">
        <v>224</v>
      </c>
      <c r="O65" t="s">
        <v>199</v>
      </c>
      <c r="P65" t="s">
        <v>200</v>
      </c>
      <c r="Q65" t="s">
        <v>222</v>
      </c>
      <c r="R65" t="s">
        <v>206</v>
      </c>
      <c r="S65" t="s">
        <v>196</v>
      </c>
      <c r="T65" t="s">
        <v>236</v>
      </c>
      <c r="U65" t="s">
        <v>226</v>
      </c>
    </row>
    <row r="66" spans="2:21" x14ac:dyDescent="0.25">
      <c r="B66" t="s">
        <v>130</v>
      </c>
      <c r="C66" t="s">
        <v>193</v>
      </c>
      <c r="D66" t="s">
        <v>196</v>
      </c>
      <c r="E66" t="s">
        <v>206</v>
      </c>
      <c r="F66" t="s">
        <v>232</v>
      </c>
      <c r="G66" t="s">
        <v>208</v>
      </c>
      <c r="H66" t="s">
        <v>231</v>
      </c>
      <c r="I66" t="s">
        <v>224</v>
      </c>
      <c r="J66" t="s">
        <v>210</v>
      </c>
      <c r="K66" t="s">
        <v>234</v>
      </c>
      <c r="L66" t="s">
        <v>220</v>
      </c>
      <c r="M66" t="s">
        <v>204</v>
      </c>
      <c r="N66" t="s">
        <v>213</v>
      </c>
      <c r="O66" t="s">
        <v>217</v>
      </c>
      <c r="P66" t="s">
        <v>223</v>
      </c>
      <c r="Q66" t="s">
        <v>218</v>
      </c>
      <c r="R66" t="s">
        <v>229</v>
      </c>
    </row>
    <row r="67" spans="2:21" x14ac:dyDescent="0.25">
      <c r="B67" t="s">
        <v>132</v>
      </c>
      <c r="C67" t="s">
        <v>206</v>
      </c>
      <c r="D67" t="s">
        <v>195</v>
      </c>
      <c r="E67" t="s">
        <v>222</v>
      </c>
      <c r="F67" t="s">
        <v>233</v>
      </c>
      <c r="G67" t="s">
        <v>200</v>
      </c>
      <c r="H67" t="s">
        <v>224</v>
      </c>
      <c r="I67" t="s">
        <v>201</v>
      </c>
      <c r="J67" t="s">
        <v>226</v>
      </c>
      <c r="K67" t="s">
        <v>202</v>
      </c>
      <c r="L67" t="s">
        <v>216</v>
      </c>
      <c r="M67" t="s">
        <v>204</v>
      </c>
      <c r="N67" t="s">
        <v>213</v>
      </c>
      <c r="O67" t="s">
        <v>217</v>
      </c>
      <c r="P67" t="s">
        <v>223</v>
      </c>
      <c r="Q67" t="s">
        <v>219</v>
      </c>
      <c r="R67" t="s">
        <v>235</v>
      </c>
    </row>
    <row r="68" spans="2:21" x14ac:dyDescent="0.25">
      <c r="B68" t="s">
        <v>134</v>
      </c>
      <c r="C68" t="s">
        <v>193</v>
      </c>
      <c r="D68" t="s">
        <v>207</v>
      </c>
      <c r="E68" t="s">
        <v>198</v>
      </c>
      <c r="F68" t="s">
        <v>199</v>
      </c>
      <c r="G68" t="s">
        <v>202</v>
      </c>
      <c r="H68" t="s">
        <v>220</v>
      </c>
      <c r="I68" t="s">
        <v>212</v>
      </c>
      <c r="J68" t="s">
        <v>213</v>
      </c>
      <c r="K68" t="s">
        <v>223</v>
      </c>
      <c r="L68" t="s">
        <v>205</v>
      </c>
      <c r="M68" t="s">
        <v>217</v>
      </c>
    </row>
    <row r="69" spans="2:21" x14ac:dyDescent="0.25">
      <c r="B69" t="s">
        <v>136</v>
      </c>
      <c r="C69" t="s">
        <v>218</v>
      </c>
      <c r="D69" t="s">
        <v>229</v>
      </c>
      <c r="E69" t="s">
        <v>223</v>
      </c>
      <c r="F69" t="s">
        <v>213</v>
      </c>
      <c r="G69" t="s">
        <v>204</v>
      </c>
      <c r="H69" t="s">
        <v>211</v>
      </c>
      <c r="I69" t="s">
        <v>212</v>
      </c>
      <c r="J69" t="s">
        <v>226</v>
      </c>
      <c r="K69" t="s">
        <v>201</v>
      </c>
      <c r="L69" t="s">
        <v>220</v>
      </c>
      <c r="M69" t="s">
        <v>235</v>
      </c>
      <c r="N69" t="s">
        <v>210</v>
      </c>
      <c r="O69" t="s">
        <v>232</v>
      </c>
      <c r="P69" t="s">
        <v>195</v>
      </c>
      <c r="Q69" t="s">
        <v>236</v>
      </c>
      <c r="R69" t="s">
        <v>222</v>
      </c>
      <c r="S69" t="s">
        <v>200</v>
      </c>
      <c r="T69" t="s">
        <v>199</v>
      </c>
    </row>
    <row r="70" spans="2:21" x14ac:dyDescent="0.25">
      <c r="B70" t="s">
        <v>138</v>
      </c>
      <c r="C70" t="s">
        <v>233</v>
      </c>
      <c r="D70" t="s">
        <v>231</v>
      </c>
      <c r="E70" t="s">
        <v>198</v>
      </c>
      <c r="F70" t="s">
        <v>192</v>
      </c>
      <c r="G70" t="s">
        <v>197</v>
      </c>
      <c r="H70" t="s">
        <v>210</v>
      </c>
      <c r="I70" t="s">
        <v>208</v>
      </c>
      <c r="J70" t="s">
        <v>202</v>
      </c>
      <c r="K70" t="s">
        <v>220</v>
      </c>
      <c r="L70" t="s">
        <v>211</v>
      </c>
      <c r="M70" t="s">
        <v>212</v>
      </c>
      <c r="N70" t="s">
        <v>216</v>
      </c>
      <c r="O70" t="s">
        <v>213</v>
      </c>
      <c r="P70" t="s">
        <v>223</v>
      </c>
      <c r="Q70" t="s">
        <v>229</v>
      </c>
    </row>
    <row r="71" spans="2:21" x14ac:dyDescent="0.25">
      <c r="B71" t="s">
        <v>140</v>
      </c>
      <c r="C71" t="s">
        <v>201</v>
      </c>
      <c r="D71" t="s">
        <v>235</v>
      </c>
      <c r="E71" t="s">
        <v>216</v>
      </c>
      <c r="F71" t="s">
        <v>223</v>
      </c>
      <c r="G71" t="s">
        <v>213</v>
      </c>
      <c r="H71" t="s">
        <v>204</v>
      </c>
      <c r="I71" t="s">
        <v>212</v>
      </c>
      <c r="J71" t="s">
        <v>230</v>
      </c>
      <c r="K71" t="s">
        <v>203</v>
      </c>
      <c r="L71" t="s">
        <v>234</v>
      </c>
      <c r="M71" t="s">
        <v>208</v>
      </c>
      <c r="N71" t="s">
        <v>200</v>
      </c>
      <c r="O71" t="s">
        <v>232</v>
      </c>
      <c r="P71" t="s">
        <v>195</v>
      </c>
      <c r="Q71" t="s">
        <v>206</v>
      </c>
      <c r="R71" t="s">
        <v>196</v>
      </c>
    </row>
    <row r="72" spans="2:21" x14ac:dyDescent="0.25">
      <c r="B72" t="s">
        <v>142</v>
      </c>
      <c r="C72" t="s">
        <v>193</v>
      </c>
      <c r="D72" t="s">
        <v>207</v>
      </c>
      <c r="E72" t="s">
        <v>196</v>
      </c>
      <c r="F72" t="s">
        <v>197</v>
      </c>
      <c r="G72" t="s">
        <v>200</v>
      </c>
      <c r="H72" t="s">
        <v>199</v>
      </c>
      <c r="I72" t="s">
        <v>210</v>
      </c>
      <c r="J72" t="s">
        <v>209</v>
      </c>
      <c r="K72" t="s">
        <v>225</v>
      </c>
      <c r="L72" t="s">
        <v>220</v>
      </c>
      <c r="M72" t="s">
        <v>230</v>
      </c>
      <c r="N72" t="s">
        <v>204</v>
      </c>
      <c r="O72" t="s">
        <v>219</v>
      </c>
    </row>
    <row r="73" spans="2:21" x14ac:dyDescent="0.25">
      <c r="B73" t="s">
        <v>144</v>
      </c>
      <c r="C73" t="s">
        <v>193</v>
      </c>
      <c r="D73" t="s">
        <v>206</v>
      </c>
      <c r="E73" t="s">
        <v>197</v>
      </c>
      <c r="F73" t="s">
        <v>198</v>
      </c>
      <c r="G73" t="s">
        <v>224</v>
      </c>
      <c r="H73" t="s">
        <v>211</v>
      </c>
      <c r="I73" t="s">
        <v>225</v>
      </c>
      <c r="J73" t="s">
        <v>212</v>
      </c>
      <c r="K73" t="s">
        <v>223</v>
      </c>
      <c r="L73" t="s">
        <v>219</v>
      </c>
      <c r="M73" t="s">
        <v>213</v>
      </c>
    </row>
    <row r="74" spans="2:21" x14ac:dyDescent="0.25">
      <c r="B74" t="s">
        <v>146</v>
      </c>
      <c r="C74" t="s">
        <v>200</v>
      </c>
      <c r="D74" t="s">
        <v>231</v>
      </c>
      <c r="E74" t="s">
        <v>215</v>
      </c>
      <c r="F74" t="s">
        <v>210</v>
      </c>
      <c r="G74" t="s">
        <v>225</v>
      </c>
      <c r="H74" t="s">
        <v>220</v>
      </c>
      <c r="I74" t="s">
        <v>212</v>
      </c>
      <c r="J74" t="s">
        <v>216</v>
      </c>
      <c r="K74" t="s">
        <v>213</v>
      </c>
      <c r="L74" t="s">
        <v>217</v>
      </c>
    </row>
    <row r="75" spans="2:21" x14ac:dyDescent="0.25">
      <c r="B75" t="s">
        <v>148</v>
      </c>
      <c r="C75" t="s">
        <v>192</v>
      </c>
      <c r="D75" t="s">
        <v>206</v>
      </c>
      <c r="E75" t="s">
        <v>197</v>
      </c>
      <c r="F75" t="s">
        <v>198</v>
      </c>
      <c r="G75" t="s">
        <v>200</v>
      </c>
      <c r="H75" t="s">
        <v>202</v>
      </c>
      <c r="I75" t="s">
        <v>211</v>
      </c>
      <c r="J75" t="s">
        <v>212</v>
      </c>
      <c r="K75" t="s">
        <v>223</v>
      </c>
      <c r="L75" t="s">
        <v>213</v>
      </c>
      <c r="M75" t="s">
        <v>205</v>
      </c>
      <c r="N75" t="s">
        <v>217</v>
      </c>
    </row>
    <row r="76" spans="2:21" x14ac:dyDescent="0.25">
      <c r="B76" t="s">
        <v>150</v>
      </c>
      <c r="C76" t="s">
        <v>207</v>
      </c>
      <c r="D76" t="s">
        <v>196</v>
      </c>
      <c r="E76" t="s">
        <v>215</v>
      </c>
      <c r="F76" t="s">
        <v>197</v>
      </c>
      <c r="G76" t="s">
        <v>198</v>
      </c>
      <c r="H76" t="s">
        <v>199</v>
      </c>
      <c r="I76" t="s">
        <v>201</v>
      </c>
      <c r="J76" t="s">
        <v>210</v>
      </c>
      <c r="K76" t="s">
        <v>234</v>
      </c>
      <c r="L76" t="s">
        <v>226</v>
      </c>
      <c r="M76" t="s">
        <v>230</v>
      </c>
      <c r="N76" t="s">
        <v>212</v>
      </c>
      <c r="O76" t="s">
        <v>204</v>
      </c>
      <c r="P76" t="s">
        <v>213</v>
      </c>
      <c r="Q76" t="s">
        <v>225</v>
      </c>
      <c r="R76" t="s">
        <v>223</v>
      </c>
      <c r="S76" t="s">
        <v>217</v>
      </c>
    </row>
    <row r="77" spans="2:21" x14ac:dyDescent="0.25">
      <c r="B77" t="s">
        <v>152</v>
      </c>
      <c r="C77" t="s">
        <v>206</v>
      </c>
      <c r="D77" t="s">
        <v>195</v>
      </c>
      <c r="E77" t="s">
        <v>200</v>
      </c>
      <c r="F77" t="s">
        <v>201</v>
      </c>
      <c r="G77" t="s">
        <v>232</v>
      </c>
      <c r="H77" t="s">
        <v>233</v>
      </c>
      <c r="I77" t="s">
        <v>210</v>
      </c>
      <c r="J77" t="s">
        <v>235</v>
      </c>
      <c r="K77" t="s">
        <v>203</v>
      </c>
      <c r="L77" t="s">
        <v>225</v>
      </c>
      <c r="M77" t="s">
        <v>226</v>
      </c>
      <c r="N77" t="s">
        <v>211</v>
      </c>
      <c r="O77" t="s">
        <v>204</v>
      </c>
      <c r="P77" t="s">
        <v>213</v>
      </c>
      <c r="Q77" t="s">
        <v>212</v>
      </c>
      <c r="R77" t="s">
        <v>223</v>
      </c>
      <c r="S77" t="s">
        <v>217</v>
      </c>
      <c r="T77" t="s">
        <v>205</v>
      </c>
    </row>
    <row r="78" spans="2:21" x14ac:dyDescent="0.25">
      <c r="B78" t="s">
        <v>154</v>
      </c>
      <c r="C78" t="s">
        <v>192</v>
      </c>
      <c r="D78" t="s">
        <v>207</v>
      </c>
      <c r="E78" t="s">
        <v>206</v>
      </c>
      <c r="F78" t="s">
        <v>197</v>
      </c>
      <c r="G78" t="s">
        <v>198</v>
      </c>
      <c r="H78" t="s">
        <v>233</v>
      </c>
      <c r="I78" t="s">
        <v>200</v>
      </c>
      <c r="J78" t="s">
        <v>208</v>
      </c>
      <c r="K78" t="s">
        <v>210</v>
      </c>
      <c r="L78" t="s">
        <v>234</v>
      </c>
      <c r="M78" t="s">
        <v>226</v>
      </c>
      <c r="N78" t="s">
        <v>221</v>
      </c>
      <c r="O78" t="s">
        <v>212</v>
      </c>
      <c r="P78" t="s">
        <v>223</v>
      </c>
      <c r="Q78" t="s">
        <v>213</v>
      </c>
      <c r="R78" t="s">
        <v>211</v>
      </c>
      <c r="S78" t="s">
        <v>217</v>
      </c>
    </row>
    <row r="79" spans="2:21" x14ac:dyDescent="0.25">
      <c r="B79" t="s">
        <v>156</v>
      </c>
      <c r="C79" t="s">
        <v>193</v>
      </c>
      <c r="D79" t="s">
        <v>207</v>
      </c>
      <c r="E79" t="s">
        <v>222</v>
      </c>
      <c r="F79" t="s">
        <v>232</v>
      </c>
      <c r="G79" t="s">
        <v>199</v>
      </c>
      <c r="H79" t="s">
        <v>200</v>
      </c>
      <c r="I79" t="s">
        <v>210</v>
      </c>
      <c r="J79" t="s">
        <v>234</v>
      </c>
      <c r="K79" t="s">
        <v>208</v>
      </c>
      <c r="L79" t="s">
        <v>226</v>
      </c>
      <c r="M79" t="s">
        <v>221</v>
      </c>
      <c r="N79" t="s">
        <v>212</v>
      </c>
      <c r="O79" t="s">
        <v>204</v>
      </c>
      <c r="P79" t="s">
        <v>211</v>
      </c>
      <c r="Q79" t="s">
        <v>219</v>
      </c>
    </row>
    <row r="80" spans="2:21" x14ac:dyDescent="0.25">
      <c r="B80" t="s">
        <v>158</v>
      </c>
      <c r="C80" t="s">
        <v>199</v>
      </c>
      <c r="D80" t="s">
        <v>196</v>
      </c>
      <c r="E80" t="s">
        <v>236</v>
      </c>
      <c r="F80" t="s">
        <v>195</v>
      </c>
      <c r="G80" t="s">
        <v>224</v>
      </c>
      <c r="H80" t="s">
        <v>235</v>
      </c>
      <c r="I80" t="s">
        <v>226</v>
      </c>
      <c r="J80" t="s">
        <v>216</v>
      </c>
      <c r="K80" t="s">
        <v>204</v>
      </c>
      <c r="L80" t="s">
        <v>219</v>
      </c>
      <c r="M80" t="s">
        <v>213</v>
      </c>
    </row>
    <row r="81" spans="2:23" x14ac:dyDescent="0.25">
      <c r="B81" t="s">
        <v>160</v>
      </c>
      <c r="C81" t="s">
        <v>198</v>
      </c>
      <c r="D81" t="s">
        <v>196</v>
      </c>
      <c r="E81" t="s">
        <v>207</v>
      </c>
      <c r="F81" t="s">
        <v>214</v>
      </c>
      <c r="G81" t="s">
        <v>202</v>
      </c>
      <c r="H81" t="s">
        <v>220</v>
      </c>
      <c r="I81" t="s">
        <v>211</v>
      </c>
      <c r="J81" t="s">
        <v>212</v>
      </c>
      <c r="K81" t="s">
        <v>216</v>
      </c>
      <c r="L81" t="s">
        <v>213</v>
      </c>
      <c r="M81" t="s">
        <v>223</v>
      </c>
      <c r="N81" t="s">
        <v>217</v>
      </c>
      <c r="O81" t="s">
        <v>227</v>
      </c>
      <c r="P81" t="s">
        <v>205</v>
      </c>
    </row>
    <row r="82" spans="2:23" x14ac:dyDescent="0.25">
      <c r="B82" t="s">
        <v>162</v>
      </c>
      <c r="C82" t="s">
        <v>205</v>
      </c>
      <c r="D82" t="s">
        <v>217</v>
      </c>
      <c r="E82" t="s">
        <v>219</v>
      </c>
      <c r="F82" t="s">
        <v>212</v>
      </c>
      <c r="G82" t="s">
        <v>211</v>
      </c>
      <c r="H82" t="s">
        <v>203</v>
      </c>
      <c r="I82" t="s">
        <v>226</v>
      </c>
      <c r="J82" t="s">
        <v>235</v>
      </c>
      <c r="K82" t="s">
        <v>224</v>
      </c>
      <c r="L82" t="s">
        <v>233</v>
      </c>
      <c r="M82" t="s">
        <v>199</v>
      </c>
      <c r="N82" t="s">
        <v>222</v>
      </c>
      <c r="O82" t="s">
        <v>195</v>
      </c>
    </row>
    <row r="83" spans="2:23" x14ac:dyDescent="0.25">
      <c r="B83" t="s">
        <v>164</v>
      </c>
      <c r="C83" t="s">
        <v>205</v>
      </c>
      <c r="D83" t="s">
        <v>217</v>
      </c>
      <c r="E83" t="s">
        <v>213</v>
      </c>
      <c r="F83" t="s">
        <v>216</v>
      </c>
      <c r="G83" t="s">
        <v>212</v>
      </c>
      <c r="H83" t="s">
        <v>211</v>
      </c>
      <c r="I83" t="s">
        <v>225</v>
      </c>
      <c r="J83" t="s">
        <v>201</v>
      </c>
      <c r="K83" t="s">
        <v>208</v>
      </c>
      <c r="L83" t="s">
        <v>200</v>
      </c>
      <c r="M83" t="s">
        <v>232</v>
      </c>
      <c r="N83" t="s">
        <v>222</v>
      </c>
      <c r="O83" t="s">
        <v>196</v>
      </c>
    </row>
    <row r="84" spans="2:23" x14ac:dyDescent="0.25">
      <c r="B84" t="s">
        <v>166</v>
      </c>
      <c r="C84" t="s">
        <v>209</v>
      </c>
      <c r="D84" t="s">
        <v>210</v>
      </c>
      <c r="E84" t="s">
        <v>232</v>
      </c>
      <c r="F84" t="s">
        <v>222</v>
      </c>
      <c r="G84" t="s">
        <v>194</v>
      </c>
      <c r="H84" t="s">
        <v>215</v>
      </c>
      <c r="I84" t="s">
        <v>196</v>
      </c>
      <c r="J84" t="s">
        <v>234</v>
      </c>
      <c r="K84" t="s">
        <v>203</v>
      </c>
      <c r="L84" t="s">
        <v>226</v>
      </c>
      <c r="M84" t="s">
        <v>225</v>
      </c>
      <c r="N84" t="s">
        <v>211</v>
      </c>
      <c r="O84" t="s">
        <v>212</v>
      </c>
      <c r="P84" t="s">
        <v>213</v>
      </c>
      <c r="Q84" t="s">
        <v>223</v>
      </c>
      <c r="R84" t="s">
        <v>217</v>
      </c>
      <c r="S84" t="s">
        <v>205</v>
      </c>
    </row>
    <row r="85" spans="2:23" x14ac:dyDescent="0.25">
      <c r="B85" t="s">
        <v>168</v>
      </c>
      <c r="C85" t="s">
        <v>193</v>
      </c>
      <c r="D85" t="s">
        <v>215</v>
      </c>
      <c r="E85" t="s">
        <v>206</v>
      </c>
      <c r="F85" t="s">
        <v>198</v>
      </c>
      <c r="G85" t="s">
        <v>199</v>
      </c>
      <c r="H85" t="s">
        <v>201</v>
      </c>
      <c r="I85" t="s">
        <v>202</v>
      </c>
      <c r="J85" t="s">
        <v>220</v>
      </c>
      <c r="K85" t="s">
        <v>211</v>
      </c>
      <c r="L85" t="s">
        <v>212</v>
      </c>
      <c r="M85" t="s">
        <v>213</v>
      </c>
      <c r="N85" t="s">
        <v>223</v>
      </c>
      <c r="O85" t="s">
        <v>217</v>
      </c>
      <c r="P85" t="s">
        <v>205</v>
      </c>
    </row>
    <row r="86" spans="2:23" x14ac:dyDescent="0.25">
      <c r="B86" t="s">
        <v>170</v>
      </c>
      <c r="C86" t="s">
        <v>218</v>
      </c>
      <c r="D86" t="s">
        <v>229</v>
      </c>
      <c r="E86" t="s">
        <v>213</v>
      </c>
      <c r="F86" t="s">
        <v>223</v>
      </c>
      <c r="G86" t="s">
        <v>212</v>
      </c>
      <c r="H86" t="s">
        <v>211</v>
      </c>
      <c r="I86" t="s">
        <v>220</v>
      </c>
      <c r="J86" t="s">
        <v>225</v>
      </c>
      <c r="K86" t="s">
        <v>210</v>
      </c>
      <c r="L86" t="s">
        <v>224</v>
      </c>
      <c r="M86" t="s">
        <v>200</v>
      </c>
      <c r="N86" t="s">
        <v>199</v>
      </c>
      <c r="O86" t="s">
        <v>231</v>
      </c>
      <c r="P86" t="s">
        <v>222</v>
      </c>
      <c r="Q86" t="s">
        <v>195</v>
      </c>
    </row>
    <row r="87" spans="2:23" x14ac:dyDescent="0.25">
      <c r="B87" t="s">
        <v>172</v>
      </c>
      <c r="C87" t="s">
        <v>215</v>
      </c>
      <c r="D87" t="s">
        <v>196</v>
      </c>
      <c r="E87" t="s">
        <v>206</v>
      </c>
      <c r="F87" t="s">
        <v>232</v>
      </c>
      <c r="G87" t="s">
        <v>233</v>
      </c>
      <c r="H87" t="s">
        <v>200</v>
      </c>
      <c r="I87" t="s">
        <v>224</v>
      </c>
      <c r="J87" t="s">
        <v>235</v>
      </c>
      <c r="K87" t="s">
        <v>225</v>
      </c>
      <c r="L87" t="s">
        <v>203</v>
      </c>
      <c r="M87" t="s">
        <v>211</v>
      </c>
      <c r="N87" t="s">
        <v>230</v>
      </c>
      <c r="O87" t="s">
        <v>204</v>
      </c>
      <c r="P87" t="s">
        <v>212</v>
      </c>
      <c r="Q87" t="s">
        <v>213</v>
      </c>
      <c r="R87" t="s">
        <v>217</v>
      </c>
    </row>
    <row r="88" spans="2:23" x14ac:dyDescent="0.25">
      <c r="B88" t="s">
        <v>174</v>
      </c>
      <c r="C88" t="s">
        <v>229</v>
      </c>
      <c r="D88" t="s">
        <v>218</v>
      </c>
      <c r="E88" t="s">
        <v>223</v>
      </c>
      <c r="F88" t="s">
        <v>213</v>
      </c>
      <c r="G88" t="s">
        <v>217</v>
      </c>
      <c r="H88" t="s">
        <v>226</v>
      </c>
      <c r="I88" t="s">
        <v>203</v>
      </c>
      <c r="J88" t="s">
        <v>235</v>
      </c>
      <c r="K88" t="s">
        <v>201</v>
      </c>
      <c r="L88" t="s">
        <v>200</v>
      </c>
      <c r="M88" t="s">
        <v>233</v>
      </c>
      <c r="N88" t="s">
        <v>222</v>
      </c>
      <c r="O88" t="s">
        <v>195</v>
      </c>
      <c r="P88" t="s">
        <v>192</v>
      </c>
      <c r="Q88" t="s">
        <v>196</v>
      </c>
      <c r="R88" t="s">
        <v>208</v>
      </c>
      <c r="S88" t="s">
        <v>210</v>
      </c>
      <c r="T88" t="s">
        <v>204</v>
      </c>
      <c r="U88" t="s">
        <v>211</v>
      </c>
    </row>
    <row r="89" spans="2:23" x14ac:dyDescent="0.25">
      <c r="B89" t="s">
        <v>176</v>
      </c>
      <c r="C89" t="s">
        <v>193</v>
      </c>
      <c r="D89" t="s">
        <v>207</v>
      </c>
      <c r="E89" t="s">
        <v>206</v>
      </c>
      <c r="F89" t="s">
        <v>197</v>
      </c>
      <c r="G89" t="s">
        <v>198</v>
      </c>
      <c r="H89" t="s">
        <v>215</v>
      </c>
      <c r="I89" t="s">
        <v>199</v>
      </c>
      <c r="J89" t="s">
        <v>210</v>
      </c>
      <c r="K89" t="s">
        <v>202</v>
      </c>
      <c r="L89" t="s">
        <v>226</v>
      </c>
      <c r="M89" t="s">
        <v>203</v>
      </c>
      <c r="N89" t="s">
        <v>212</v>
      </c>
      <c r="O89" t="s">
        <v>213</v>
      </c>
      <c r="P89" t="s">
        <v>219</v>
      </c>
      <c r="Q89" t="s">
        <v>205</v>
      </c>
    </row>
    <row r="90" spans="2:23" x14ac:dyDescent="0.25">
      <c r="B90" t="s">
        <v>178</v>
      </c>
      <c r="C90" t="s">
        <v>210</v>
      </c>
      <c r="D90" t="s">
        <v>200</v>
      </c>
      <c r="E90" t="s">
        <v>198</v>
      </c>
      <c r="F90" t="s">
        <v>215</v>
      </c>
      <c r="G90" t="s">
        <v>193</v>
      </c>
      <c r="H90" t="s">
        <v>203</v>
      </c>
      <c r="I90" t="s">
        <v>201</v>
      </c>
      <c r="J90" t="s">
        <v>212</v>
      </c>
      <c r="K90" t="s">
        <v>216</v>
      </c>
      <c r="L90" t="s">
        <v>213</v>
      </c>
      <c r="M90" t="s">
        <v>217</v>
      </c>
      <c r="N90" t="s">
        <v>219</v>
      </c>
    </row>
    <row r="91" spans="2:23" x14ac:dyDescent="0.25">
      <c r="B91" t="s">
        <v>180</v>
      </c>
      <c r="C91" t="s">
        <v>199</v>
      </c>
      <c r="D91" t="s">
        <v>233</v>
      </c>
      <c r="E91" t="s">
        <v>215</v>
      </c>
      <c r="F91" t="s">
        <v>198</v>
      </c>
      <c r="G91" t="s">
        <v>206</v>
      </c>
      <c r="H91" t="s">
        <v>207</v>
      </c>
      <c r="I91" t="s">
        <v>197</v>
      </c>
      <c r="J91" t="s">
        <v>210</v>
      </c>
      <c r="K91" t="s">
        <v>202</v>
      </c>
      <c r="L91" t="s">
        <v>211</v>
      </c>
      <c r="M91" t="s">
        <v>212</v>
      </c>
      <c r="N91" t="s">
        <v>223</v>
      </c>
      <c r="O91" t="s">
        <v>213</v>
      </c>
      <c r="P91" t="s">
        <v>205</v>
      </c>
      <c r="Q91" t="s">
        <v>217</v>
      </c>
    </row>
    <row r="92" spans="2:23" x14ac:dyDescent="0.25">
      <c r="B92" t="s">
        <v>182</v>
      </c>
      <c r="C92" t="s">
        <v>192</v>
      </c>
      <c r="D92" t="s">
        <v>193</v>
      </c>
      <c r="E92" t="s">
        <v>197</v>
      </c>
      <c r="F92" t="s">
        <v>234</v>
      </c>
      <c r="G92" t="s">
        <v>202</v>
      </c>
      <c r="H92" t="s">
        <v>220</v>
      </c>
      <c r="I92" t="s">
        <v>212</v>
      </c>
      <c r="J92" t="s">
        <v>223</v>
      </c>
      <c r="K92" t="s">
        <v>213</v>
      </c>
      <c r="L92" t="s">
        <v>205</v>
      </c>
      <c r="M92" t="s">
        <v>217</v>
      </c>
    </row>
    <row r="93" spans="2:23" x14ac:dyDescent="0.25">
      <c r="B93" t="s">
        <v>184</v>
      </c>
      <c r="C93" t="s">
        <v>207</v>
      </c>
      <c r="D93" t="s">
        <v>196</v>
      </c>
      <c r="E93" t="s">
        <v>222</v>
      </c>
      <c r="F93" t="s">
        <v>232</v>
      </c>
      <c r="G93" t="s">
        <v>233</v>
      </c>
      <c r="H93" t="s">
        <v>224</v>
      </c>
      <c r="I93" t="s">
        <v>235</v>
      </c>
      <c r="J93" t="s">
        <v>202</v>
      </c>
      <c r="K93" t="s">
        <v>203</v>
      </c>
      <c r="L93" t="s">
        <v>212</v>
      </c>
      <c r="M93" t="s">
        <v>216</v>
      </c>
      <c r="N93" t="s">
        <v>204</v>
      </c>
      <c r="O93" t="s">
        <v>223</v>
      </c>
      <c r="P93" t="s">
        <v>219</v>
      </c>
      <c r="Q93" t="s">
        <v>217</v>
      </c>
    </row>
    <row r="94" spans="2:23" x14ac:dyDescent="0.25">
      <c r="B94" t="s">
        <v>186</v>
      </c>
      <c r="C94" t="s">
        <v>215</v>
      </c>
      <c r="D94" t="s">
        <v>207</v>
      </c>
      <c r="E94" t="s">
        <v>206</v>
      </c>
      <c r="F94" t="s">
        <v>197</v>
      </c>
      <c r="G94" t="s">
        <v>198</v>
      </c>
      <c r="H94" t="s">
        <v>208</v>
      </c>
      <c r="I94" t="s">
        <v>210</v>
      </c>
      <c r="J94" t="s">
        <v>202</v>
      </c>
      <c r="K94" t="s">
        <v>226</v>
      </c>
      <c r="L94" t="s">
        <v>212</v>
      </c>
      <c r="M94" t="s">
        <v>213</v>
      </c>
      <c r="N94" t="s">
        <v>217</v>
      </c>
    </row>
    <row r="95" spans="2:23" x14ac:dyDescent="0.25">
      <c r="B95" t="s">
        <v>188</v>
      </c>
      <c r="C95" t="s">
        <v>218</v>
      </c>
      <c r="D95" t="s">
        <v>229</v>
      </c>
      <c r="E95" t="s">
        <v>223</v>
      </c>
      <c r="F95" t="s">
        <v>217</v>
      </c>
      <c r="G95" t="s">
        <v>213</v>
      </c>
      <c r="H95" t="s">
        <v>211</v>
      </c>
      <c r="I95" t="s">
        <v>212</v>
      </c>
      <c r="J95" t="s">
        <v>221</v>
      </c>
      <c r="K95" t="s">
        <v>235</v>
      </c>
      <c r="L95" t="s">
        <v>208</v>
      </c>
      <c r="M95" t="s">
        <v>201</v>
      </c>
      <c r="N95" t="s">
        <v>198</v>
      </c>
      <c r="O95" t="s">
        <v>196</v>
      </c>
      <c r="P95" t="s">
        <v>222</v>
      </c>
      <c r="Q95" t="s">
        <v>232</v>
      </c>
      <c r="R95" t="s">
        <v>207</v>
      </c>
      <c r="S95" t="s">
        <v>226</v>
      </c>
    </row>
    <row r="96" spans="2:23" x14ac:dyDescent="0.25">
      <c r="B96" t="s">
        <v>190</v>
      </c>
      <c r="C96" t="s">
        <v>193</v>
      </c>
      <c r="D96" t="s">
        <v>195</v>
      </c>
      <c r="E96" t="s">
        <v>222</v>
      </c>
      <c r="F96" t="s">
        <v>232</v>
      </c>
      <c r="G96" t="s">
        <v>233</v>
      </c>
      <c r="H96" t="s">
        <v>200</v>
      </c>
      <c r="I96" t="s">
        <v>199</v>
      </c>
      <c r="J96" t="s">
        <v>208</v>
      </c>
      <c r="K96" t="s">
        <v>224</v>
      </c>
      <c r="L96" t="s">
        <v>210</v>
      </c>
      <c r="M96" t="s">
        <v>234</v>
      </c>
      <c r="N96" t="s">
        <v>201</v>
      </c>
      <c r="O96" t="s">
        <v>225</v>
      </c>
      <c r="P96" t="s">
        <v>230</v>
      </c>
      <c r="Q96" t="s">
        <v>211</v>
      </c>
      <c r="R96" t="s">
        <v>212</v>
      </c>
      <c r="S96" t="s">
        <v>204</v>
      </c>
      <c r="T96" t="s">
        <v>213</v>
      </c>
      <c r="U96" t="s">
        <v>229</v>
      </c>
      <c r="V96" t="s">
        <v>217</v>
      </c>
      <c r="W96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R24"/>
  <sheetViews>
    <sheetView workbookViewId="0">
      <selection activeCell="C27" sqref="C27"/>
    </sheetView>
  </sheetViews>
  <sheetFormatPr defaultRowHeight="15" x14ac:dyDescent="0.25"/>
  <cols>
    <col min="1" max="1" width="10" style="2" bestFit="1" customWidth="1"/>
    <col min="2" max="2" width="24" style="2" bestFit="1" customWidth="1"/>
    <col min="3" max="4" width="28" style="2" bestFit="1" customWidth="1"/>
    <col min="5" max="5" width="24.42578125" style="2" bestFit="1" customWidth="1"/>
    <col min="6" max="6" width="28" style="2" bestFit="1" customWidth="1"/>
    <col min="7" max="7" width="34.42578125" style="2" bestFit="1" customWidth="1"/>
    <col min="8" max="9" width="28" style="2" bestFit="1" customWidth="1"/>
    <col min="10" max="10" width="34.42578125" style="2" bestFit="1" customWidth="1"/>
    <col min="11" max="11" width="27.5703125" style="2" bestFit="1" customWidth="1"/>
    <col min="12" max="12" width="35.28515625" style="2" bestFit="1" customWidth="1"/>
    <col min="13" max="14" width="34.42578125" style="2" bestFit="1" customWidth="1"/>
    <col min="15" max="15" width="28" style="2" bestFit="1" customWidth="1"/>
    <col min="16" max="16" width="34.42578125" style="2" bestFit="1" customWidth="1"/>
    <col min="17" max="17" width="28" style="2" bestFit="1" customWidth="1"/>
    <col min="18" max="18" width="34.42578125" style="2" bestFit="1" customWidth="1"/>
    <col min="19" max="22" width="28" style="2" bestFit="1" customWidth="1"/>
    <col min="23" max="23" width="27.5703125" style="2" bestFit="1" customWidth="1"/>
    <col min="24" max="24" width="28" style="2" bestFit="1" customWidth="1"/>
    <col min="25" max="25" width="24.42578125" style="2" bestFit="1" customWidth="1"/>
    <col min="26" max="26" width="28" style="2" bestFit="1" customWidth="1"/>
    <col min="27" max="27" width="34.42578125" style="2" bestFit="1" customWidth="1"/>
    <col min="28" max="28" width="28" style="2" bestFit="1" customWidth="1"/>
    <col min="29" max="29" width="27.5703125" style="2" bestFit="1" customWidth="1"/>
    <col min="30" max="30" width="34.42578125" style="2" bestFit="1" customWidth="1"/>
    <col min="31" max="31" width="28" style="2" bestFit="1" customWidth="1"/>
    <col min="32" max="32" width="34.42578125" style="2" bestFit="1" customWidth="1"/>
    <col min="33" max="33" width="28" style="2" bestFit="1" customWidth="1"/>
    <col min="34" max="34" width="24.42578125" style="2" bestFit="1" customWidth="1"/>
    <col min="35" max="35" width="28" style="2" bestFit="1" customWidth="1"/>
    <col min="36" max="37" width="34.42578125" style="2" bestFit="1" customWidth="1"/>
    <col min="38" max="38" width="28" style="2" bestFit="1" customWidth="1"/>
    <col min="39" max="39" width="27.5703125" style="2" bestFit="1" customWidth="1"/>
    <col min="40" max="41" width="28" style="2" bestFit="1" customWidth="1"/>
    <col min="42" max="44" width="27.5703125" style="2" bestFit="1" customWidth="1"/>
    <col min="45" max="45" width="28" style="2" bestFit="1" customWidth="1"/>
    <col min="46" max="46" width="34.42578125" style="2" bestFit="1" customWidth="1"/>
    <col min="47" max="49" width="28" style="2" bestFit="1" customWidth="1"/>
    <col min="50" max="51" width="27.5703125" style="2" bestFit="1" customWidth="1"/>
    <col min="52" max="52" width="24.42578125" style="2" bestFit="1" customWidth="1"/>
    <col min="53" max="55" width="28" style="2" bestFit="1" customWidth="1"/>
    <col min="56" max="56" width="34.42578125" style="2" bestFit="1" customWidth="1"/>
    <col min="57" max="57" width="27.5703125" style="2" bestFit="1" customWidth="1"/>
    <col min="58" max="59" width="28" style="2" bestFit="1" customWidth="1"/>
    <col min="60" max="60" width="34.42578125" style="2" bestFit="1" customWidth="1"/>
    <col min="61" max="63" width="28" style="2" bestFit="1" customWidth="1"/>
    <col min="64" max="64" width="27.5703125" style="2" bestFit="1" customWidth="1"/>
    <col min="65" max="67" width="34.42578125" style="2" bestFit="1" customWidth="1"/>
    <col min="68" max="71" width="28" style="2" bestFit="1" customWidth="1"/>
    <col min="72" max="72" width="24.140625" style="2" bestFit="1" customWidth="1"/>
    <col min="73" max="73" width="34.42578125" style="2" bestFit="1" customWidth="1"/>
    <col min="74" max="78" width="28" style="2" bestFit="1" customWidth="1"/>
    <col min="79" max="79" width="24" style="2" bestFit="1" customWidth="1"/>
    <col min="80" max="80" width="34.42578125" style="2" bestFit="1" customWidth="1"/>
    <col min="81" max="81" width="28" style="2" bestFit="1" customWidth="1"/>
    <col min="82" max="82" width="34.42578125" style="2" bestFit="1" customWidth="1"/>
    <col min="83" max="85" width="28" style="2" bestFit="1" customWidth="1"/>
    <col min="86" max="87" width="34.42578125" style="2" bestFit="1" customWidth="1"/>
    <col min="88" max="92" width="28" style="2" bestFit="1" customWidth="1"/>
    <col min="93" max="93" width="34.42578125" style="2" bestFit="1" customWidth="1"/>
    <col min="94" max="95" width="28" style="2" bestFit="1" customWidth="1"/>
    <col min="96" max="96" width="34.42578125" style="2" bestFit="1" customWidth="1"/>
    <col min="97" max="16384" width="9.140625" style="2"/>
  </cols>
  <sheetData>
    <row r="1" spans="2:96" x14ac:dyDescent="0.25"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  <c r="M1" s="2" t="s">
        <v>24</v>
      </c>
      <c r="N1" s="2" t="s">
        <v>26</v>
      </c>
      <c r="O1" s="2" t="s">
        <v>28</v>
      </c>
      <c r="P1" s="2" t="s">
        <v>30</v>
      </c>
      <c r="Q1" s="2" t="s">
        <v>32</v>
      </c>
      <c r="R1" s="2" t="s">
        <v>34</v>
      </c>
      <c r="S1" s="2" t="s">
        <v>36</v>
      </c>
      <c r="T1" s="2" t="s">
        <v>38</v>
      </c>
      <c r="U1" s="2" t="s">
        <v>40</v>
      </c>
      <c r="V1" s="2" t="s">
        <v>42</v>
      </c>
      <c r="W1" s="2" t="s">
        <v>44</v>
      </c>
      <c r="X1" s="2" t="s">
        <v>46</v>
      </c>
      <c r="Y1" s="2" t="s">
        <v>48</v>
      </c>
      <c r="Z1" s="2" t="s">
        <v>50</v>
      </c>
      <c r="AA1" s="2" t="s">
        <v>52</v>
      </c>
      <c r="AB1" s="2" t="s">
        <v>54</v>
      </c>
      <c r="AC1" s="2" t="s">
        <v>56</v>
      </c>
      <c r="AD1" s="2" t="s">
        <v>58</v>
      </c>
      <c r="AE1" s="2" t="s">
        <v>60</v>
      </c>
      <c r="AF1" s="2" t="s">
        <v>62</v>
      </c>
      <c r="AG1" s="2" t="s">
        <v>64</v>
      </c>
      <c r="AH1" s="2" t="s">
        <v>66</v>
      </c>
      <c r="AI1" s="2" t="s">
        <v>68</v>
      </c>
      <c r="AJ1" s="2" t="s">
        <v>70</v>
      </c>
      <c r="AK1" s="2" t="s">
        <v>72</v>
      </c>
      <c r="AL1" s="2" t="s">
        <v>74</v>
      </c>
      <c r="AM1" s="2" t="s">
        <v>76</v>
      </c>
      <c r="AN1" s="2" t="s">
        <v>78</v>
      </c>
      <c r="AO1" s="2" t="s">
        <v>80</v>
      </c>
      <c r="AP1" s="2" t="s">
        <v>82</v>
      </c>
      <c r="AQ1" s="2" t="s">
        <v>84</v>
      </c>
      <c r="AR1" s="2" t="s">
        <v>86</v>
      </c>
      <c r="AS1" s="2" t="s">
        <v>88</v>
      </c>
      <c r="AT1" s="2" t="s">
        <v>90</v>
      </c>
      <c r="AU1" s="2" t="s">
        <v>92</v>
      </c>
      <c r="AV1" s="2" t="s">
        <v>94</v>
      </c>
      <c r="AW1" s="2" t="s">
        <v>96</v>
      </c>
      <c r="AX1" s="2" t="s">
        <v>98</v>
      </c>
      <c r="AY1" s="2" t="s">
        <v>100</v>
      </c>
      <c r="AZ1" s="2" t="s">
        <v>102</v>
      </c>
      <c r="BA1" s="2" t="s">
        <v>104</v>
      </c>
      <c r="BB1" s="2" t="s">
        <v>106</v>
      </c>
      <c r="BC1" s="2" t="s">
        <v>108</v>
      </c>
      <c r="BD1" s="2" t="s">
        <v>110</v>
      </c>
      <c r="BE1" s="2" t="s">
        <v>112</v>
      </c>
      <c r="BF1" s="2" t="s">
        <v>114</v>
      </c>
      <c r="BG1" s="2" t="s">
        <v>116</v>
      </c>
      <c r="BH1" s="2" t="s">
        <v>118</v>
      </c>
      <c r="BI1" s="2" t="s">
        <v>120</v>
      </c>
      <c r="BJ1" s="2" t="s">
        <v>122</v>
      </c>
      <c r="BK1" s="2" t="s">
        <v>124</v>
      </c>
      <c r="BL1" s="2" t="s">
        <v>126</v>
      </c>
      <c r="BM1" s="2" t="s">
        <v>128</v>
      </c>
      <c r="BN1" s="2" t="s">
        <v>130</v>
      </c>
      <c r="BO1" s="2" t="s">
        <v>132</v>
      </c>
      <c r="BP1" s="2" t="s">
        <v>134</v>
      </c>
      <c r="BQ1" s="2" t="s">
        <v>136</v>
      </c>
      <c r="BR1" s="2" t="s">
        <v>138</v>
      </c>
      <c r="BS1" s="2" t="s">
        <v>140</v>
      </c>
      <c r="BT1" s="2" t="s">
        <v>142</v>
      </c>
      <c r="BU1" s="2" t="s">
        <v>144</v>
      </c>
      <c r="BV1" s="2" t="s">
        <v>146</v>
      </c>
      <c r="BW1" s="2" t="s">
        <v>148</v>
      </c>
      <c r="BX1" s="2" t="s">
        <v>150</v>
      </c>
      <c r="BY1" s="2" t="s">
        <v>152</v>
      </c>
      <c r="BZ1" s="2" t="s">
        <v>154</v>
      </c>
      <c r="CA1" s="2" t="s">
        <v>156</v>
      </c>
      <c r="CB1" s="2" t="s">
        <v>158</v>
      </c>
      <c r="CC1" s="2" t="s">
        <v>160</v>
      </c>
      <c r="CD1" s="2" t="s">
        <v>162</v>
      </c>
      <c r="CE1" s="2" t="s">
        <v>164</v>
      </c>
      <c r="CF1" s="2" t="s">
        <v>166</v>
      </c>
      <c r="CG1" s="2" t="s">
        <v>168</v>
      </c>
      <c r="CH1" s="2" t="s">
        <v>170</v>
      </c>
      <c r="CI1" s="2" t="s">
        <v>172</v>
      </c>
      <c r="CJ1" s="2" t="s">
        <v>174</v>
      </c>
      <c r="CK1" s="2" t="s">
        <v>176</v>
      </c>
      <c r="CL1" s="2" t="s">
        <v>178</v>
      </c>
      <c r="CM1" s="2" t="s">
        <v>180</v>
      </c>
      <c r="CN1" s="2" t="s">
        <v>182</v>
      </c>
      <c r="CO1" s="2" t="s">
        <v>184</v>
      </c>
      <c r="CP1" s="2" t="s">
        <v>186</v>
      </c>
      <c r="CQ1" s="2" t="s">
        <v>188</v>
      </c>
      <c r="CR1" s="2" t="s">
        <v>190</v>
      </c>
    </row>
    <row r="2" spans="2:96" x14ac:dyDescent="0.25">
      <c r="B2" s="2" t="s">
        <v>192</v>
      </c>
      <c r="C2" s="2" t="s">
        <v>206</v>
      </c>
      <c r="D2" s="2" t="s">
        <v>199</v>
      </c>
      <c r="E2" s="2" t="s">
        <v>218</v>
      </c>
      <c r="F2" s="2" t="s">
        <v>223</v>
      </c>
      <c r="G2" s="2" t="s">
        <v>192</v>
      </c>
      <c r="H2" s="2" t="s">
        <v>227</v>
      </c>
      <c r="I2" s="2" t="s">
        <v>192</v>
      </c>
      <c r="J2" s="2" t="s">
        <v>205</v>
      </c>
      <c r="K2" s="2" t="s">
        <v>233</v>
      </c>
      <c r="L2" s="2" t="s">
        <v>193</v>
      </c>
      <c r="M2" s="2" t="s">
        <v>195</v>
      </c>
      <c r="N2" s="2" t="s">
        <v>231</v>
      </c>
      <c r="O2" s="2" t="s">
        <v>218</v>
      </c>
      <c r="P2" s="2" t="s">
        <v>234</v>
      </c>
      <c r="Q2" s="2" t="s">
        <v>196</v>
      </c>
      <c r="R2" s="2" t="s">
        <v>193</v>
      </c>
      <c r="S2" s="2" t="s">
        <v>197</v>
      </c>
      <c r="T2" s="2" t="s">
        <v>195</v>
      </c>
      <c r="U2" s="2" t="s">
        <v>214</v>
      </c>
      <c r="V2" s="2" t="s">
        <v>192</v>
      </c>
      <c r="W2" s="2" t="s">
        <v>207</v>
      </c>
      <c r="X2" s="2" t="s">
        <v>201</v>
      </c>
      <c r="Y2" s="2" t="s">
        <v>229</v>
      </c>
      <c r="Z2" s="2" t="s">
        <v>214</v>
      </c>
      <c r="AA2" s="2" t="s">
        <v>195</v>
      </c>
      <c r="AB2" s="2" t="s">
        <v>214</v>
      </c>
      <c r="AC2" s="2" t="s">
        <v>217</v>
      </c>
      <c r="AD2" s="2" t="s">
        <v>218</v>
      </c>
      <c r="AE2" s="2" t="s">
        <v>218</v>
      </c>
      <c r="AF2" s="2" t="s">
        <v>228</v>
      </c>
      <c r="AG2" s="2" t="s">
        <v>218</v>
      </c>
      <c r="AH2" s="2" t="s">
        <v>193</v>
      </c>
      <c r="AI2" s="2" t="s">
        <v>193</v>
      </c>
      <c r="AJ2" s="2" t="s">
        <v>228</v>
      </c>
      <c r="AK2" s="2" t="s">
        <v>232</v>
      </c>
      <c r="AL2" s="2" t="s">
        <v>192</v>
      </c>
      <c r="AM2" s="2" t="s">
        <v>222</v>
      </c>
      <c r="AN2" s="2" t="s">
        <v>218</v>
      </c>
      <c r="AO2" s="2" t="s">
        <v>232</v>
      </c>
      <c r="AP2" s="2" t="s">
        <v>229</v>
      </c>
      <c r="AQ2" s="2" t="s">
        <v>193</v>
      </c>
      <c r="AR2" s="2" t="s">
        <v>193</v>
      </c>
      <c r="AS2" s="2" t="s">
        <v>192</v>
      </c>
      <c r="AT2" s="2" t="s">
        <v>233</v>
      </c>
      <c r="AU2" s="2" t="s">
        <v>229</v>
      </c>
      <c r="AV2" s="2" t="s">
        <v>210</v>
      </c>
      <c r="AW2" s="2" t="s">
        <v>222</v>
      </c>
      <c r="AX2" s="2" t="s">
        <v>195</v>
      </c>
      <c r="AY2" s="2" t="s">
        <v>196</v>
      </c>
      <c r="AZ2" s="2" t="s">
        <v>223</v>
      </c>
      <c r="BA2" s="2" t="s">
        <v>229</v>
      </c>
      <c r="BB2" s="2" t="s">
        <v>195</v>
      </c>
      <c r="BC2" s="2" t="s">
        <v>205</v>
      </c>
      <c r="BD2" s="2" t="s">
        <v>207</v>
      </c>
      <c r="BE2" s="2" t="s">
        <v>233</v>
      </c>
      <c r="BF2" s="2" t="s">
        <v>193</v>
      </c>
      <c r="BG2" s="2" t="s">
        <v>218</v>
      </c>
      <c r="BH2" s="2" t="s">
        <v>197</v>
      </c>
      <c r="BI2" s="2" t="s">
        <v>205</v>
      </c>
      <c r="BJ2" s="2" t="s">
        <v>207</v>
      </c>
      <c r="BK2" s="2" t="s">
        <v>196</v>
      </c>
      <c r="BL2" s="2" t="s">
        <v>205</v>
      </c>
      <c r="BM2" s="2" t="s">
        <v>218</v>
      </c>
      <c r="BN2" s="2" t="s">
        <v>193</v>
      </c>
      <c r="BO2" s="2" t="s">
        <v>206</v>
      </c>
      <c r="BP2" s="2" t="s">
        <v>193</v>
      </c>
      <c r="BQ2" s="2" t="s">
        <v>218</v>
      </c>
      <c r="BR2" s="2" t="s">
        <v>233</v>
      </c>
      <c r="BS2" s="2" t="s">
        <v>201</v>
      </c>
      <c r="BT2" s="2" t="s">
        <v>193</v>
      </c>
      <c r="BU2" s="2" t="s">
        <v>193</v>
      </c>
      <c r="BV2" s="2" t="s">
        <v>200</v>
      </c>
      <c r="BW2" s="2" t="s">
        <v>192</v>
      </c>
      <c r="BX2" s="2" t="s">
        <v>207</v>
      </c>
      <c r="BY2" s="2" t="s">
        <v>206</v>
      </c>
      <c r="BZ2" s="2" t="s">
        <v>192</v>
      </c>
      <c r="CA2" s="2" t="s">
        <v>193</v>
      </c>
      <c r="CB2" s="2" t="s">
        <v>199</v>
      </c>
      <c r="CC2" s="2" t="s">
        <v>198</v>
      </c>
      <c r="CD2" s="2" t="s">
        <v>205</v>
      </c>
      <c r="CE2" s="2" t="s">
        <v>205</v>
      </c>
      <c r="CF2" s="2" t="s">
        <v>209</v>
      </c>
      <c r="CG2" s="2" t="s">
        <v>193</v>
      </c>
      <c r="CH2" s="2" t="s">
        <v>218</v>
      </c>
      <c r="CI2" s="2" t="s">
        <v>215</v>
      </c>
      <c r="CJ2" s="2" t="s">
        <v>229</v>
      </c>
      <c r="CK2" s="2" t="s">
        <v>193</v>
      </c>
      <c r="CL2" s="2" t="s">
        <v>210</v>
      </c>
      <c r="CM2" s="2" t="s">
        <v>199</v>
      </c>
      <c r="CN2" s="2" t="s">
        <v>192</v>
      </c>
      <c r="CO2" s="2" t="s">
        <v>207</v>
      </c>
      <c r="CP2" s="2" t="s">
        <v>215</v>
      </c>
      <c r="CQ2" s="2" t="s">
        <v>218</v>
      </c>
      <c r="CR2" s="2" t="s">
        <v>193</v>
      </c>
    </row>
    <row r="3" spans="2:96" x14ac:dyDescent="0.25">
      <c r="B3" s="2" t="s">
        <v>193</v>
      </c>
      <c r="C3" s="2" t="s">
        <v>207</v>
      </c>
      <c r="D3" s="2" t="s">
        <v>197</v>
      </c>
      <c r="E3" s="2" t="s">
        <v>219</v>
      </c>
      <c r="F3" s="2" t="s">
        <v>213</v>
      </c>
      <c r="G3" s="2" t="s">
        <v>207</v>
      </c>
      <c r="H3" s="2" t="s">
        <v>205</v>
      </c>
      <c r="I3" s="2" t="s">
        <v>207</v>
      </c>
      <c r="J3" s="2" t="s">
        <v>229</v>
      </c>
      <c r="K3" s="2" t="s">
        <v>222</v>
      </c>
      <c r="L3" s="2" t="s">
        <v>227</v>
      </c>
      <c r="M3" s="2" t="s">
        <v>206</v>
      </c>
      <c r="N3" s="2" t="s">
        <v>222</v>
      </c>
      <c r="O3" s="2" t="s">
        <v>229</v>
      </c>
      <c r="P3" s="2" t="s">
        <v>202</v>
      </c>
      <c r="Q3" s="2" t="s">
        <v>222</v>
      </c>
      <c r="R3" s="2" t="s">
        <v>192</v>
      </c>
      <c r="S3" s="2" t="s">
        <v>215</v>
      </c>
      <c r="T3" s="2" t="s">
        <v>236</v>
      </c>
      <c r="U3" s="2" t="s">
        <v>192</v>
      </c>
      <c r="V3" s="2" t="s">
        <v>228</v>
      </c>
      <c r="W3" s="2" t="s">
        <v>215</v>
      </c>
      <c r="X3" s="2" t="s">
        <v>231</v>
      </c>
      <c r="Y3" s="2" t="s">
        <v>223</v>
      </c>
      <c r="Z3" s="2" t="s">
        <v>228</v>
      </c>
      <c r="AA3" s="2" t="s">
        <v>215</v>
      </c>
      <c r="AB3" s="2" t="s">
        <v>192</v>
      </c>
      <c r="AC3" s="2" t="s">
        <v>229</v>
      </c>
      <c r="AD3" s="2" t="s">
        <v>212</v>
      </c>
      <c r="AE3" s="2" t="s">
        <v>223</v>
      </c>
      <c r="AF3" s="2" t="s">
        <v>207</v>
      </c>
      <c r="AG3" s="2" t="s">
        <v>217</v>
      </c>
      <c r="AH3" s="2" t="s">
        <v>194</v>
      </c>
      <c r="AI3" s="2" t="s">
        <v>236</v>
      </c>
      <c r="AJ3" s="2" t="s">
        <v>207</v>
      </c>
      <c r="AK3" s="2" t="s">
        <v>198</v>
      </c>
      <c r="AL3" s="2" t="s">
        <v>228</v>
      </c>
      <c r="AM3" s="2" t="s">
        <v>193</v>
      </c>
      <c r="AN3" s="2" t="s">
        <v>229</v>
      </c>
      <c r="AO3" s="2" t="s">
        <v>206</v>
      </c>
      <c r="AP3" s="2" t="s">
        <v>235</v>
      </c>
      <c r="AQ3" s="2" t="s">
        <v>207</v>
      </c>
      <c r="AR3" s="2" t="s">
        <v>207</v>
      </c>
      <c r="AS3" s="2" t="s">
        <v>193</v>
      </c>
      <c r="AT3" s="2" t="s">
        <v>236</v>
      </c>
      <c r="AU3" s="2" t="s">
        <v>223</v>
      </c>
      <c r="AV3" s="2" t="s">
        <v>201</v>
      </c>
      <c r="AW3" s="2" t="s">
        <v>198</v>
      </c>
      <c r="AX3" s="2" t="s">
        <v>215</v>
      </c>
      <c r="AY3" s="2" t="s">
        <v>193</v>
      </c>
      <c r="AZ3" s="2" t="s">
        <v>216</v>
      </c>
      <c r="BA3" s="2" t="s">
        <v>218</v>
      </c>
      <c r="BB3" s="2" t="s">
        <v>215</v>
      </c>
      <c r="BC3" s="2" t="s">
        <v>213</v>
      </c>
      <c r="BD3" s="2" t="s">
        <v>196</v>
      </c>
      <c r="BE3" s="2" t="s">
        <v>222</v>
      </c>
      <c r="BF3" s="2" t="s">
        <v>207</v>
      </c>
      <c r="BG3" s="2" t="s">
        <v>229</v>
      </c>
      <c r="BH3" s="2" t="s">
        <v>196</v>
      </c>
      <c r="BI3" s="2" t="s">
        <v>217</v>
      </c>
      <c r="BJ3" s="2" t="s">
        <v>206</v>
      </c>
      <c r="BK3" s="2" t="s">
        <v>195</v>
      </c>
      <c r="BL3" s="2" t="s">
        <v>223</v>
      </c>
      <c r="BM3" s="2" t="s">
        <v>223</v>
      </c>
      <c r="BN3" s="2" t="s">
        <v>196</v>
      </c>
      <c r="BO3" s="2" t="s">
        <v>195</v>
      </c>
      <c r="BP3" s="2" t="s">
        <v>207</v>
      </c>
      <c r="BQ3" s="2" t="s">
        <v>229</v>
      </c>
      <c r="BR3" s="2" t="s">
        <v>231</v>
      </c>
      <c r="BS3" s="2" t="s">
        <v>235</v>
      </c>
      <c r="BT3" s="2" t="s">
        <v>207</v>
      </c>
      <c r="BU3" s="2" t="s">
        <v>206</v>
      </c>
      <c r="BV3" s="2" t="s">
        <v>231</v>
      </c>
      <c r="BW3" s="2" t="s">
        <v>206</v>
      </c>
      <c r="BX3" s="2" t="s">
        <v>196</v>
      </c>
      <c r="BY3" s="2" t="s">
        <v>195</v>
      </c>
      <c r="BZ3" s="2" t="s">
        <v>207</v>
      </c>
      <c r="CA3" s="2" t="s">
        <v>207</v>
      </c>
      <c r="CB3" s="2" t="s">
        <v>196</v>
      </c>
      <c r="CC3" s="2" t="s">
        <v>196</v>
      </c>
      <c r="CD3" s="2" t="s">
        <v>217</v>
      </c>
      <c r="CE3" s="2" t="s">
        <v>217</v>
      </c>
      <c r="CF3" s="2" t="s">
        <v>210</v>
      </c>
      <c r="CG3" s="2" t="s">
        <v>215</v>
      </c>
      <c r="CH3" s="2" t="s">
        <v>229</v>
      </c>
      <c r="CI3" s="2" t="s">
        <v>196</v>
      </c>
      <c r="CJ3" s="2" t="s">
        <v>218</v>
      </c>
      <c r="CK3" s="2" t="s">
        <v>207</v>
      </c>
      <c r="CL3" s="2" t="s">
        <v>200</v>
      </c>
      <c r="CM3" s="2" t="s">
        <v>233</v>
      </c>
      <c r="CN3" s="2" t="s">
        <v>193</v>
      </c>
      <c r="CO3" s="2" t="s">
        <v>196</v>
      </c>
      <c r="CP3" s="2" t="s">
        <v>207</v>
      </c>
      <c r="CQ3" s="2" t="s">
        <v>229</v>
      </c>
      <c r="CR3" s="2" t="s">
        <v>195</v>
      </c>
    </row>
    <row r="4" spans="2:96" x14ac:dyDescent="0.25">
      <c r="B4" s="2" t="s">
        <v>194</v>
      </c>
      <c r="C4" s="2" t="s">
        <v>198</v>
      </c>
      <c r="D4" s="2" t="s">
        <v>207</v>
      </c>
      <c r="E4" s="2" t="s">
        <v>216</v>
      </c>
      <c r="F4" s="2" t="s">
        <v>212</v>
      </c>
      <c r="G4" s="2" t="s">
        <v>196</v>
      </c>
      <c r="H4" s="2" t="s">
        <v>219</v>
      </c>
      <c r="I4" s="2" t="s">
        <v>215</v>
      </c>
      <c r="J4" s="2" t="s">
        <v>216</v>
      </c>
      <c r="K4" s="2" t="s">
        <v>196</v>
      </c>
      <c r="L4" s="2" t="s">
        <v>205</v>
      </c>
      <c r="M4" s="2" t="s">
        <v>196</v>
      </c>
      <c r="N4" s="2" t="s">
        <v>195</v>
      </c>
      <c r="O4" s="2" t="s">
        <v>230</v>
      </c>
      <c r="P4" s="2" t="s">
        <v>219</v>
      </c>
      <c r="Q4" s="2" t="s">
        <v>198</v>
      </c>
      <c r="R4" s="2" t="s">
        <v>207</v>
      </c>
      <c r="S4" s="2" t="s">
        <v>195</v>
      </c>
      <c r="T4" s="2" t="s">
        <v>196</v>
      </c>
      <c r="U4" s="2" t="s">
        <v>194</v>
      </c>
      <c r="V4" s="2" t="s">
        <v>207</v>
      </c>
      <c r="W4" s="2" t="s">
        <v>197</v>
      </c>
      <c r="X4" s="2" t="s">
        <v>233</v>
      </c>
      <c r="Y4" s="2" t="s">
        <v>216</v>
      </c>
      <c r="Z4" s="2" t="s">
        <v>207</v>
      </c>
      <c r="AA4" s="2" t="s">
        <v>196</v>
      </c>
      <c r="AB4" s="2" t="s">
        <v>193</v>
      </c>
      <c r="AC4" s="2" t="s">
        <v>216</v>
      </c>
      <c r="AD4" s="2" t="s">
        <v>223</v>
      </c>
      <c r="AE4" s="2" t="s">
        <v>219</v>
      </c>
      <c r="AF4" s="2" t="s">
        <v>192</v>
      </c>
      <c r="AG4" s="2" t="s">
        <v>235</v>
      </c>
      <c r="AH4" s="2" t="s">
        <v>195</v>
      </c>
      <c r="AI4" s="2" t="s">
        <v>195</v>
      </c>
      <c r="AJ4" s="2" t="s">
        <v>196</v>
      </c>
      <c r="AK4" s="2" t="s">
        <v>200</v>
      </c>
      <c r="AL4" s="2" t="s">
        <v>194</v>
      </c>
      <c r="AM4" s="2" t="s">
        <v>207</v>
      </c>
      <c r="AN4" s="2" t="s">
        <v>217</v>
      </c>
      <c r="AO4" s="2" t="s">
        <v>194</v>
      </c>
      <c r="AP4" s="2" t="s">
        <v>201</v>
      </c>
      <c r="AQ4" s="2" t="s">
        <v>198</v>
      </c>
      <c r="AR4" s="2" t="s">
        <v>196</v>
      </c>
      <c r="AS4" s="2" t="s">
        <v>207</v>
      </c>
      <c r="AT4" s="2" t="s">
        <v>232</v>
      </c>
      <c r="AU4" s="2" t="s">
        <v>213</v>
      </c>
      <c r="AV4" s="2" t="s">
        <v>235</v>
      </c>
      <c r="AW4" s="2" t="s">
        <v>223</v>
      </c>
      <c r="AX4" s="2" t="s">
        <v>196</v>
      </c>
      <c r="AY4" s="2" t="s">
        <v>207</v>
      </c>
      <c r="AZ4" s="2" t="s">
        <v>211</v>
      </c>
      <c r="BA4" s="2" t="s">
        <v>223</v>
      </c>
      <c r="BB4" s="2" t="s">
        <v>196</v>
      </c>
      <c r="BC4" s="2" t="s">
        <v>212</v>
      </c>
      <c r="BD4" s="2" t="s">
        <v>232</v>
      </c>
      <c r="BE4" s="2" t="s">
        <v>207</v>
      </c>
      <c r="BF4" s="2" t="s">
        <v>206</v>
      </c>
      <c r="BG4" s="2" t="s">
        <v>217</v>
      </c>
      <c r="BH4" s="2" t="s">
        <v>236</v>
      </c>
      <c r="BI4" s="2" t="s">
        <v>213</v>
      </c>
      <c r="BJ4" s="2" t="s">
        <v>222</v>
      </c>
      <c r="BK4" s="2" t="s">
        <v>215</v>
      </c>
      <c r="BL4" s="2" t="s">
        <v>217</v>
      </c>
      <c r="BM4" s="2" t="s">
        <v>204</v>
      </c>
      <c r="BN4" s="2" t="s">
        <v>206</v>
      </c>
      <c r="BO4" s="2" t="s">
        <v>222</v>
      </c>
      <c r="BP4" s="2" t="s">
        <v>198</v>
      </c>
      <c r="BQ4" s="2" t="s">
        <v>223</v>
      </c>
      <c r="BR4" s="2" t="s">
        <v>198</v>
      </c>
      <c r="BS4" s="2" t="s">
        <v>216</v>
      </c>
      <c r="BT4" s="2" t="s">
        <v>196</v>
      </c>
      <c r="BU4" s="2" t="s">
        <v>197</v>
      </c>
      <c r="BV4" s="2" t="s">
        <v>215</v>
      </c>
      <c r="BW4" s="2" t="s">
        <v>197</v>
      </c>
      <c r="BX4" s="2" t="s">
        <v>215</v>
      </c>
      <c r="BY4" s="2" t="s">
        <v>200</v>
      </c>
      <c r="BZ4" s="2" t="s">
        <v>206</v>
      </c>
      <c r="CA4" s="2" t="s">
        <v>222</v>
      </c>
      <c r="CB4" s="2" t="s">
        <v>236</v>
      </c>
      <c r="CC4" s="2" t="s">
        <v>207</v>
      </c>
      <c r="CD4" s="2" t="s">
        <v>219</v>
      </c>
      <c r="CE4" s="2" t="s">
        <v>213</v>
      </c>
      <c r="CF4" s="2" t="s">
        <v>232</v>
      </c>
      <c r="CG4" s="2" t="s">
        <v>206</v>
      </c>
      <c r="CH4" s="2" t="s">
        <v>213</v>
      </c>
      <c r="CI4" s="2" t="s">
        <v>206</v>
      </c>
      <c r="CJ4" s="2" t="s">
        <v>223</v>
      </c>
      <c r="CK4" s="2" t="s">
        <v>206</v>
      </c>
      <c r="CL4" s="2" t="s">
        <v>198</v>
      </c>
      <c r="CM4" s="2" t="s">
        <v>215</v>
      </c>
      <c r="CN4" s="2" t="s">
        <v>197</v>
      </c>
      <c r="CO4" s="2" t="s">
        <v>222</v>
      </c>
      <c r="CP4" s="2" t="s">
        <v>206</v>
      </c>
      <c r="CQ4" s="2" t="s">
        <v>223</v>
      </c>
      <c r="CR4" s="2" t="s">
        <v>222</v>
      </c>
    </row>
    <row r="5" spans="2:96" x14ac:dyDescent="0.25">
      <c r="B5" s="2" t="s">
        <v>195</v>
      </c>
      <c r="C5" s="2" t="s">
        <v>199</v>
      </c>
      <c r="D5" s="2" t="s">
        <v>214</v>
      </c>
      <c r="E5" s="2" t="s">
        <v>212</v>
      </c>
      <c r="F5" s="2" t="s">
        <v>198</v>
      </c>
      <c r="G5" s="2" t="s">
        <v>206</v>
      </c>
      <c r="H5" s="2" t="s">
        <v>213</v>
      </c>
      <c r="I5" s="2" t="s">
        <v>206</v>
      </c>
      <c r="J5" s="2" t="s">
        <v>204</v>
      </c>
      <c r="K5" s="2" t="s">
        <v>195</v>
      </c>
      <c r="L5" s="2" t="s">
        <v>223</v>
      </c>
      <c r="M5" s="2" t="s">
        <v>222</v>
      </c>
      <c r="N5" s="2" t="s">
        <v>193</v>
      </c>
      <c r="O5" s="2" t="s">
        <v>212</v>
      </c>
      <c r="P5" s="2" t="s">
        <v>217</v>
      </c>
      <c r="Q5" s="2" t="s">
        <v>231</v>
      </c>
      <c r="R5" s="2" t="s">
        <v>222</v>
      </c>
      <c r="S5" s="2" t="s">
        <v>192</v>
      </c>
      <c r="T5" s="2" t="s">
        <v>222</v>
      </c>
      <c r="U5" s="2" t="s">
        <v>207</v>
      </c>
      <c r="V5" s="2" t="s">
        <v>206</v>
      </c>
      <c r="W5" s="2" t="s">
        <v>198</v>
      </c>
      <c r="X5" s="2" t="s">
        <v>206</v>
      </c>
      <c r="Y5" s="2" t="s">
        <v>211</v>
      </c>
      <c r="Z5" s="2" t="s">
        <v>192</v>
      </c>
      <c r="AA5" s="2" t="s">
        <v>222</v>
      </c>
      <c r="AB5" s="2" t="s">
        <v>196</v>
      </c>
      <c r="AC5" s="2" t="s">
        <v>212</v>
      </c>
      <c r="AD5" s="2" t="s">
        <v>200</v>
      </c>
      <c r="AE5" s="2" t="s">
        <v>213</v>
      </c>
      <c r="AF5" s="2" t="s">
        <v>196</v>
      </c>
      <c r="AG5" s="2" t="s">
        <v>226</v>
      </c>
      <c r="AH5" s="2" t="s">
        <v>196</v>
      </c>
      <c r="AI5" s="2" t="s">
        <v>222</v>
      </c>
      <c r="AJ5" s="2" t="s">
        <v>206</v>
      </c>
      <c r="AK5" s="2" t="s">
        <v>199</v>
      </c>
      <c r="AL5" s="2" t="s">
        <v>207</v>
      </c>
      <c r="AM5" s="2" t="s">
        <v>206</v>
      </c>
      <c r="AN5" s="2" t="s">
        <v>216</v>
      </c>
      <c r="AO5" s="2" t="s">
        <v>196</v>
      </c>
      <c r="AP5" s="2" t="s">
        <v>231</v>
      </c>
      <c r="AQ5" s="2" t="s">
        <v>233</v>
      </c>
      <c r="AR5" s="2" t="s">
        <v>222</v>
      </c>
      <c r="AS5" s="2" t="s">
        <v>222</v>
      </c>
      <c r="AT5" s="2" t="s">
        <v>222</v>
      </c>
      <c r="AU5" s="2" t="s">
        <v>219</v>
      </c>
      <c r="AV5" s="2" t="s">
        <v>234</v>
      </c>
      <c r="AW5" s="2" t="s">
        <v>211</v>
      </c>
      <c r="AX5" s="2" t="s">
        <v>232</v>
      </c>
      <c r="AY5" s="2" t="s">
        <v>198</v>
      </c>
      <c r="AZ5" s="2" t="s">
        <v>212</v>
      </c>
      <c r="BA5" s="2" t="s">
        <v>213</v>
      </c>
      <c r="BB5" s="2" t="s">
        <v>222</v>
      </c>
      <c r="BC5" s="2" t="s">
        <v>211</v>
      </c>
      <c r="BD5" s="2" t="s">
        <v>200</v>
      </c>
      <c r="BE5" s="2" t="s">
        <v>220</v>
      </c>
      <c r="BF5" s="2" t="s">
        <v>222</v>
      </c>
      <c r="BG5" s="2" t="s">
        <v>213</v>
      </c>
      <c r="BH5" s="2" t="s">
        <v>195</v>
      </c>
      <c r="BI5" s="2" t="s">
        <v>223</v>
      </c>
      <c r="BJ5" s="2" t="s">
        <v>198</v>
      </c>
      <c r="BK5" s="2" t="s">
        <v>222</v>
      </c>
      <c r="BL5" s="2" t="s">
        <v>204</v>
      </c>
      <c r="BM5" s="2" t="s">
        <v>230</v>
      </c>
      <c r="BN5" s="2" t="s">
        <v>232</v>
      </c>
      <c r="BO5" s="2" t="s">
        <v>233</v>
      </c>
      <c r="BP5" s="2" t="s">
        <v>199</v>
      </c>
      <c r="BQ5" s="2" t="s">
        <v>213</v>
      </c>
      <c r="BR5" s="2" t="s">
        <v>192</v>
      </c>
      <c r="BS5" s="2" t="s">
        <v>223</v>
      </c>
      <c r="BT5" s="2" t="s">
        <v>197</v>
      </c>
      <c r="BU5" s="2" t="s">
        <v>198</v>
      </c>
      <c r="BV5" s="2" t="s">
        <v>210</v>
      </c>
      <c r="BW5" s="2" t="s">
        <v>198</v>
      </c>
      <c r="BX5" s="2" t="s">
        <v>197</v>
      </c>
      <c r="BY5" s="2" t="s">
        <v>201</v>
      </c>
      <c r="BZ5" s="2" t="s">
        <v>197</v>
      </c>
      <c r="CA5" s="2" t="s">
        <v>232</v>
      </c>
      <c r="CB5" s="2" t="s">
        <v>195</v>
      </c>
      <c r="CC5" s="2" t="s">
        <v>214</v>
      </c>
      <c r="CD5" s="2" t="s">
        <v>212</v>
      </c>
      <c r="CE5" s="2" t="s">
        <v>216</v>
      </c>
      <c r="CF5" s="2" t="s">
        <v>222</v>
      </c>
      <c r="CG5" s="2" t="s">
        <v>198</v>
      </c>
      <c r="CH5" s="2" t="s">
        <v>223</v>
      </c>
      <c r="CI5" s="2" t="s">
        <v>232</v>
      </c>
      <c r="CJ5" s="2" t="s">
        <v>213</v>
      </c>
      <c r="CK5" s="2" t="s">
        <v>197</v>
      </c>
      <c r="CL5" s="2" t="s">
        <v>215</v>
      </c>
      <c r="CM5" s="2" t="s">
        <v>198</v>
      </c>
      <c r="CN5" s="2" t="s">
        <v>234</v>
      </c>
      <c r="CO5" s="2" t="s">
        <v>232</v>
      </c>
      <c r="CP5" s="2" t="s">
        <v>197</v>
      </c>
      <c r="CQ5" s="2" t="s">
        <v>217</v>
      </c>
      <c r="CR5" s="2" t="s">
        <v>232</v>
      </c>
    </row>
    <row r="6" spans="2:96" x14ac:dyDescent="0.25">
      <c r="B6" s="2" t="s">
        <v>196</v>
      </c>
      <c r="C6" s="2" t="s">
        <v>200</v>
      </c>
      <c r="D6" s="2" t="s">
        <v>215</v>
      </c>
      <c r="E6" s="2" t="s">
        <v>211</v>
      </c>
      <c r="F6" s="2" t="s">
        <v>207</v>
      </c>
      <c r="G6" s="2" t="s">
        <v>222</v>
      </c>
      <c r="H6" s="2" t="s">
        <v>216</v>
      </c>
      <c r="I6" s="2" t="s">
        <v>197</v>
      </c>
      <c r="J6" s="2" t="s">
        <v>203</v>
      </c>
      <c r="K6" s="2" t="s">
        <v>206</v>
      </c>
      <c r="L6" s="2" t="s">
        <v>213</v>
      </c>
      <c r="M6" s="2" t="s">
        <v>198</v>
      </c>
      <c r="N6" s="2" t="s">
        <v>192</v>
      </c>
      <c r="O6" s="2" t="s">
        <v>204</v>
      </c>
      <c r="P6" s="2" t="s">
        <v>213</v>
      </c>
      <c r="Q6" s="2" t="s">
        <v>233</v>
      </c>
      <c r="R6" s="2" t="s">
        <v>198</v>
      </c>
      <c r="S6" s="2" t="s">
        <v>214</v>
      </c>
      <c r="T6" s="2" t="s">
        <v>232</v>
      </c>
      <c r="U6" s="2" t="s">
        <v>197</v>
      </c>
      <c r="V6" s="2" t="s">
        <v>196</v>
      </c>
      <c r="W6" s="2" t="s">
        <v>200</v>
      </c>
      <c r="X6" s="2" t="s">
        <v>193</v>
      </c>
      <c r="Y6" s="2" t="s">
        <v>212</v>
      </c>
      <c r="Z6" s="2" t="s">
        <v>215</v>
      </c>
      <c r="AA6" s="2" t="s">
        <v>197</v>
      </c>
      <c r="AB6" s="2" t="s">
        <v>197</v>
      </c>
      <c r="AC6" s="2" t="s">
        <v>211</v>
      </c>
      <c r="AD6" s="2" t="s">
        <v>199</v>
      </c>
      <c r="AE6" s="2" t="s">
        <v>204</v>
      </c>
      <c r="AF6" s="2" t="s">
        <v>206</v>
      </c>
      <c r="AG6" s="2" t="s">
        <v>208</v>
      </c>
      <c r="AH6" s="2" t="s">
        <v>222</v>
      </c>
      <c r="AI6" s="2" t="s">
        <v>232</v>
      </c>
      <c r="AJ6" s="2" t="s">
        <v>197</v>
      </c>
      <c r="AK6" s="2" t="s">
        <v>208</v>
      </c>
      <c r="AL6" s="2" t="s">
        <v>206</v>
      </c>
      <c r="AM6" s="2" t="s">
        <v>231</v>
      </c>
      <c r="AN6" s="2" t="s">
        <v>211</v>
      </c>
      <c r="AO6" s="2" t="s">
        <v>233</v>
      </c>
      <c r="AP6" s="2" t="s">
        <v>198</v>
      </c>
      <c r="AQ6" s="2" t="s">
        <v>199</v>
      </c>
      <c r="AR6" s="2" t="s">
        <v>233</v>
      </c>
      <c r="AS6" s="2" t="s">
        <v>233</v>
      </c>
      <c r="AT6" s="2" t="s">
        <v>195</v>
      </c>
      <c r="AU6" s="2" t="s">
        <v>212</v>
      </c>
      <c r="AV6" s="2" t="s">
        <v>211</v>
      </c>
      <c r="AW6" s="2" t="s">
        <v>212</v>
      </c>
      <c r="AX6" s="2" t="s">
        <v>222</v>
      </c>
      <c r="AY6" s="2" t="s">
        <v>202</v>
      </c>
      <c r="AZ6" s="2" t="s">
        <v>230</v>
      </c>
      <c r="BA6" s="2" t="s">
        <v>204</v>
      </c>
      <c r="BB6" s="2" t="s">
        <v>232</v>
      </c>
      <c r="BC6" s="2" t="s">
        <v>221</v>
      </c>
      <c r="BD6" s="2" t="s">
        <v>224</v>
      </c>
      <c r="BE6" s="2" t="s">
        <v>221</v>
      </c>
      <c r="BF6" s="2" t="s">
        <v>198</v>
      </c>
      <c r="BG6" s="2" t="s">
        <v>204</v>
      </c>
      <c r="BH6" s="2" t="s">
        <v>200</v>
      </c>
      <c r="BI6" s="2" t="s">
        <v>212</v>
      </c>
      <c r="BJ6" s="2" t="s">
        <v>208</v>
      </c>
      <c r="BK6" s="2" t="s">
        <v>233</v>
      </c>
      <c r="BL6" s="2" t="s">
        <v>226</v>
      </c>
      <c r="BM6" s="2" t="s">
        <v>211</v>
      </c>
      <c r="BN6" s="2" t="s">
        <v>208</v>
      </c>
      <c r="BO6" s="2" t="s">
        <v>200</v>
      </c>
      <c r="BP6" s="2" t="s">
        <v>202</v>
      </c>
      <c r="BQ6" s="2" t="s">
        <v>204</v>
      </c>
      <c r="BR6" s="2" t="s">
        <v>197</v>
      </c>
      <c r="BS6" s="2" t="s">
        <v>213</v>
      </c>
      <c r="BT6" s="2" t="s">
        <v>200</v>
      </c>
      <c r="BU6" s="2" t="s">
        <v>224</v>
      </c>
      <c r="BV6" s="2" t="s">
        <v>225</v>
      </c>
      <c r="BW6" s="2" t="s">
        <v>200</v>
      </c>
      <c r="BX6" s="2" t="s">
        <v>198</v>
      </c>
      <c r="BY6" s="2" t="s">
        <v>232</v>
      </c>
      <c r="BZ6" s="2" t="s">
        <v>198</v>
      </c>
      <c r="CA6" s="2" t="s">
        <v>199</v>
      </c>
      <c r="CB6" s="2" t="s">
        <v>224</v>
      </c>
      <c r="CC6" s="2" t="s">
        <v>202</v>
      </c>
      <c r="CD6" s="2" t="s">
        <v>211</v>
      </c>
      <c r="CE6" s="2" t="s">
        <v>212</v>
      </c>
      <c r="CF6" s="2" t="s">
        <v>194</v>
      </c>
      <c r="CG6" s="2" t="s">
        <v>199</v>
      </c>
      <c r="CH6" s="2" t="s">
        <v>212</v>
      </c>
      <c r="CI6" s="2" t="s">
        <v>233</v>
      </c>
      <c r="CJ6" s="2" t="s">
        <v>217</v>
      </c>
      <c r="CK6" s="2" t="s">
        <v>198</v>
      </c>
      <c r="CL6" s="2" t="s">
        <v>193</v>
      </c>
      <c r="CM6" s="2" t="s">
        <v>206</v>
      </c>
      <c r="CN6" s="2" t="s">
        <v>202</v>
      </c>
      <c r="CO6" s="2" t="s">
        <v>233</v>
      </c>
      <c r="CP6" s="2" t="s">
        <v>198</v>
      </c>
      <c r="CQ6" s="2" t="s">
        <v>213</v>
      </c>
      <c r="CR6" s="2" t="s">
        <v>233</v>
      </c>
    </row>
    <row r="7" spans="2:96" x14ac:dyDescent="0.25">
      <c r="B7" s="2" t="s">
        <v>197</v>
      </c>
      <c r="C7" s="2" t="s">
        <v>208</v>
      </c>
      <c r="D7" s="2" t="s">
        <v>208</v>
      </c>
      <c r="E7" s="2" t="s">
        <v>220</v>
      </c>
      <c r="F7" s="2" t="s">
        <v>192</v>
      </c>
      <c r="G7" s="2" t="s">
        <v>198</v>
      </c>
      <c r="H7" s="2" t="s">
        <v>212</v>
      </c>
      <c r="I7" s="2" t="s">
        <v>198</v>
      </c>
      <c r="J7" s="2" t="s">
        <v>230</v>
      </c>
      <c r="K7" s="2" t="s">
        <v>208</v>
      </c>
      <c r="L7" s="2" t="s">
        <v>212</v>
      </c>
      <c r="M7" s="2" t="s">
        <v>233</v>
      </c>
      <c r="N7" s="2" t="s">
        <v>199</v>
      </c>
      <c r="O7" s="2" t="s">
        <v>213</v>
      </c>
      <c r="P7" s="2" t="s">
        <v>216</v>
      </c>
      <c r="Q7" s="2" t="s">
        <v>208</v>
      </c>
      <c r="R7" s="2" t="s">
        <v>231</v>
      </c>
      <c r="S7" s="2" t="s">
        <v>198</v>
      </c>
      <c r="T7" s="2" t="s">
        <v>199</v>
      </c>
      <c r="U7" s="2" t="s">
        <v>198</v>
      </c>
      <c r="V7" s="2" t="s">
        <v>197</v>
      </c>
      <c r="W7" s="2" t="s">
        <v>201</v>
      </c>
      <c r="X7" s="2" t="s">
        <v>225</v>
      </c>
      <c r="Y7" s="2" t="s">
        <v>220</v>
      </c>
      <c r="Z7" s="2" t="s">
        <v>197</v>
      </c>
      <c r="AA7" s="2" t="s">
        <v>232</v>
      </c>
      <c r="AB7" s="2" t="s">
        <v>198</v>
      </c>
      <c r="AC7" s="2" t="s">
        <v>226</v>
      </c>
      <c r="AD7" s="2" t="s">
        <v>231</v>
      </c>
      <c r="AE7" s="2" t="s">
        <v>212</v>
      </c>
      <c r="AF7" s="2" t="s">
        <v>197</v>
      </c>
      <c r="AG7" s="2" t="s">
        <v>198</v>
      </c>
      <c r="AH7" s="2" t="s">
        <v>232</v>
      </c>
      <c r="AI7" s="2" t="s">
        <v>200</v>
      </c>
      <c r="AJ7" s="2" t="s">
        <v>198</v>
      </c>
      <c r="AK7" s="2" t="s">
        <v>224</v>
      </c>
      <c r="AL7" s="2" t="s">
        <v>197</v>
      </c>
      <c r="AM7" s="2" t="s">
        <v>233</v>
      </c>
      <c r="AN7" s="2" t="s">
        <v>213</v>
      </c>
      <c r="AO7" s="2" t="s">
        <v>192</v>
      </c>
      <c r="AP7" s="2" t="s">
        <v>222</v>
      </c>
      <c r="AQ7" s="2" t="s">
        <v>206</v>
      </c>
      <c r="AR7" s="2" t="s">
        <v>231</v>
      </c>
      <c r="AS7" s="2" t="s">
        <v>231</v>
      </c>
      <c r="AT7" s="2" t="s">
        <v>224</v>
      </c>
      <c r="AU7" s="2" t="s">
        <v>216</v>
      </c>
      <c r="AV7" s="2" t="s">
        <v>212</v>
      </c>
      <c r="AW7" s="2" t="s">
        <v>221</v>
      </c>
      <c r="AX7" s="2" t="s">
        <v>231</v>
      </c>
      <c r="AY7" s="2" t="s">
        <v>222</v>
      </c>
      <c r="AZ7" s="2" t="s">
        <v>226</v>
      </c>
      <c r="BA7" s="2" t="s">
        <v>216</v>
      </c>
      <c r="BB7" s="2" t="s">
        <v>233</v>
      </c>
      <c r="BC7" s="2" t="s">
        <v>198</v>
      </c>
      <c r="BD7" s="2" t="s">
        <v>231</v>
      </c>
      <c r="BE7" s="2" t="s">
        <v>210</v>
      </c>
      <c r="BF7" s="2" t="s">
        <v>233</v>
      </c>
      <c r="BG7" s="2" t="s">
        <v>211</v>
      </c>
      <c r="BH7" s="2" t="s">
        <v>199</v>
      </c>
      <c r="BI7" s="2" t="s">
        <v>201</v>
      </c>
      <c r="BJ7" s="2" t="s">
        <v>202</v>
      </c>
      <c r="BK7" s="2" t="s">
        <v>199</v>
      </c>
      <c r="BL7" s="2" t="s">
        <v>221</v>
      </c>
      <c r="BM7" s="2" t="s">
        <v>212</v>
      </c>
      <c r="BN7" s="2" t="s">
        <v>231</v>
      </c>
      <c r="BO7" s="2" t="s">
        <v>224</v>
      </c>
      <c r="BP7" s="2" t="s">
        <v>220</v>
      </c>
      <c r="BQ7" s="2" t="s">
        <v>211</v>
      </c>
      <c r="BR7" s="2" t="s">
        <v>210</v>
      </c>
      <c r="BS7" s="2" t="s">
        <v>204</v>
      </c>
      <c r="BT7" s="2" t="s">
        <v>199</v>
      </c>
      <c r="BU7" s="2" t="s">
        <v>211</v>
      </c>
      <c r="BV7" s="2" t="s">
        <v>220</v>
      </c>
      <c r="BW7" s="2" t="s">
        <v>202</v>
      </c>
      <c r="BX7" s="2" t="s">
        <v>199</v>
      </c>
      <c r="BY7" s="2" t="s">
        <v>233</v>
      </c>
      <c r="BZ7" s="2" t="s">
        <v>233</v>
      </c>
      <c r="CA7" s="2" t="s">
        <v>200</v>
      </c>
      <c r="CB7" s="2" t="s">
        <v>235</v>
      </c>
      <c r="CC7" s="2" t="s">
        <v>220</v>
      </c>
      <c r="CD7" s="2" t="s">
        <v>203</v>
      </c>
      <c r="CE7" s="2" t="s">
        <v>211</v>
      </c>
      <c r="CF7" s="2" t="s">
        <v>215</v>
      </c>
      <c r="CG7" s="2" t="s">
        <v>201</v>
      </c>
      <c r="CH7" s="2" t="s">
        <v>211</v>
      </c>
      <c r="CI7" s="2" t="s">
        <v>200</v>
      </c>
      <c r="CJ7" s="2" t="s">
        <v>226</v>
      </c>
      <c r="CK7" s="2" t="s">
        <v>215</v>
      </c>
      <c r="CL7" s="2" t="s">
        <v>203</v>
      </c>
      <c r="CM7" s="2" t="s">
        <v>207</v>
      </c>
      <c r="CN7" s="2" t="s">
        <v>220</v>
      </c>
      <c r="CO7" s="2" t="s">
        <v>224</v>
      </c>
      <c r="CP7" s="2" t="s">
        <v>208</v>
      </c>
      <c r="CQ7" s="2" t="s">
        <v>211</v>
      </c>
      <c r="CR7" s="2" t="s">
        <v>200</v>
      </c>
    </row>
    <row r="8" spans="2:96" x14ac:dyDescent="0.25">
      <c r="B8" s="2" t="s">
        <v>198</v>
      </c>
      <c r="C8" s="2" t="s">
        <v>209</v>
      </c>
      <c r="D8" s="2" t="s">
        <v>210</v>
      </c>
      <c r="E8" s="2" t="s">
        <v>202</v>
      </c>
      <c r="F8" s="2" t="s">
        <v>215</v>
      </c>
      <c r="G8" s="2" t="s">
        <v>199</v>
      </c>
      <c r="H8" s="2" t="s">
        <v>211</v>
      </c>
      <c r="I8" s="2" t="s">
        <v>208</v>
      </c>
      <c r="J8" s="2" t="s">
        <v>210</v>
      </c>
      <c r="K8" s="2" t="s">
        <v>199</v>
      </c>
      <c r="L8" s="2" t="s">
        <v>230</v>
      </c>
      <c r="M8" s="2" t="s">
        <v>199</v>
      </c>
      <c r="N8" s="2" t="s">
        <v>224</v>
      </c>
      <c r="O8" s="2" t="s">
        <v>223</v>
      </c>
      <c r="P8" s="2" t="s">
        <v>211</v>
      </c>
      <c r="Q8" s="2" t="s">
        <v>199</v>
      </c>
      <c r="R8" s="2" t="s">
        <v>233</v>
      </c>
      <c r="S8" s="2" t="s">
        <v>220</v>
      </c>
      <c r="T8" s="2" t="s">
        <v>210</v>
      </c>
      <c r="U8" s="2" t="s">
        <v>200</v>
      </c>
      <c r="V8" s="2" t="s">
        <v>198</v>
      </c>
      <c r="W8" s="2" t="s">
        <v>208</v>
      </c>
      <c r="X8" s="2" t="s">
        <v>226</v>
      </c>
      <c r="Y8" s="2" t="s">
        <v>210</v>
      </c>
      <c r="Z8" s="2" t="s">
        <v>198</v>
      </c>
      <c r="AA8" s="2" t="s">
        <v>231</v>
      </c>
      <c r="AB8" s="2" t="s">
        <v>199</v>
      </c>
      <c r="AC8" s="2" t="s">
        <v>202</v>
      </c>
      <c r="AD8" s="2" t="s">
        <v>222</v>
      </c>
      <c r="AE8" s="2" t="s">
        <v>226</v>
      </c>
      <c r="AF8" s="2" t="s">
        <v>198</v>
      </c>
      <c r="AG8" s="2" t="s">
        <v>207</v>
      </c>
      <c r="AH8" s="2" t="s">
        <v>233</v>
      </c>
      <c r="AI8" s="2" t="s">
        <v>199</v>
      </c>
      <c r="AJ8" s="2" t="s">
        <v>231</v>
      </c>
      <c r="AK8" s="2" t="s">
        <v>235</v>
      </c>
      <c r="AL8" s="2" t="s">
        <v>198</v>
      </c>
      <c r="AM8" s="2" t="s">
        <v>199</v>
      </c>
      <c r="AN8" s="2" t="s">
        <v>235</v>
      </c>
      <c r="AO8" s="2" t="s">
        <v>200</v>
      </c>
      <c r="AP8" s="2" t="s">
        <v>196</v>
      </c>
      <c r="AQ8" s="2" t="s">
        <v>210</v>
      </c>
      <c r="AR8" s="2" t="s">
        <v>200</v>
      </c>
      <c r="AS8" s="2" t="s">
        <v>208</v>
      </c>
      <c r="AT8" s="2" t="s">
        <v>210</v>
      </c>
      <c r="AU8" s="2" t="s">
        <v>211</v>
      </c>
      <c r="AV8" s="2" t="s">
        <v>216</v>
      </c>
      <c r="AW8" s="2" t="s">
        <v>235</v>
      </c>
      <c r="AX8" s="2" t="s">
        <v>200</v>
      </c>
      <c r="AY8" s="2" t="s">
        <v>223</v>
      </c>
      <c r="AZ8" s="2" t="s">
        <v>225</v>
      </c>
      <c r="BA8" s="2" t="s">
        <v>212</v>
      </c>
      <c r="BB8" s="2" t="s">
        <v>231</v>
      </c>
      <c r="BC8" s="2" t="s">
        <v>206</v>
      </c>
      <c r="BD8" s="2" t="s">
        <v>201</v>
      </c>
      <c r="BE8" s="2" t="s">
        <v>223</v>
      </c>
      <c r="BF8" s="2" t="s">
        <v>200</v>
      </c>
      <c r="BG8" s="2" t="s">
        <v>220</v>
      </c>
      <c r="BH8" s="2" t="s">
        <v>231</v>
      </c>
      <c r="BI8" s="2" t="s">
        <v>199</v>
      </c>
      <c r="BJ8" s="2" t="s">
        <v>220</v>
      </c>
      <c r="BK8" s="2" t="s">
        <v>208</v>
      </c>
      <c r="BL8" s="2" t="s">
        <v>201</v>
      </c>
      <c r="BM8" s="2" t="s">
        <v>217</v>
      </c>
      <c r="BN8" s="2" t="s">
        <v>224</v>
      </c>
      <c r="BO8" s="2" t="s">
        <v>201</v>
      </c>
      <c r="BP8" s="2" t="s">
        <v>212</v>
      </c>
      <c r="BQ8" s="2" t="s">
        <v>212</v>
      </c>
      <c r="BR8" s="2" t="s">
        <v>208</v>
      </c>
      <c r="BS8" s="2" t="s">
        <v>212</v>
      </c>
      <c r="BT8" s="2" t="s">
        <v>210</v>
      </c>
      <c r="BU8" s="2" t="s">
        <v>225</v>
      </c>
      <c r="BV8" s="2" t="s">
        <v>212</v>
      </c>
      <c r="BW8" s="2" t="s">
        <v>211</v>
      </c>
      <c r="BX8" s="2" t="s">
        <v>201</v>
      </c>
      <c r="BY8" s="2" t="s">
        <v>210</v>
      </c>
      <c r="BZ8" s="2" t="s">
        <v>200</v>
      </c>
      <c r="CA8" s="2" t="s">
        <v>210</v>
      </c>
      <c r="CB8" s="2" t="s">
        <v>226</v>
      </c>
      <c r="CC8" s="2" t="s">
        <v>211</v>
      </c>
      <c r="CD8" s="2" t="s">
        <v>226</v>
      </c>
      <c r="CE8" s="2" t="s">
        <v>225</v>
      </c>
      <c r="CF8" s="2" t="s">
        <v>196</v>
      </c>
      <c r="CG8" s="2" t="s">
        <v>202</v>
      </c>
      <c r="CH8" s="2" t="s">
        <v>220</v>
      </c>
      <c r="CI8" s="2" t="s">
        <v>224</v>
      </c>
      <c r="CJ8" s="2" t="s">
        <v>203</v>
      </c>
      <c r="CK8" s="2" t="s">
        <v>199</v>
      </c>
      <c r="CL8" s="2" t="s">
        <v>201</v>
      </c>
      <c r="CM8" s="2" t="s">
        <v>197</v>
      </c>
      <c r="CN8" s="2" t="s">
        <v>212</v>
      </c>
      <c r="CO8" s="2" t="s">
        <v>235</v>
      </c>
      <c r="CP8" s="2" t="s">
        <v>210</v>
      </c>
      <c r="CQ8" s="2" t="s">
        <v>212</v>
      </c>
      <c r="CR8" s="2" t="s">
        <v>199</v>
      </c>
    </row>
    <row r="9" spans="2:96" x14ac:dyDescent="0.25">
      <c r="B9" s="2" t="s">
        <v>199</v>
      </c>
      <c r="C9" s="2" t="s">
        <v>210</v>
      </c>
      <c r="D9" s="2" t="s">
        <v>202</v>
      </c>
      <c r="E9" s="2" t="s">
        <v>221</v>
      </c>
      <c r="F9" s="2" t="s">
        <v>197</v>
      </c>
      <c r="G9" s="2" t="s">
        <v>208</v>
      </c>
      <c r="H9" s="2" t="s">
        <v>221</v>
      </c>
      <c r="I9" s="2" t="s">
        <v>202</v>
      </c>
      <c r="J9" s="2" t="s">
        <v>224</v>
      </c>
      <c r="K9" s="2" t="s">
        <v>200</v>
      </c>
      <c r="L9" s="2" t="s">
        <v>221</v>
      </c>
      <c r="M9" s="2" t="s">
        <v>200</v>
      </c>
      <c r="N9" s="2" t="s">
        <v>210</v>
      </c>
      <c r="O9" s="2" t="s">
        <v>225</v>
      </c>
      <c r="P9" s="2" t="s">
        <v>212</v>
      </c>
      <c r="Q9" s="2" t="s">
        <v>200</v>
      </c>
      <c r="R9" s="2" t="s">
        <v>200</v>
      </c>
      <c r="S9" s="2" t="s">
        <v>221</v>
      </c>
      <c r="T9" s="2" t="s">
        <v>234</v>
      </c>
      <c r="U9" s="2" t="s">
        <v>202</v>
      </c>
      <c r="V9" s="2" t="s">
        <v>231</v>
      </c>
      <c r="W9" s="2" t="s">
        <v>202</v>
      </c>
      <c r="X9" s="2" t="s">
        <v>212</v>
      </c>
      <c r="Y9" s="2" t="s">
        <v>198</v>
      </c>
      <c r="Z9" s="2" t="s">
        <v>199</v>
      </c>
      <c r="AA9" s="2" t="s">
        <v>199</v>
      </c>
      <c r="AB9" s="2" t="s">
        <v>234</v>
      </c>
      <c r="AC9" s="2" t="s">
        <v>210</v>
      </c>
      <c r="AD9" s="2" t="s">
        <v>196</v>
      </c>
      <c r="AE9" s="2" t="s">
        <v>210</v>
      </c>
      <c r="AF9" s="2" t="s">
        <v>233</v>
      </c>
      <c r="AG9" s="2" t="s">
        <v>192</v>
      </c>
      <c r="AH9" s="2" t="s">
        <v>200</v>
      </c>
      <c r="AI9" s="2" t="s">
        <v>208</v>
      </c>
      <c r="AJ9" s="2" t="s">
        <v>199</v>
      </c>
      <c r="AK9" s="2" t="s">
        <v>234</v>
      </c>
      <c r="AL9" s="2" t="s">
        <v>231</v>
      </c>
      <c r="AM9" s="2" t="s">
        <v>201</v>
      </c>
      <c r="AN9" s="2" t="s">
        <v>209</v>
      </c>
      <c r="AO9" s="2" t="s">
        <v>208</v>
      </c>
      <c r="AP9" s="2" t="s">
        <v>228</v>
      </c>
      <c r="AQ9" s="2" t="s">
        <v>234</v>
      </c>
      <c r="AR9" s="2" t="s">
        <v>208</v>
      </c>
      <c r="AS9" s="2" t="s">
        <v>210</v>
      </c>
      <c r="AT9" s="2" t="s">
        <v>203</v>
      </c>
      <c r="AU9" s="2" t="s">
        <v>203</v>
      </c>
      <c r="AV9" s="2" t="s">
        <v>213</v>
      </c>
      <c r="AW9" s="2" t="s">
        <v>201</v>
      </c>
      <c r="AX9" s="2" t="s">
        <v>208</v>
      </c>
      <c r="AY9" s="2" t="s">
        <v>217</v>
      </c>
      <c r="AZ9" s="2" t="s">
        <v>234</v>
      </c>
      <c r="BA9" s="2" t="s">
        <v>230</v>
      </c>
      <c r="BB9" s="2" t="s">
        <v>200</v>
      </c>
      <c r="BC9" s="2" t="s">
        <v>215</v>
      </c>
      <c r="BD9" s="2" t="s">
        <v>225</v>
      </c>
      <c r="BE9" s="2" t="s">
        <v>204</v>
      </c>
      <c r="BF9" s="2" t="s">
        <v>208</v>
      </c>
      <c r="BG9" s="2" t="s">
        <v>202</v>
      </c>
      <c r="BH9" s="2" t="s">
        <v>224</v>
      </c>
      <c r="BI9" s="2" t="s">
        <v>198</v>
      </c>
      <c r="BJ9" s="2" t="s">
        <v>226</v>
      </c>
      <c r="BK9" s="2" t="s">
        <v>210</v>
      </c>
      <c r="BL9" s="2" t="s">
        <v>200</v>
      </c>
      <c r="BM9" s="2" t="s">
        <v>201</v>
      </c>
      <c r="BN9" s="2" t="s">
        <v>210</v>
      </c>
      <c r="BO9" s="2" t="s">
        <v>226</v>
      </c>
      <c r="BP9" s="2" t="s">
        <v>213</v>
      </c>
      <c r="BQ9" s="2" t="s">
        <v>226</v>
      </c>
      <c r="BR9" s="2" t="s">
        <v>202</v>
      </c>
      <c r="BS9" s="2" t="s">
        <v>230</v>
      </c>
      <c r="BT9" s="2" t="s">
        <v>209</v>
      </c>
      <c r="BU9" s="2" t="s">
        <v>212</v>
      </c>
      <c r="BV9" s="2" t="s">
        <v>216</v>
      </c>
      <c r="BW9" s="2" t="s">
        <v>212</v>
      </c>
      <c r="BX9" s="2" t="s">
        <v>210</v>
      </c>
      <c r="BY9" s="2" t="s">
        <v>235</v>
      </c>
      <c r="BZ9" s="2" t="s">
        <v>208</v>
      </c>
      <c r="CA9" s="2" t="s">
        <v>234</v>
      </c>
      <c r="CB9" s="2" t="s">
        <v>216</v>
      </c>
      <c r="CC9" s="2" t="s">
        <v>212</v>
      </c>
      <c r="CD9" s="2" t="s">
        <v>235</v>
      </c>
      <c r="CE9" s="2" t="s">
        <v>201</v>
      </c>
      <c r="CF9" s="2" t="s">
        <v>234</v>
      </c>
      <c r="CG9" s="2" t="s">
        <v>220</v>
      </c>
      <c r="CH9" s="2" t="s">
        <v>225</v>
      </c>
      <c r="CI9" s="2" t="s">
        <v>235</v>
      </c>
      <c r="CJ9" s="2" t="s">
        <v>235</v>
      </c>
      <c r="CK9" s="2" t="s">
        <v>210</v>
      </c>
      <c r="CL9" s="2" t="s">
        <v>212</v>
      </c>
      <c r="CM9" s="2" t="s">
        <v>210</v>
      </c>
      <c r="CN9" s="2" t="s">
        <v>223</v>
      </c>
      <c r="CO9" s="2" t="s">
        <v>202</v>
      </c>
      <c r="CP9" s="2" t="s">
        <v>202</v>
      </c>
      <c r="CQ9" s="2" t="s">
        <v>221</v>
      </c>
      <c r="CR9" s="2" t="s">
        <v>208</v>
      </c>
    </row>
    <row r="10" spans="2:96" x14ac:dyDescent="0.25">
      <c r="B10" s="2" t="s">
        <v>200</v>
      </c>
      <c r="C10" s="2" t="s">
        <v>211</v>
      </c>
      <c r="D10" s="2" t="s">
        <v>211</v>
      </c>
      <c r="E10" s="2" t="s">
        <v>208</v>
      </c>
      <c r="F10" s="2" t="s">
        <v>221</v>
      </c>
      <c r="G10" s="2" t="s">
        <v>224</v>
      </c>
      <c r="H10" s="2" t="s">
        <v>202</v>
      </c>
      <c r="I10" s="2" t="s">
        <v>220</v>
      </c>
      <c r="J10" s="2" t="s">
        <v>231</v>
      </c>
      <c r="K10" s="2" t="s">
        <v>234</v>
      </c>
      <c r="L10" s="2" t="s">
        <v>200</v>
      </c>
      <c r="M10" s="2" t="s">
        <v>208</v>
      </c>
      <c r="N10" s="2" t="s">
        <v>234</v>
      </c>
      <c r="O10" s="2" t="s">
        <v>226</v>
      </c>
      <c r="P10" s="2" t="s">
        <v>235</v>
      </c>
      <c r="Q10" s="2" t="s">
        <v>193</v>
      </c>
      <c r="R10" s="2" t="s">
        <v>208</v>
      </c>
      <c r="S10" s="2" t="s">
        <v>202</v>
      </c>
      <c r="T10" s="2" t="s">
        <v>220</v>
      </c>
      <c r="U10" s="2" t="s">
        <v>193</v>
      </c>
      <c r="V10" s="2" t="s">
        <v>233</v>
      </c>
      <c r="W10" s="2" t="s">
        <v>220</v>
      </c>
      <c r="X10" s="2" t="s">
        <v>219</v>
      </c>
      <c r="Y10" s="2" t="s">
        <v>196</v>
      </c>
      <c r="Z10" s="2" t="s">
        <v>200</v>
      </c>
      <c r="AA10" s="2" t="s">
        <v>208</v>
      </c>
      <c r="AB10" s="2" t="s">
        <v>225</v>
      </c>
      <c r="AC10" s="2" t="s">
        <v>234</v>
      </c>
      <c r="AD10" s="2" t="s">
        <v>217</v>
      </c>
      <c r="AE10" s="2" t="s">
        <v>209</v>
      </c>
      <c r="AF10" s="2" t="s">
        <v>199</v>
      </c>
      <c r="AG10" s="2" t="s">
        <v>222</v>
      </c>
      <c r="AH10" s="2" t="s">
        <v>199</v>
      </c>
      <c r="AI10" s="2" t="s">
        <v>201</v>
      </c>
      <c r="AJ10" s="2" t="s">
        <v>224</v>
      </c>
      <c r="AK10" s="2" t="s">
        <v>225</v>
      </c>
      <c r="AL10" s="2" t="s">
        <v>199</v>
      </c>
      <c r="AM10" s="2" t="s">
        <v>202</v>
      </c>
      <c r="AN10" s="2" t="s">
        <v>210</v>
      </c>
      <c r="AO10" s="2" t="s">
        <v>199</v>
      </c>
      <c r="AP10" s="2" t="s">
        <v>192</v>
      </c>
      <c r="AQ10" s="2" t="s">
        <v>225</v>
      </c>
      <c r="AR10" s="2" t="s">
        <v>234</v>
      </c>
      <c r="AS10" s="2" t="s">
        <v>235</v>
      </c>
      <c r="AT10" s="2" t="s">
        <v>226</v>
      </c>
      <c r="AU10" s="2" t="s">
        <v>235</v>
      </c>
      <c r="AV10" s="2" t="s">
        <v>223</v>
      </c>
      <c r="AW10" s="2" t="s">
        <v>199</v>
      </c>
      <c r="AX10" s="2" t="s">
        <v>201</v>
      </c>
      <c r="AY10" s="2" t="s">
        <v>211</v>
      </c>
      <c r="AZ10" s="2" t="s">
        <v>201</v>
      </c>
      <c r="BA10" s="2" t="s">
        <v>211</v>
      </c>
      <c r="BB10" s="2" t="s">
        <v>199</v>
      </c>
      <c r="BC10" s="2" t="s">
        <v>192</v>
      </c>
      <c r="BD10" s="2" t="s">
        <v>212</v>
      </c>
      <c r="BE10" s="2" t="s">
        <v>217</v>
      </c>
      <c r="BF10" s="2" t="s">
        <v>209</v>
      </c>
      <c r="BG10" s="2" t="s">
        <v>235</v>
      </c>
      <c r="BH10" s="2" t="s">
        <v>235</v>
      </c>
      <c r="BI10" s="2" t="s">
        <v>196</v>
      </c>
      <c r="BJ10" s="2" t="s">
        <v>223</v>
      </c>
      <c r="BK10" s="2" t="s">
        <v>221</v>
      </c>
      <c r="BL10" s="2" t="s">
        <v>222</v>
      </c>
      <c r="BM10" s="2" t="s">
        <v>235</v>
      </c>
      <c r="BN10" s="2" t="s">
        <v>234</v>
      </c>
      <c r="BO10" s="2" t="s">
        <v>202</v>
      </c>
      <c r="BP10" s="2" t="s">
        <v>223</v>
      </c>
      <c r="BQ10" s="2" t="s">
        <v>201</v>
      </c>
      <c r="BR10" s="2" t="s">
        <v>220</v>
      </c>
      <c r="BS10" s="2" t="s">
        <v>203</v>
      </c>
      <c r="BT10" s="2" t="s">
        <v>225</v>
      </c>
      <c r="BU10" s="2" t="s">
        <v>223</v>
      </c>
      <c r="BV10" s="2" t="s">
        <v>213</v>
      </c>
      <c r="BW10" s="2" t="s">
        <v>223</v>
      </c>
      <c r="BX10" s="2" t="s">
        <v>234</v>
      </c>
      <c r="BY10" s="2" t="s">
        <v>203</v>
      </c>
      <c r="BZ10" s="2" t="s">
        <v>210</v>
      </c>
      <c r="CA10" s="2" t="s">
        <v>208</v>
      </c>
      <c r="CB10" s="2" t="s">
        <v>204</v>
      </c>
      <c r="CC10" s="2" t="s">
        <v>216</v>
      </c>
      <c r="CD10" s="2" t="s">
        <v>224</v>
      </c>
      <c r="CE10" s="2" t="s">
        <v>208</v>
      </c>
      <c r="CF10" s="2" t="s">
        <v>203</v>
      </c>
      <c r="CG10" s="2" t="s">
        <v>211</v>
      </c>
      <c r="CH10" s="2" t="s">
        <v>210</v>
      </c>
      <c r="CI10" s="2" t="s">
        <v>225</v>
      </c>
      <c r="CJ10" s="2" t="s">
        <v>201</v>
      </c>
      <c r="CK10" s="2" t="s">
        <v>202</v>
      </c>
      <c r="CL10" s="2" t="s">
        <v>216</v>
      </c>
      <c r="CM10" s="2" t="s">
        <v>202</v>
      </c>
      <c r="CN10" s="2" t="s">
        <v>213</v>
      </c>
      <c r="CO10" s="2" t="s">
        <v>203</v>
      </c>
      <c r="CP10" s="2" t="s">
        <v>226</v>
      </c>
      <c r="CQ10" s="2" t="s">
        <v>235</v>
      </c>
      <c r="CR10" s="2" t="s">
        <v>224</v>
      </c>
    </row>
    <row r="11" spans="2:96" x14ac:dyDescent="0.25">
      <c r="B11" s="2" t="s">
        <v>201</v>
      </c>
      <c r="C11" s="2" t="s">
        <v>212</v>
      </c>
      <c r="D11" s="2" t="s">
        <v>216</v>
      </c>
      <c r="E11" s="2" t="s">
        <v>200</v>
      </c>
      <c r="F11" s="2" t="s">
        <v>220</v>
      </c>
      <c r="G11" s="2" t="s">
        <v>210</v>
      </c>
      <c r="H11" s="2" t="s">
        <v>206</v>
      </c>
      <c r="I11" s="2" t="s">
        <v>226</v>
      </c>
      <c r="J11" s="2" t="s">
        <v>208</v>
      </c>
      <c r="K11" s="2" t="s">
        <v>201</v>
      </c>
      <c r="L11" s="2" t="s">
        <v>209</v>
      </c>
      <c r="M11" s="2" t="s">
        <v>224</v>
      </c>
      <c r="N11" s="2" t="s">
        <v>213</v>
      </c>
      <c r="O11" s="2" t="s">
        <v>201</v>
      </c>
      <c r="P11" s="2" t="s">
        <v>224</v>
      </c>
      <c r="Q11" s="2" t="s">
        <v>207</v>
      </c>
      <c r="R11" s="2" t="s">
        <v>224</v>
      </c>
      <c r="S11" s="2" t="s">
        <v>212</v>
      </c>
      <c r="T11" s="2" t="s">
        <v>226</v>
      </c>
      <c r="U11" s="2" t="s">
        <v>216</v>
      </c>
      <c r="V11" s="2" t="s">
        <v>200</v>
      </c>
      <c r="W11" s="2" t="s">
        <v>211</v>
      </c>
      <c r="X11" s="2" t="s">
        <v>213</v>
      </c>
      <c r="Y11" s="2" t="s">
        <v>233</v>
      </c>
      <c r="Z11" s="2" t="s">
        <v>210</v>
      </c>
      <c r="AA11" s="2" t="s">
        <v>224</v>
      </c>
      <c r="AB11" s="2" t="s">
        <v>220</v>
      </c>
      <c r="AC11" s="2" t="s">
        <v>199</v>
      </c>
      <c r="AD11" s="2" t="s">
        <v>226</v>
      </c>
      <c r="AE11" s="2" t="s">
        <v>234</v>
      </c>
      <c r="AF11" s="2" t="s">
        <v>200</v>
      </c>
      <c r="AG11" s="2" t="s">
        <v>233</v>
      </c>
      <c r="AH11" s="2" t="s">
        <v>216</v>
      </c>
      <c r="AI11" s="2" t="s">
        <v>225</v>
      </c>
      <c r="AJ11" s="2" t="s">
        <v>209</v>
      </c>
      <c r="AK11" s="2" t="s">
        <v>226</v>
      </c>
      <c r="AL11" s="2" t="s">
        <v>200</v>
      </c>
      <c r="AM11" s="2" t="s">
        <v>230</v>
      </c>
      <c r="AN11" s="2" t="s">
        <v>222</v>
      </c>
      <c r="AO11" s="2" t="s">
        <v>210</v>
      </c>
      <c r="AP11" s="2" t="s">
        <v>207</v>
      </c>
      <c r="AQ11" s="2" t="s">
        <v>212</v>
      </c>
      <c r="AR11" s="2" t="s">
        <v>221</v>
      </c>
      <c r="AS11" s="2" t="s">
        <v>221</v>
      </c>
      <c r="AT11" s="2" t="s">
        <v>211</v>
      </c>
      <c r="AU11" s="2" t="s">
        <v>201</v>
      </c>
      <c r="AV11" s="2" t="s">
        <v>219</v>
      </c>
      <c r="AW11" s="2" t="s">
        <v>207</v>
      </c>
      <c r="AX11" s="2" t="s">
        <v>202</v>
      </c>
      <c r="AZ11" s="2" t="s">
        <v>210</v>
      </c>
      <c r="BA11" s="2" t="s">
        <v>220</v>
      </c>
      <c r="BB11" s="2" t="s">
        <v>208</v>
      </c>
      <c r="BC11" s="2" t="s">
        <v>193</v>
      </c>
      <c r="BD11" s="2" t="s">
        <v>223</v>
      </c>
      <c r="BE11" s="2" t="s">
        <v>205</v>
      </c>
      <c r="BF11" s="2" t="s">
        <v>235</v>
      </c>
      <c r="BG11" s="2" t="s">
        <v>209</v>
      </c>
      <c r="BH11" s="2" t="s">
        <v>202</v>
      </c>
      <c r="BI11" s="2" t="s">
        <v>215</v>
      </c>
      <c r="BJ11" s="2" t="s">
        <v>216</v>
      </c>
      <c r="BK11" s="2" t="s">
        <v>226</v>
      </c>
      <c r="BL11" s="2" t="s">
        <v>215</v>
      </c>
      <c r="BM11" s="2" t="s">
        <v>210</v>
      </c>
      <c r="BN11" s="2" t="s">
        <v>220</v>
      </c>
      <c r="BO11" s="2" t="s">
        <v>216</v>
      </c>
      <c r="BP11" s="2" t="s">
        <v>205</v>
      </c>
      <c r="BQ11" s="2" t="s">
        <v>220</v>
      </c>
      <c r="BR11" s="2" t="s">
        <v>211</v>
      </c>
      <c r="BS11" s="2" t="s">
        <v>234</v>
      </c>
      <c r="BT11" s="2" t="s">
        <v>220</v>
      </c>
      <c r="BU11" s="2" t="s">
        <v>219</v>
      </c>
      <c r="BV11" s="2" t="s">
        <v>217</v>
      </c>
      <c r="BW11" s="2" t="s">
        <v>213</v>
      </c>
      <c r="BX11" s="2" t="s">
        <v>226</v>
      </c>
      <c r="BY11" s="2" t="s">
        <v>225</v>
      </c>
      <c r="BZ11" s="2" t="s">
        <v>234</v>
      </c>
      <c r="CA11" s="2" t="s">
        <v>226</v>
      </c>
      <c r="CB11" s="2" t="s">
        <v>219</v>
      </c>
      <c r="CC11" s="2" t="s">
        <v>213</v>
      </c>
      <c r="CD11" s="2" t="s">
        <v>233</v>
      </c>
      <c r="CE11" s="2" t="s">
        <v>200</v>
      </c>
      <c r="CF11" s="2" t="s">
        <v>226</v>
      </c>
      <c r="CG11" s="2" t="s">
        <v>212</v>
      </c>
      <c r="CH11" s="2" t="s">
        <v>224</v>
      </c>
      <c r="CI11" s="2" t="s">
        <v>203</v>
      </c>
      <c r="CJ11" s="2" t="s">
        <v>200</v>
      </c>
      <c r="CK11" s="2" t="s">
        <v>226</v>
      </c>
      <c r="CL11" s="2" t="s">
        <v>213</v>
      </c>
      <c r="CM11" s="2" t="s">
        <v>211</v>
      </c>
      <c r="CN11" s="2" t="s">
        <v>205</v>
      </c>
      <c r="CO11" s="2" t="s">
        <v>212</v>
      </c>
      <c r="CP11" s="2" t="s">
        <v>212</v>
      </c>
      <c r="CQ11" s="2" t="s">
        <v>208</v>
      </c>
      <c r="CR11" s="2" t="s">
        <v>210</v>
      </c>
    </row>
    <row r="12" spans="2:96" x14ac:dyDescent="0.25">
      <c r="B12" s="2" t="s">
        <v>202</v>
      </c>
      <c r="C12" s="2" t="s">
        <v>213</v>
      </c>
      <c r="D12" s="2" t="s">
        <v>213</v>
      </c>
      <c r="E12" s="2" t="s">
        <v>222</v>
      </c>
      <c r="G12" s="2" t="s">
        <v>225</v>
      </c>
      <c r="H12" s="2" t="s">
        <v>207</v>
      </c>
      <c r="I12" s="2" t="s">
        <v>211</v>
      </c>
      <c r="J12" s="2" t="s">
        <v>232</v>
      </c>
      <c r="K12" s="2" t="s">
        <v>226</v>
      </c>
      <c r="L12" s="2" t="s">
        <v>210</v>
      </c>
      <c r="M12" s="2" t="s">
        <v>210</v>
      </c>
      <c r="N12" s="2" t="s">
        <v>217</v>
      </c>
      <c r="O12" s="2" t="s">
        <v>234</v>
      </c>
      <c r="P12" s="2" t="s">
        <v>210</v>
      </c>
      <c r="Q12" s="2" t="s">
        <v>202</v>
      </c>
      <c r="R12" s="2" t="s">
        <v>234</v>
      </c>
      <c r="S12" s="2" t="s">
        <v>213</v>
      </c>
      <c r="T12" s="2" t="s">
        <v>204</v>
      </c>
      <c r="U12" s="2" t="s">
        <v>213</v>
      </c>
      <c r="V12" s="2" t="s">
        <v>199</v>
      </c>
      <c r="W12" s="2" t="s">
        <v>212</v>
      </c>
      <c r="X12" s="2" t="s">
        <v>205</v>
      </c>
      <c r="Y12" s="2" t="s">
        <v>215</v>
      </c>
      <c r="Z12" s="2" t="s">
        <v>202</v>
      </c>
      <c r="AA12" s="2" t="s">
        <v>201</v>
      </c>
      <c r="AB12" s="2" t="s">
        <v>212</v>
      </c>
      <c r="AC12" s="2" t="s">
        <v>200</v>
      </c>
      <c r="AD12" s="2" t="s">
        <v>213</v>
      </c>
      <c r="AE12" s="2" t="s">
        <v>208</v>
      </c>
      <c r="AF12" s="2" t="s">
        <v>208</v>
      </c>
      <c r="AG12" s="2" t="s">
        <v>230</v>
      </c>
      <c r="AH12" s="2" t="s">
        <v>221</v>
      </c>
      <c r="AI12" s="2" t="s">
        <v>203</v>
      </c>
      <c r="AJ12" s="2" t="s">
        <v>210</v>
      </c>
      <c r="AK12" s="2" t="s">
        <v>211</v>
      </c>
      <c r="AL12" s="2" t="s">
        <v>208</v>
      </c>
      <c r="AM12" s="2" t="s">
        <v>212</v>
      </c>
      <c r="AN12" s="2" t="s">
        <v>197</v>
      </c>
      <c r="AO12" s="2" t="s">
        <v>209</v>
      </c>
      <c r="AP12" s="2" t="s">
        <v>206</v>
      </c>
      <c r="AQ12" s="2" t="s">
        <v>223</v>
      </c>
      <c r="AR12" s="2" t="s">
        <v>210</v>
      </c>
      <c r="AS12" s="2" t="s">
        <v>225</v>
      </c>
      <c r="AT12" s="2" t="s">
        <v>230</v>
      </c>
      <c r="AU12" s="2" t="s">
        <v>234</v>
      </c>
      <c r="AV12" s="2" t="s">
        <v>218</v>
      </c>
      <c r="AW12" s="2" t="s">
        <v>213</v>
      </c>
      <c r="AX12" s="2" t="s">
        <v>221</v>
      </c>
      <c r="AZ12" s="2" t="s">
        <v>200</v>
      </c>
      <c r="BA12" s="2" t="s">
        <v>210</v>
      </c>
      <c r="BB12" s="2" t="s">
        <v>201</v>
      </c>
      <c r="BD12" s="2" t="s">
        <v>213</v>
      </c>
      <c r="BF12" s="2" t="s">
        <v>202</v>
      </c>
      <c r="BG12" s="2" t="s">
        <v>231</v>
      </c>
      <c r="BH12" s="2" t="s">
        <v>211</v>
      </c>
      <c r="BI12" s="2" t="s">
        <v>192</v>
      </c>
      <c r="BJ12" s="2" t="s">
        <v>213</v>
      </c>
      <c r="BK12" s="2" t="s">
        <v>212</v>
      </c>
      <c r="BL12" s="2" t="s">
        <v>193</v>
      </c>
      <c r="BM12" s="2" t="s">
        <v>209</v>
      </c>
      <c r="BN12" s="2" t="s">
        <v>204</v>
      </c>
      <c r="BO12" s="2" t="s">
        <v>204</v>
      </c>
      <c r="BP12" s="2" t="s">
        <v>217</v>
      </c>
      <c r="BQ12" s="2" t="s">
        <v>235</v>
      </c>
      <c r="BR12" s="2" t="s">
        <v>212</v>
      </c>
      <c r="BS12" s="2" t="s">
        <v>208</v>
      </c>
      <c r="BT12" s="2" t="s">
        <v>230</v>
      </c>
      <c r="BU12" s="2" t="s">
        <v>213</v>
      </c>
      <c r="BW12" s="2" t="s">
        <v>205</v>
      </c>
      <c r="BX12" s="2" t="s">
        <v>230</v>
      </c>
      <c r="BY12" s="2" t="s">
        <v>226</v>
      </c>
      <c r="BZ12" s="2" t="s">
        <v>226</v>
      </c>
      <c r="CA12" s="2" t="s">
        <v>221</v>
      </c>
      <c r="CB12" s="2" t="s">
        <v>213</v>
      </c>
      <c r="CC12" s="2" t="s">
        <v>223</v>
      </c>
      <c r="CD12" s="2" t="s">
        <v>199</v>
      </c>
      <c r="CE12" s="2" t="s">
        <v>232</v>
      </c>
      <c r="CF12" s="2" t="s">
        <v>225</v>
      </c>
      <c r="CG12" s="2" t="s">
        <v>213</v>
      </c>
      <c r="CH12" s="2" t="s">
        <v>200</v>
      </c>
      <c r="CI12" s="2" t="s">
        <v>211</v>
      </c>
      <c r="CJ12" s="2" t="s">
        <v>233</v>
      </c>
      <c r="CK12" s="2" t="s">
        <v>203</v>
      </c>
      <c r="CL12" s="2" t="s">
        <v>217</v>
      </c>
      <c r="CM12" s="2" t="s">
        <v>212</v>
      </c>
      <c r="CN12" s="2" t="s">
        <v>217</v>
      </c>
      <c r="CO12" s="2" t="s">
        <v>216</v>
      </c>
      <c r="CP12" s="2" t="s">
        <v>213</v>
      </c>
      <c r="CQ12" s="2" t="s">
        <v>201</v>
      </c>
      <c r="CR12" s="2" t="s">
        <v>234</v>
      </c>
    </row>
    <row r="13" spans="2:96" x14ac:dyDescent="0.25">
      <c r="B13" s="2" t="s">
        <v>203</v>
      </c>
      <c r="D13" s="2" t="s">
        <v>217</v>
      </c>
      <c r="E13" s="2" t="s">
        <v>192</v>
      </c>
      <c r="G13" s="2" t="s">
        <v>226</v>
      </c>
      <c r="H13" s="2" t="s">
        <v>228</v>
      </c>
      <c r="I13" s="2" t="s">
        <v>216</v>
      </c>
      <c r="J13" s="2" t="s">
        <v>196</v>
      </c>
      <c r="K13" s="2" t="s">
        <v>212</v>
      </c>
      <c r="L13" s="2" t="s">
        <v>208</v>
      </c>
      <c r="M13" s="2" t="s">
        <v>201</v>
      </c>
      <c r="O13" s="2" t="s">
        <v>210</v>
      </c>
      <c r="P13" s="2" t="s">
        <v>209</v>
      </c>
      <c r="Q13" s="2" t="s">
        <v>201</v>
      </c>
      <c r="R13" s="2" t="s">
        <v>225</v>
      </c>
      <c r="S13" s="2" t="s">
        <v>223</v>
      </c>
      <c r="T13" s="2" t="s">
        <v>223</v>
      </c>
      <c r="U13" s="2" t="s">
        <v>217</v>
      </c>
      <c r="V13" s="2" t="s">
        <v>208</v>
      </c>
      <c r="W13" s="2" t="s">
        <v>217</v>
      </c>
      <c r="Y13" s="2" t="s">
        <v>207</v>
      </c>
      <c r="Z13" s="2" t="s">
        <v>220</v>
      </c>
      <c r="AA13" s="2" t="s">
        <v>235</v>
      </c>
      <c r="AB13" s="2" t="s">
        <v>223</v>
      </c>
      <c r="AC13" s="2" t="s">
        <v>196</v>
      </c>
      <c r="AD13" s="2" t="s">
        <v>204</v>
      </c>
      <c r="AE13" s="2" t="s">
        <v>232</v>
      </c>
      <c r="AF13" s="2" t="s">
        <v>224</v>
      </c>
      <c r="AG13" s="2" t="s">
        <v>213</v>
      </c>
      <c r="AH13" s="2" t="s">
        <v>234</v>
      </c>
      <c r="AI13" s="2" t="s">
        <v>216</v>
      </c>
      <c r="AJ13" s="2" t="s">
        <v>202</v>
      </c>
      <c r="AK13" s="2" t="s">
        <v>216</v>
      </c>
      <c r="AL13" s="2" t="s">
        <v>234</v>
      </c>
      <c r="AM13" s="2" t="s">
        <v>219</v>
      </c>
      <c r="AN13" s="2" t="s">
        <v>215</v>
      </c>
      <c r="AO13" s="2" t="s">
        <v>225</v>
      </c>
      <c r="AP13" s="2" t="s">
        <v>233</v>
      </c>
      <c r="AQ13" s="2" t="s">
        <v>220</v>
      </c>
      <c r="AR13" s="2" t="s">
        <v>226</v>
      </c>
      <c r="AS13" s="2" t="s">
        <v>212</v>
      </c>
      <c r="AT13" s="2" t="s">
        <v>223</v>
      </c>
      <c r="AU13" s="2" t="s">
        <v>200</v>
      </c>
      <c r="AV13" s="2" t="s">
        <v>217</v>
      </c>
      <c r="AW13" s="2" t="s">
        <v>204</v>
      </c>
      <c r="AX13" s="2" t="s">
        <v>226</v>
      </c>
      <c r="AZ13" s="2" t="s">
        <v>231</v>
      </c>
      <c r="BA13" s="2" t="s">
        <v>200</v>
      </c>
      <c r="BB13" s="2" t="s">
        <v>210</v>
      </c>
      <c r="BD13" s="2" t="s">
        <v>218</v>
      </c>
      <c r="BF13" s="2" t="s">
        <v>220</v>
      </c>
      <c r="BG13" s="2" t="s">
        <v>197</v>
      </c>
      <c r="BH13" s="2" t="s">
        <v>230</v>
      </c>
      <c r="BI13" s="2" t="s">
        <v>207</v>
      </c>
      <c r="BJ13" s="2" t="s">
        <v>205</v>
      </c>
      <c r="BK13" s="2" t="s">
        <v>216</v>
      </c>
      <c r="BL13" s="2" t="s">
        <v>220</v>
      </c>
      <c r="BM13" s="2" t="s">
        <v>224</v>
      </c>
      <c r="BN13" s="2" t="s">
        <v>213</v>
      </c>
      <c r="BO13" s="2" t="s">
        <v>213</v>
      </c>
      <c r="BQ13" s="2" t="s">
        <v>210</v>
      </c>
      <c r="BR13" s="2" t="s">
        <v>216</v>
      </c>
      <c r="BS13" s="2" t="s">
        <v>200</v>
      </c>
      <c r="BT13" s="2" t="s">
        <v>204</v>
      </c>
      <c r="BW13" s="2" t="s">
        <v>217</v>
      </c>
      <c r="BX13" s="2" t="s">
        <v>212</v>
      </c>
      <c r="BY13" s="2" t="s">
        <v>211</v>
      </c>
      <c r="BZ13" s="2" t="s">
        <v>221</v>
      </c>
      <c r="CA13" s="2" t="s">
        <v>212</v>
      </c>
      <c r="CC13" s="2" t="s">
        <v>217</v>
      </c>
      <c r="CD13" s="2" t="s">
        <v>222</v>
      </c>
      <c r="CE13" s="2" t="s">
        <v>222</v>
      </c>
      <c r="CF13" s="2" t="s">
        <v>211</v>
      </c>
      <c r="CG13" s="2" t="s">
        <v>223</v>
      </c>
      <c r="CH13" s="2" t="s">
        <v>199</v>
      </c>
      <c r="CI13" s="2" t="s">
        <v>230</v>
      </c>
      <c r="CJ13" s="2" t="s">
        <v>222</v>
      </c>
      <c r="CK13" s="2" t="s">
        <v>212</v>
      </c>
      <c r="CL13" s="2" t="s">
        <v>219</v>
      </c>
      <c r="CM13" s="2" t="s">
        <v>223</v>
      </c>
      <c r="CO13" s="2" t="s">
        <v>204</v>
      </c>
      <c r="CP13" s="2" t="s">
        <v>217</v>
      </c>
      <c r="CQ13" s="2" t="s">
        <v>198</v>
      </c>
      <c r="CR13" s="2" t="s">
        <v>201</v>
      </c>
    </row>
    <row r="14" spans="2:96" x14ac:dyDescent="0.25">
      <c r="B14" s="2" t="s">
        <v>204</v>
      </c>
      <c r="G14" s="2" t="s">
        <v>212</v>
      </c>
      <c r="H14" s="2" t="s">
        <v>222</v>
      </c>
      <c r="I14" s="2" t="s">
        <v>213</v>
      </c>
      <c r="J14" s="2" t="s">
        <v>206</v>
      </c>
      <c r="K14" s="2" t="s">
        <v>204</v>
      </c>
      <c r="L14" s="2" t="s">
        <v>222</v>
      </c>
      <c r="M14" s="2" t="s">
        <v>234</v>
      </c>
      <c r="O14" s="2" t="s">
        <v>208</v>
      </c>
      <c r="P14" s="2" t="s">
        <v>200</v>
      </c>
      <c r="Q14" s="2" t="s">
        <v>235</v>
      </c>
      <c r="R14" s="2" t="s">
        <v>230</v>
      </c>
      <c r="S14" s="2" t="s">
        <v>219</v>
      </c>
      <c r="T14" s="2" t="s">
        <v>213</v>
      </c>
      <c r="U14" s="2" t="s">
        <v>227</v>
      </c>
      <c r="V14" s="2" t="s">
        <v>210</v>
      </c>
      <c r="W14" s="2" t="s">
        <v>218</v>
      </c>
      <c r="Z14" s="2" t="s">
        <v>211</v>
      </c>
      <c r="AA14" s="2" t="s">
        <v>225</v>
      </c>
      <c r="AB14" s="2" t="s">
        <v>213</v>
      </c>
      <c r="AC14" s="2" t="s">
        <v>222</v>
      </c>
      <c r="AD14" s="2" t="s">
        <v>224</v>
      </c>
      <c r="AE14" s="2" t="s">
        <v>222</v>
      </c>
      <c r="AF14" s="2" t="s">
        <v>210</v>
      </c>
      <c r="AH14" s="2" t="s">
        <v>202</v>
      </c>
      <c r="AI14" s="2" t="s">
        <v>204</v>
      </c>
      <c r="AJ14" s="2" t="s">
        <v>226</v>
      </c>
      <c r="AK14" s="2" t="s">
        <v>204</v>
      </c>
      <c r="AL14" s="2" t="s">
        <v>221</v>
      </c>
      <c r="AM14" s="2" t="s">
        <v>217</v>
      </c>
      <c r="AN14" s="2" t="s">
        <v>192</v>
      </c>
      <c r="AO14" s="2" t="s">
        <v>230</v>
      </c>
      <c r="AP14" s="2" t="s">
        <v>234</v>
      </c>
      <c r="AQ14" s="2" t="s">
        <v>211</v>
      </c>
      <c r="AR14" s="2" t="s">
        <v>220</v>
      </c>
      <c r="AS14" s="2" t="s">
        <v>223</v>
      </c>
      <c r="AT14" s="2" t="s">
        <v>213</v>
      </c>
      <c r="AU14" s="2" t="s">
        <v>231</v>
      </c>
      <c r="AV14" s="2" t="s">
        <v>226</v>
      </c>
      <c r="AW14" s="2" t="s">
        <v>217</v>
      </c>
      <c r="AX14" s="2" t="s">
        <v>212</v>
      </c>
      <c r="AZ14" s="2" t="s">
        <v>232</v>
      </c>
      <c r="BA14" s="2" t="s">
        <v>233</v>
      </c>
      <c r="BB14" s="2" t="s">
        <v>225</v>
      </c>
      <c r="BD14" s="2" t="s">
        <v>217</v>
      </c>
      <c r="BF14" s="2" t="s">
        <v>230</v>
      </c>
      <c r="BG14" s="2" t="s">
        <v>196</v>
      </c>
      <c r="BH14" s="2" t="s">
        <v>204</v>
      </c>
      <c r="BI14" s="2" t="s">
        <v>211</v>
      </c>
      <c r="BJ14" s="2" t="s">
        <v>227</v>
      </c>
      <c r="BK14" s="2" t="s">
        <v>213</v>
      </c>
      <c r="BM14" s="2" t="s">
        <v>199</v>
      </c>
      <c r="BN14" s="2" t="s">
        <v>217</v>
      </c>
      <c r="BO14" s="2" t="s">
        <v>217</v>
      </c>
      <c r="BQ14" s="2" t="s">
        <v>232</v>
      </c>
      <c r="BR14" s="2" t="s">
        <v>213</v>
      </c>
      <c r="BS14" s="2" t="s">
        <v>232</v>
      </c>
      <c r="BT14" s="2" t="s">
        <v>219</v>
      </c>
      <c r="BX14" s="2" t="s">
        <v>204</v>
      </c>
      <c r="BY14" s="2" t="s">
        <v>204</v>
      </c>
      <c r="BZ14" s="2" t="s">
        <v>212</v>
      </c>
      <c r="CA14" s="2" t="s">
        <v>204</v>
      </c>
      <c r="CC14" s="2" t="s">
        <v>227</v>
      </c>
      <c r="CD14" s="2" t="s">
        <v>195</v>
      </c>
      <c r="CE14" s="2" t="s">
        <v>196</v>
      </c>
      <c r="CF14" s="2" t="s">
        <v>212</v>
      </c>
      <c r="CG14" s="2" t="s">
        <v>217</v>
      </c>
      <c r="CH14" s="2" t="s">
        <v>231</v>
      </c>
      <c r="CI14" s="2" t="s">
        <v>204</v>
      </c>
      <c r="CJ14" s="2" t="s">
        <v>195</v>
      </c>
      <c r="CK14" s="2" t="s">
        <v>213</v>
      </c>
      <c r="CM14" s="2" t="s">
        <v>213</v>
      </c>
      <c r="CO14" s="2" t="s">
        <v>223</v>
      </c>
      <c r="CQ14" s="2" t="s">
        <v>196</v>
      </c>
      <c r="CR14" s="2" t="s">
        <v>225</v>
      </c>
    </row>
    <row r="15" spans="2:96" x14ac:dyDescent="0.25">
      <c r="B15" s="2" t="s">
        <v>205</v>
      </c>
      <c r="G15" s="2" t="s">
        <v>213</v>
      </c>
      <c r="H15" s="2" t="s">
        <v>198</v>
      </c>
      <c r="I15" s="2" t="s">
        <v>217</v>
      </c>
      <c r="K15" s="2" t="s">
        <v>217</v>
      </c>
      <c r="L15" s="2" t="s">
        <v>233</v>
      </c>
      <c r="M15" s="2" t="s">
        <v>225</v>
      </c>
      <c r="O15" s="2" t="s">
        <v>199</v>
      </c>
      <c r="P15" s="2" t="s">
        <v>199</v>
      </c>
      <c r="Q15" s="2" t="s">
        <v>210</v>
      </c>
      <c r="R15" s="2" t="s">
        <v>212</v>
      </c>
      <c r="S15" s="2" t="s">
        <v>217</v>
      </c>
      <c r="T15" s="2" t="s">
        <v>229</v>
      </c>
      <c r="U15" s="2" t="s">
        <v>205</v>
      </c>
      <c r="V15" s="2" t="s">
        <v>234</v>
      </c>
      <c r="W15" s="2" t="s">
        <v>223</v>
      </c>
      <c r="Z15" s="2" t="s">
        <v>212</v>
      </c>
      <c r="AA15" s="2" t="s">
        <v>221</v>
      </c>
      <c r="AB15" s="2" t="s">
        <v>217</v>
      </c>
      <c r="AC15" s="2" t="s">
        <v>195</v>
      </c>
      <c r="AD15" s="2" t="s">
        <v>209</v>
      </c>
      <c r="AE15" s="2" t="s">
        <v>195</v>
      </c>
      <c r="AF15" s="2" t="s">
        <v>209</v>
      </c>
      <c r="AH15" s="2" t="s">
        <v>219</v>
      </c>
      <c r="AI15" s="2" t="s">
        <v>223</v>
      </c>
      <c r="AJ15" s="2" t="s">
        <v>211</v>
      </c>
      <c r="AK15" s="2" t="s">
        <v>213</v>
      </c>
      <c r="AL15" s="2" t="s">
        <v>220</v>
      </c>
      <c r="AM15" s="2" t="s">
        <v>218</v>
      </c>
      <c r="AN15" s="2" t="s">
        <v>207</v>
      </c>
      <c r="AO15" s="2" t="s">
        <v>216</v>
      </c>
      <c r="AP15" s="2" t="s">
        <v>225</v>
      </c>
      <c r="AQ15" s="2" t="s">
        <v>217</v>
      </c>
      <c r="AR15" s="2" t="s">
        <v>202</v>
      </c>
      <c r="AS15" s="2" t="s">
        <v>220</v>
      </c>
      <c r="AT15" s="2" t="s">
        <v>219</v>
      </c>
      <c r="AU15" s="2" t="s">
        <v>222</v>
      </c>
      <c r="AV15" s="2" t="s">
        <v>220</v>
      </c>
      <c r="AW15" s="2" t="s">
        <v>218</v>
      </c>
      <c r="AX15" s="2" t="s">
        <v>216</v>
      </c>
      <c r="AZ15" s="2" t="s">
        <v>197</v>
      </c>
      <c r="BA15" s="2" t="s">
        <v>232</v>
      </c>
      <c r="BB15" s="2" t="s">
        <v>226</v>
      </c>
      <c r="BF15" s="2" t="s">
        <v>204</v>
      </c>
      <c r="BG15" s="2" t="s">
        <v>215</v>
      </c>
      <c r="BH15" s="2" t="s">
        <v>213</v>
      </c>
      <c r="BK15" s="2" t="s">
        <v>217</v>
      </c>
      <c r="BM15" s="2" t="s">
        <v>200</v>
      </c>
      <c r="BN15" s="2" t="s">
        <v>223</v>
      </c>
      <c r="BO15" s="2" t="s">
        <v>223</v>
      </c>
      <c r="BQ15" s="2" t="s">
        <v>195</v>
      </c>
      <c r="BR15" s="2" t="s">
        <v>223</v>
      </c>
      <c r="BS15" s="2" t="s">
        <v>195</v>
      </c>
      <c r="BX15" s="2" t="s">
        <v>213</v>
      </c>
      <c r="BY15" s="2" t="s">
        <v>213</v>
      </c>
      <c r="BZ15" s="2" t="s">
        <v>223</v>
      </c>
      <c r="CA15" s="2" t="s">
        <v>211</v>
      </c>
      <c r="CC15" s="2" t="s">
        <v>205</v>
      </c>
      <c r="CF15" s="2" t="s">
        <v>213</v>
      </c>
      <c r="CG15" s="2" t="s">
        <v>205</v>
      </c>
      <c r="CH15" s="2" t="s">
        <v>222</v>
      </c>
      <c r="CI15" s="2" t="s">
        <v>212</v>
      </c>
      <c r="CJ15" s="2" t="s">
        <v>192</v>
      </c>
      <c r="CK15" s="2" t="s">
        <v>219</v>
      </c>
      <c r="CM15" s="2" t="s">
        <v>205</v>
      </c>
      <c r="CO15" s="2" t="s">
        <v>219</v>
      </c>
      <c r="CQ15" s="2" t="s">
        <v>222</v>
      </c>
      <c r="CR15" s="2" t="s">
        <v>230</v>
      </c>
    </row>
    <row r="16" spans="2:96" x14ac:dyDescent="0.25">
      <c r="G16" s="2" t="s">
        <v>217</v>
      </c>
      <c r="H16" s="2" t="s">
        <v>199</v>
      </c>
      <c r="I16" s="2" t="s">
        <v>205</v>
      </c>
      <c r="K16" s="2" t="s">
        <v>229</v>
      </c>
      <c r="L16" s="2" t="s">
        <v>228</v>
      </c>
      <c r="M16" s="2" t="s">
        <v>226</v>
      </c>
      <c r="O16" s="2" t="s">
        <v>219</v>
      </c>
      <c r="P16" s="2" t="s">
        <v>208</v>
      </c>
      <c r="Q16" s="2" t="s">
        <v>211</v>
      </c>
      <c r="R16" s="2" t="s">
        <v>223</v>
      </c>
      <c r="S16" s="2" t="s">
        <v>227</v>
      </c>
      <c r="V16" s="2" t="s">
        <v>220</v>
      </c>
      <c r="Z16" s="2" t="s">
        <v>219</v>
      </c>
      <c r="AA16" s="2" t="s">
        <v>203</v>
      </c>
      <c r="AD16" s="2" t="s">
        <v>210</v>
      </c>
      <c r="AE16" s="2" t="s">
        <v>235</v>
      </c>
      <c r="AF16" s="2" t="s">
        <v>234</v>
      </c>
      <c r="AH16" s="2" t="s">
        <v>211</v>
      </c>
      <c r="AI16" s="2" t="s">
        <v>217</v>
      </c>
      <c r="AJ16" s="2" t="s">
        <v>213</v>
      </c>
      <c r="AK16" s="2" t="s">
        <v>217</v>
      </c>
      <c r="AL16" s="2" t="s">
        <v>226</v>
      </c>
      <c r="AN16" s="2" t="s">
        <v>193</v>
      </c>
      <c r="AO16" s="2" t="s">
        <v>213</v>
      </c>
      <c r="AP16" s="2" t="s">
        <v>212</v>
      </c>
      <c r="AQ16" s="2" t="s">
        <v>218</v>
      </c>
      <c r="AR16" s="2" t="s">
        <v>204</v>
      </c>
      <c r="AS16" s="2" t="s">
        <v>219</v>
      </c>
      <c r="AT16" s="2" t="s">
        <v>229</v>
      </c>
      <c r="AU16" s="2" t="s">
        <v>196</v>
      </c>
      <c r="AV16" s="2" t="s">
        <v>200</v>
      </c>
      <c r="AW16" s="2" t="s">
        <v>231</v>
      </c>
      <c r="AX16" s="2" t="s">
        <v>223</v>
      </c>
      <c r="AZ16" s="2" t="s">
        <v>206</v>
      </c>
      <c r="BA16" s="2" t="s">
        <v>193</v>
      </c>
      <c r="BB16" s="2" t="s">
        <v>230</v>
      </c>
      <c r="BF16" s="2" t="s">
        <v>223</v>
      </c>
      <c r="BG16" s="2" t="s">
        <v>200</v>
      </c>
      <c r="BH16" s="2" t="s">
        <v>219</v>
      </c>
      <c r="BM16" s="2" t="s">
        <v>222</v>
      </c>
      <c r="BN16" s="2" t="s">
        <v>218</v>
      </c>
      <c r="BO16" s="2" t="s">
        <v>219</v>
      </c>
      <c r="BQ16" s="2" t="s">
        <v>236</v>
      </c>
      <c r="BR16" s="2" t="s">
        <v>229</v>
      </c>
      <c r="BS16" s="2" t="s">
        <v>206</v>
      </c>
      <c r="BX16" s="2" t="s">
        <v>225</v>
      </c>
      <c r="BY16" s="2" t="s">
        <v>212</v>
      </c>
      <c r="BZ16" s="2" t="s">
        <v>213</v>
      </c>
      <c r="CA16" s="2" t="s">
        <v>219</v>
      </c>
      <c r="CF16" s="2" t="s">
        <v>223</v>
      </c>
      <c r="CH16" s="2" t="s">
        <v>195</v>
      </c>
      <c r="CI16" s="2" t="s">
        <v>213</v>
      </c>
      <c r="CJ16" s="2" t="s">
        <v>196</v>
      </c>
      <c r="CK16" s="2" t="s">
        <v>205</v>
      </c>
      <c r="CM16" s="2" t="s">
        <v>217</v>
      </c>
      <c r="CO16" s="2" t="s">
        <v>217</v>
      </c>
      <c r="CQ16" s="2" t="s">
        <v>232</v>
      </c>
      <c r="CR16" s="2" t="s">
        <v>211</v>
      </c>
    </row>
    <row r="17" spans="12:96" x14ac:dyDescent="0.25">
      <c r="L17" s="2" t="s">
        <v>192</v>
      </c>
      <c r="M17" s="2" t="s">
        <v>203</v>
      </c>
      <c r="O17" s="2" t="s">
        <v>222</v>
      </c>
      <c r="P17" s="2" t="s">
        <v>196</v>
      </c>
      <c r="Q17" s="2" t="s">
        <v>220</v>
      </c>
      <c r="R17" s="2" t="s">
        <v>217</v>
      </c>
      <c r="S17" s="2" t="s">
        <v>205</v>
      </c>
      <c r="V17" s="2" t="s">
        <v>226</v>
      </c>
      <c r="Z17" s="2" t="s">
        <v>213</v>
      </c>
      <c r="AA17" s="2" t="s">
        <v>204</v>
      </c>
      <c r="AD17" s="2" t="s">
        <v>234</v>
      </c>
      <c r="AF17" s="2" t="s">
        <v>202</v>
      </c>
      <c r="AI17" s="2" t="s">
        <v>213</v>
      </c>
      <c r="AJ17" s="2" t="s">
        <v>223</v>
      </c>
      <c r="AK17" s="2" t="s">
        <v>215</v>
      </c>
      <c r="AL17" s="2" t="s">
        <v>211</v>
      </c>
      <c r="AN17" s="2" t="s">
        <v>233</v>
      </c>
      <c r="AO17" s="2" t="s">
        <v>212</v>
      </c>
      <c r="AP17" s="2" t="s">
        <v>204</v>
      </c>
      <c r="AR17" s="2" t="s">
        <v>216</v>
      </c>
      <c r="AS17" s="2" t="s">
        <v>217</v>
      </c>
      <c r="AU17" s="2" t="s">
        <v>195</v>
      </c>
      <c r="AV17" s="2" t="s">
        <v>199</v>
      </c>
      <c r="AW17" s="2" t="s">
        <v>233</v>
      </c>
      <c r="AX17" s="2" t="s">
        <v>204</v>
      </c>
      <c r="AZ17" s="2" t="s">
        <v>207</v>
      </c>
      <c r="BA17" s="2" t="s">
        <v>195</v>
      </c>
      <c r="BB17" s="2" t="s">
        <v>216</v>
      </c>
      <c r="BF17" s="2" t="s">
        <v>205</v>
      </c>
      <c r="BG17" s="2" t="s">
        <v>206</v>
      </c>
      <c r="BH17" s="2" t="s">
        <v>205</v>
      </c>
      <c r="BM17" s="2" t="s">
        <v>206</v>
      </c>
      <c r="BN17" s="2" t="s">
        <v>229</v>
      </c>
      <c r="BO17" s="2" t="s">
        <v>235</v>
      </c>
      <c r="BQ17" s="2" t="s">
        <v>222</v>
      </c>
      <c r="BS17" s="2" t="s">
        <v>196</v>
      </c>
      <c r="BX17" s="2" t="s">
        <v>223</v>
      </c>
      <c r="BY17" s="2" t="s">
        <v>223</v>
      </c>
      <c r="BZ17" s="2" t="s">
        <v>211</v>
      </c>
      <c r="CF17" s="2" t="s">
        <v>217</v>
      </c>
      <c r="CI17" s="2" t="s">
        <v>217</v>
      </c>
      <c r="CJ17" s="2" t="s">
        <v>208</v>
      </c>
      <c r="CQ17" s="2" t="s">
        <v>207</v>
      </c>
      <c r="CR17" s="2" t="s">
        <v>212</v>
      </c>
    </row>
    <row r="18" spans="12:96" x14ac:dyDescent="0.25">
      <c r="L18" s="2" t="s">
        <v>207</v>
      </c>
      <c r="M18" s="2" t="s">
        <v>204</v>
      </c>
      <c r="O18" s="2" t="s">
        <v>196</v>
      </c>
      <c r="P18" s="2" t="s">
        <v>197</v>
      </c>
      <c r="Q18" s="2" t="s">
        <v>216</v>
      </c>
      <c r="R18" s="2" t="s">
        <v>229</v>
      </c>
      <c r="V18" s="2" t="s">
        <v>212</v>
      </c>
      <c r="Z18" s="2" t="s">
        <v>205</v>
      </c>
      <c r="AA18" s="2" t="s">
        <v>212</v>
      </c>
      <c r="AD18" s="2" t="s">
        <v>206</v>
      </c>
      <c r="AF18" s="2" t="s">
        <v>235</v>
      </c>
      <c r="AJ18" s="2" t="s">
        <v>219</v>
      </c>
      <c r="AK18" s="2" t="s">
        <v>195</v>
      </c>
      <c r="AL18" s="2" t="s">
        <v>212</v>
      </c>
      <c r="AN18" s="2" t="s">
        <v>199</v>
      </c>
      <c r="AO18" s="2" t="s">
        <v>217</v>
      </c>
      <c r="AP18" s="2" t="s">
        <v>217</v>
      </c>
      <c r="AR18" s="2" t="s">
        <v>218</v>
      </c>
      <c r="AS18" s="2" t="s">
        <v>213</v>
      </c>
      <c r="AV18" s="2" t="s">
        <v>215</v>
      </c>
      <c r="AX18" s="2" t="s">
        <v>217</v>
      </c>
      <c r="AZ18" s="2" t="s">
        <v>218</v>
      </c>
      <c r="BA18" s="2" t="s">
        <v>234</v>
      </c>
      <c r="BB18" s="2" t="s">
        <v>212</v>
      </c>
      <c r="BF18" s="2" t="s">
        <v>218</v>
      </c>
      <c r="BG18" s="2" t="s">
        <v>195</v>
      </c>
      <c r="BM18" s="2" t="s">
        <v>196</v>
      </c>
      <c r="BQ18" s="2" t="s">
        <v>200</v>
      </c>
      <c r="BX18" s="2" t="s">
        <v>217</v>
      </c>
      <c r="BY18" s="2" t="s">
        <v>217</v>
      </c>
      <c r="BZ18" s="2" t="s">
        <v>217</v>
      </c>
      <c r="CF18" s="2" t="s">
        <v>205</v>
      </c>
      <c r="CJ18" s="2" t="s">
        <v>210</v>
      </c>
      <c r="CQ18" s="2" t="s">
        <v>226</v>
      </c>
      <c r="CR18" s="2" t="s">
        <v>204</v>
      </c>
    </row>
    <row r="19" spans="12:96" x14ac:dyDescent="0.25">
      <c r="M19" s="2" t="s">
        <v>211</v>
      </c>
      <c r="O19" s="2" t="s">
        <v>207</v>
      </c>
      <c r="P19" s="2" t="s">
        <v>198</v>
      </c>
      <c r="Q19" s="2" t="s">
        <v>204</v>
      </c>
      <c r="R19" s="2" t="s">
        <v>218</v>
      </c>
      <c r="V19" s="2" t="s">
        <v>216</v>
      </c>
      <c r="AA19" s="2" t="s">
        <v>223</v>
      </c>
      <c r="AF19" s="2" t="s">
        <v>212</v>
      </c>
      <c r="AJ19" s="2" t="s">
        <v>217</v>
      </c>
      <c r="AK19" s="2" t="s">
        <v>197</v>
      </c>
      <c r="AL19" s="2" t="s">
        <v>213</v>
      </c>
      <c r="AN19" s="2" t="s">
        <v>203</v>
      </c>
      <c r="AO19" s="2" t="s">
        <v>229</v>
      </c>
      <c r="AP19" s="2" t="s">
        <v>223</v>
      </c>
      <c r="AR19" s="2" t="s">
        <v>217</v>
      </c>
      <c r="AV19" s="2" t="s">
        <v>207</v>
      </c>
      <c r="BB19" s="2" t="s">
        <v>223</v>
      </c>
      <c r="BF19" s="2" t="s">
        <v>213</v>
      </c>
      <c r="BG19" s="2" t="s">
        <v>226</v>
      </c>
      <c r="BM19" s="2" t="s">
        <v>236</v>
      </c>
      <c r="BQ19" s="2" t="s">
        <v>199</v>
      </c>
      <c r="BY19" s="2" t="s">
        <v>205</v>
      </c>
      <c r="CJ19" s="2" t="s">
        <v>204</v>
      </c>
      <c r="CR19" s="2" t="s">
        <v>213</v>
      </c>
    </row>
    <row r="20" spans="12:96" x14ac:dyDescent="0.25">
      <c r="M20" s="2" t="s">
        <v>213</v>
      </c>
      <c r="O20" s="2" t="s">
        <v>206</v>
      </c>
      <c r="P20" s="2" t="s">
        <v>207</v>
      </c>
      <c r="Q20" s="2" t="s">
        <v>219</v>
      </c>
      <c r="V20" s="2" t="s">
        <v>219</v>
      </c>
      <c r="AA20" s="2" t="s">
        <v>213</v>
      </c>
      <c r="AF20" s="2" t="s">
        <v>204</v>
      </c>
      <c r="AK20" s="2" t="s">
        <v>196</v>
      </c>
      <c r="AL20" s="2" t="s">
        <v>223</v>
      </c>
      <c r="AN20" s="2" t="s">
        <v>204</v>
      </c>
      <c r="AO20" s="2" t="s">
        <v>218</v>
      </c>
      <c r="AR20" s="2" t="s">
        <v>223</v>
      </c>
      <c r="BB20" s="2" t="s">
        <v>213</v>
      </c>
      <c r="BM20" s="2" t="s">
        <v>226</v>
      </c>
      <c r="CJ20" s="2" t="s">
        <v>211</v>
      </c>
      <c r="CR20" s="2" t="s">
        <v>229</v>
      </c>
    </row>
    <row r="21" spans="12:96" x14ac:dyDescent="0.25">
      <c r="M21" s="2" t="s">
        <v>229</v>
      </c>
      <c r="P21" s="2" t="s">
        <v>206</v>
      </c>
      <c r="Q21" s="2" t="s">
        <v>213</v>
      </c>
      <c r="V21" s="2" t="s">
        <v>213</v>
      </c>
      <c r="AF21" s="2" t="s">
        <v>223</v>
      </c>
      <c r="AL21" s="2" t="s">
        <v>219</v>
      </c>
      <c r="BB21" s="2" t="s">
        <v>218</v>
      </c>
      <c r="CR21" s="2" t="s">
        <v>217</v>
      </c>
    </row>
    <row r="22" spans="12:96" x14ac:dyDescent="0.25">
      <c r="P22" s="2" t="s">
        <v>228</v>
      </c>
      <c r="Q22" s="2" t="s">
        <v>223</v>
      </c>
      <c r="V22" s="2" t="s">
        <v>217</v>
      </c>
      <c r="AF22" s="2" t="s">
        <v>217</v>
      </c>
      <c r="AL22" s="2" t="s">
        <v>217</v>
      </c>
      <c r="CR22" s="2" t="s">
        <v>218</v>
      </c>
    </row>
    <row r="23" spans="12:96" x14ac:dyDescent="0.25">
      <c r="V23" s="2" t="s">
        <v>205</v>
      </c>
    </row>
    <row r="24" spans="12:96" x14ac:dyDescent="0.25">
      <c r="V24" s="2" t="s">
        <v>218</v>
      </c>
    </row>
  </sheetData>
  <conditionalFormatting sqref="A1:XFD1048576">
    <cfRule type="containsText" dxfId="4" priority="2" operator="containsText" text="isBusy">
      <formula>NOT(ISERROR(SEARCH("isBusy",A1)))</formula>
    </cfRule>
  </conditionalFormatting>
  <conditionalFormatting sqref="A1:XFD1048576">
    <cfRule type="containsText" dxfId="3" priority="1" operator="containsText" text="ordersWayInAdvance">
      <formula>NOT(ISERROR(SEARCH("ordersWayInAdvance",A1)))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C28" workbookViewId="0">
      <selection activeCell="M1" sqref="M1:M57"/>
    </sheetView>
  </sheetViews>
  <sheetFormatPr defaultRowHeight="15" x14ac:dyDescent="0.25"/>
  <cols>
    <col min="1" max="1" width="34.42578125" bestFit="1" customWidth="1"/>
    <col min="2" max="2" width="34.42578125" style="2" customWidth="1"/>
    <col min="3" max="3" width="28" style="2" bestFit="1" customWidth="1"/>
    <col min="4" max="4" width="24" style="2" bestFit="1" customWidth="1"/>
    <col min="5" max="5" width="27.5703125" style="2" bestFit="1" customWidth="1"/>
    <col min="6" max="6" width="34.42578125" style="2" bestFit="1" customWidth="1"/>
    <col min="7" max="7" width="13.140625" bestFit="1" customWidth="1"/>
  </cols>
  <sheetData>
    <row r="1" spans="1:14" x14ac:dyDescent="0.25">
      <c r="A1" s="1" t="s">
        <v>192</v>
      </c>
      <c r="B1" s="2">
        <f>COUNTIF(tranposed!$B$2:$AX$24,A1)</f>
        <v>20</v>
      </c>
      <c r="C1" s="2" t="s">
        <v>192</v>
      </c>
      <c r="D1" s="2" t="s">
        <v>206</v>
      </c>
      <c r="E1" s="2" t="s">
        <v>199</v>
      </c>
      <c r="F1" s="2" t="s">
        <v>218</v>
      </c>
      <c r="H1">
        <f>COUNTIF(tranposed!$B$2:$AX$24,Sheet2!C1)</f>
        <v>20</v>
      </c>
      <c r="I1">
        <f>COUNTIF(tranposed!$B$2:$AX$24,Sheet2!D1)</f>
        <v>19</v>
      </c>
      <c r="J1">
        <f>COUNTIF(tranposed!$B$2:$AX$24,Sheet2!E1)</f>
        <v>30</v>
      </c>
      <c r="K1">
        <f>COUNTIF(tranposed!$B$2:$AX$24,Sheet2!F1)</f>
        <v>15</v>
      </c>
      <c r="L1">
        <f>COUNTIF(tranposed!$B$2:$AX$24,Sheet2!G1)</f>
        <v>0</v>
      </c>
      <c r="M1">
        <f>SUM(H1:L1)</f>
        <v>84</v>
      </c>
      <c r="N1">
        <f>COUNTIFS(tranposed!$B$2:$AX$24,C1,tranposed!$B$2:$AX$24,D1,tranposed!$B$2:$AX$24,E1,tranposed!$B$2:$AX$24,F1)</f>
        <v>0</v>
      </c>
    </row>
    <row r="2" spans="1:14" x14ac:dyDescent="0.25">
      <c r="A2" s="1" t="s">
        <v>206</v>
      </c>
      <c r="B2" s="2">
        <f>COUNTIF(tranposed!$B$2:$AX$24,A2)</f>
        <v>19</v>
      </c>
      <c r="C2" s="2" t="s">
        <v>223</v>
      </c>
      <c r="D2" s="2" t="s">
        <v>227</v>
      </c>
      <c r="E2" s="2" t="s">
        <v>205</v>
      </c>
      <c r="F2" s="2" t="s">
        <v>233</v>
      </c>
      <c r="H2">
        <f>COUNTIF(tranposed!$B$2:$AX$24,Sheet2!C2)</f>
        <v>26</v>
      </c>
      <c r="I2">
        <f>COUNTIF(tranposed!$B$2:$AX$24,Sheet2!D2)</f>
        <v>4</v>
      </c>
      <c r="J2">
        <f>COUNTIF(tranposed!$B$2:$AX$24,Sheet2!E2)</f>
        <v>10</v>
      </c>
      <c r="K2">
        <f>COUNTIF(tranposed!$B$2:$AX$24,Sheet2!F2)</f>
        <v>20</v>
      </c>
      <c r="L2">
        <f>COUNTIF(tranposed!$B$2:$AX$24,Sheet2!G2)</f>
        <v>0</v>
      </c>
      <c r="M2">
        <f t="shared" ref="M2:M11" si="0">SUM(H2:L2)</f>
        <v>60</v>
      </c>
      <c r="N2">
        <f>COUNTIFS(tranposed!$B$2:$AX$24,C2,tranposed!$B$2:$AX$24,D2,tranposed!$B$2:$AX$24,E2,tranposed!$B$2:$AX$24,F2)</f>
        <v>0</v>
      </c>
    </row>
    <row r="3" spans="1:14" x14ac:dyDescent="0.25">
      <c r="A3" s="1" t="s">
        <v>199</v>
      </c>
      <c r="B3" s="2">
        <f>COUNTIF(tranposed!$B$2:$AX$24,A3)</f>
        <v>30</v>
      </c>
      <c r="C3" s="2" t="s">
        <v>193</v>
      </c>
      <c r="D3" s="2" t="s">
        <v>195</v>
      </c>
      <c r="E3" s="2" t="s">
        <v>231</v>
      </c>
      <c r="F3" s="2" t="s">
        <v>234</v>
      </c>
      <c r="H3">
        <f>COUNTIF(tranposed!$B$2:$AX$24,Sheet2!C3)</f>
        <v>15</v>
      </c>
      <c r="I3">
        <f>COUNTIF(tranposed!$B$2:$AX$24,Sheet2!D3)</f>
        <v>15</v>
      </c>
      <c r="J3">
        <f>COUNTIF(tranposed!$B$2:$AX$24,Sheet2!E3)</f>
        <v>17</v>
      </c>
      <c r="K3">
        <f>COUNTIF(tranposed!$B$2:$AX$24,Sheet2!F3)</f>
        <v>21</v>
      </c>
      <c r="L3">
        <f>COUNTIF(tranposed!$B$2:$AX$24,Sheet2!G3)</f>
        <v>0</v>
      </c>
      <c r="M3">
        <f t="shared" si="0"/>
        <v>68</v>
      </c>
      <c r="N3">
        <f>COUNTIFS(tranposed!$B$2:$AX$24,C3,tranposed!$B$2:$AX$24,D3,tranposed!$B$2:$AX$24,E3,tranposed!$B$2:$AX$24,F3)</f>
        <v>0</v>
      </c>
    </row>
    <row r="4" spans="1:14" x14ac:dyDescent="0.25">
      <c r="A4" s="1" t="s">
        <v>218</v>
      </c>
      <c r="B4" s="2">
        <f>COUNTIF(tranposed!$B$2:$AX$24,A4)</f>
        <v>15</v>
      </c>
      <c r="C4" s="2" t="s">
        <v>196</v>
      </c>
      <c r="D4" s="2" t="s">
        <v>197</v>
      </c>
      <c r="E4" s="2" t="s">
        <v>214</v>
      </c>
      <c r="F4" s="2" t="s">
        <v>207</v>
      </c>
      <c r="H4">
        <f>COUNTIF(tranposed!$B$2:$AX$24,Sheet2!C4)</f>
        <v>24</v>
      </c>
      <c r="I4">
        <f>COUNTIF(tranposed!$B$2:$AX$24,Sheet2!D4)</f>
        <v>17</v>
      </c>
      <c r="J4">
        <f>COUNTIF(tranposed!$B$2:$AX$24,Sheet2!E4)</f>
        <v>5</v>
      </c>
      <c r="K4">
        <f>COUNTIF(tranposed!$B$2:$AX$24,Sheet2!F4)</f>
        <v>28</v>
      </c>
      <c r="L4">
        <f>COUNTIF(tranposed!$B$2:$AX$24,Sheet2!G4)</f>
        <v>0</v>
      </c>
      <c r="M4">
        <f t="shared" si="0"/>
        <v>74</v>
      </c>
      <c r="N4">
        <f>COUNTIFS(tranposed!$B$2:$AX$24,C4,tranposed!$B$2:$AX$24,D4,tranposed!$B$2:$AX$24,E4,tranposed!$B$2:$AX$24,F4)</f>
        <v>0</v>
      </c>
    </row>
    <row r="5" spans="1:14" x14ac:dyDescent="0.25">
      <c r="A5" s="1" t="s">
        <v>223</v>
      </c>
      <c r="B5" s="2">
        <f>COUNTIF(tranposed!$B$2:$AX$24,A5)</f>
        <v>26</v>
      </c>
      <c r="C5" s="2" t="s">
        <v>201</v>
      </c>
      <c r="D5" s="2" t="s">
        <v>229</v>
      </c>
      <c r="E5" s="2" t="s">
        <v>217</v>
      </c>
      <c r="F5" s="2" t="s">
        <v>228</v>
      </c>
      <c r="H5">
        <f>COUNTIF(tranposed!$B$2:$AX$24,Sheet2!C5)</f>
        <v>15</v>
      </c>
      <c r="I5">
        <f>COUNTIF(tranposed!$B$2:$AX$24,Sheet2!D5)</f>
        <v>13</v>
      </c>
      <c r="J5">
        <f>COUNTIF(tranposed!$B$2:$AX$24,Sheet2!E5)</f>
        <v>30</v>
      </c>
      <c r="K5">
        <f>COUNTIF(tranposed!$B$2:$AX$24,Sheet2!F5)</f>
        <v>9</v>
      </c>
      <c r="L5">
        <f>COUNTIF(tranposed!$B$2:$AX$24,Sheet2!G5)</f>
        <v>0</v>
      </c>
      <c r="M5">
        <f t="shared" si="0"/>
        <v>67</v>
      </c>
      <c r="N5">
        <f>COUNTIFS(tranposed!$B$2:$AX$24,C5,tranposed!$B$2:$AX$24,D5,tranposed!$B$2:$AX$24,E5,tranposed!$B$2:$AX$24,F5)</f>
        <v>0</v>
      </c>
    </row>
    <row r="6" spans="1:14" x14ac:dyDescent="0.25">
      <c r="A6" s="1" t="s">
        <v>227</v>
      </c>
      <c r="B6" s="2">
        <f>COUNTIF(tranposed!$B$2:$AX$24,A6)</f>
        <v>4</v>
      </c>
      <c r="C6" s="2" t="s">
        <v>232</v>
      </c>
      <c r="D6" s="2" t="s">
        <v>222</v>
      </c>
      <c r="E6" s="2" t="s">
        <v>210</v>
      </c>
      <c r="F6" s="2" t="s">
        <v>200</v>
      </c>
      <c r="H6">
        <f>COUNTIF(tranposed!$B$2:$AX$24,Sheet2!C6)</f>
        <v>10</v>
      </c>
      <c r="I6">
        <f>COUNTIF(tranposed!$B$2:$AX$24,Sheet2!D6)</f>
        <v>27</v>
      </c>
      <c r="J6">
        <f>COUNTIF(tranposed!$B$2:$AX$24,Sheet2!E6)</f>
        <v>26</v>
      </c>
      <c r="K6">
        <f>COUNTIF(tranposed!$B$2:$AX$24,Sheet2!F6)</f>
        <v>25</v>
      </c>
      <c r="L6">
        <f>COUNTIF(tranposed!$B$2:$AX$24,Sheet2!G6)</f>
        <v>0</v>
      </c>
      <c r="M6">
        <f t="shared" si="0"/>
        <v>88</v>
      </c>
      <c r="N6">
        <f>COUNTIFS(tranposed!$B$2:$AX$24,C6,tranposed!$B$2:$AX$24,D6,tranposed!$B$2:$AX$24,E6,tranposed!$B$2:$AX$24,F6)</f>
        <v>0</v>
      </c>
    </row>
    <row r="7" spans="1:14" x14ac:dyDescent="0.25">
      <c r="A7" s="1" t="s">
        <v>205</v>
      </c>
      <c r="B7" s="2">
        <f>COUNTIF(tranposed!$B$2:$AX$24,A7)</f>
        <v>10</v>
      </c>
      <c r="C7" s="2" t="s">
        <v>198</v>
      </c>
      <c r="D7" s="2" t="s">
        <v>209</v>
      </c>
      <c r="E7" s="2" t="s">
        <v>215</v>
      </c>
      <c r="F7" s="2" t="s">
        <v>219</v>
      </c>
      <c r="H7">
        <f>COUNTIF(tranposed!$B$2:$AX$24,Sheet2!C7)</f>
        <v>25</v>
      </c>
      <c r="I7">
        <f>COUNTIF(tranposed!$B$2:$AX$24,Sheet2!D7)</f>
        <v>9</v>
      </c>
      <c r="J7">
        <f>COUNTIF(tranposed!$B$2:$AX$24,Sheet2!E7)</f>
        <v>12</v>
      </c>
      <c r="K7">
        <f>COUNTIF(tranposed!$B$2:$AX$24,Sheet2!F7)</f>
        <v>18</v>
      </c>
      <c r="L7">
        <f>COUNTIF(tranposed!$B$2:$AX$24,Sheet2!G7)</f>
        <v>0</v>
      </c>
      <c r="M7">
        <f t="shared" si="0"/>
        <v>64</v>
      </c>
      <c r="N7">
        <f>COUNTIFS(tranposed!$B$2:$AX$24,C7,tranposed!$B$2:$AX$24,D7,tranposed!$B$2:$AX$24,E7,tranposed!$B$2:$AX$24,F7)</f>
        <v>0</v>
      </c>
    </row>
    <row r="8" spans="1:14" x14ac:dyDescent="0.25">
      <c r="A8" s="1" t="s">
        <v>233</v>
      </c>
      <c r="B8" s="2">
        <f>COUNTIF(tranposed!$B$2:$AX$24,A8)</f>
        <v>20</v>
      </c>
      <c r="C8" s="2" t="s">
        <v>213</v>
      </c>
      <c r="D8" s="2" t="s">
        <v>202</v>
      </c>
      <c r="E8" s="2" t="s">
        <v>236</v>
      </c>
      <c r="F8" s="2" t="s">
        <v>212</v>
      </c>
      <c r="H8">
        <f>COUNTIF(tranposed!$B$2:$AX$24,Sheet2!C8)</f>
        <v>34</v>
      </c>
      <c r="I8">
        <f>COUNTIF(tranposed!$B$2:$AX$24,Sheet2!D8)</f>
        <v>18</v>
      </c>
      <c r="J8">
        <f>COUNTIF(tranposed!$B$2:$AX$24,Sheet2!E8)</f>
        <v>3</v>
      </c>
      <c r="K8">
        <f>COUNTIF(tranposed!$B$2:$AX$24,Sheet2!F8)</f>
        <v>32</v>
      </c>
      <c r="L8">
        <f>COUNTIF(tranposed!$B$2:$AX$24,Sheet2!G8)</f>
        <v>0</v>
      </c>
      <c r="M8">
        <f t="shared" si="0"/>
        <v>87</v>
      </c>
      <c r="N8">
        <f>COUNTIFS(tranposed!$B$2:$AX$24,C8,tranposed!$B$2:$AX$24,D8,tranposed!$B$2:$AX$24,E8,tranposed!$B$2:$AX$24,F8)</f>
        <v>0</v>
      </c>
    </row>
    <row r="9" spans="1:14" x14ac:dyDescent="0.25">
      <c r="A9" s="1" t="s">
        <v>193</v>
      </c>
      <c r="B9" s="2">
        <f>COUNTIF(tranposed!$B$2:$AX$24,A9)</f>
        <v>15</v>
      </c>
      <c r="C9" s="2" t="s">
        <v>194</v>
      </c>
      <c r="D9" s="2" t="s">
        <v>235</v>
      </c>
      <c r="E9" s="2" t="s">
        <v>216</v>
      </c>
      <c r="F9" s="2" t="s">
        <v>230</v>
      </c>
      <c r="H9">
        <f>COUNTIF(tranposed!$B$2:$AX$24,Sheet2!C9)</f>
        <v>5</v>
      </c>
      <c r="I9">
        <f>COUNTIF(tranposed!$B$2:$AX$24,Sheet2!D9)</f>
        <v>13</v>
      </c>
      <c r="J9">
        <f>COUNTIF(tranposed!$B$2:$AX$24,Sheet2!E9)</f>
        <v>20</v>
      </c>
      <c r="K9">
        <f>COUNTIF(tranposed!$B$2:$AX$24,Sheet2!F9)</f>
        <v>8</v>
      </c>
      <c r="L9">
        <f>COUNTIF(tranposed!$B$2:$AX$24,Sheet2!G9)</f>
        <v>0</v>
      </c>
      <c r="M9">
        <f t="shared" si="0"/>
        <v>46</v>
      </c>
      <c r="N9">
        <f>COUNTIFS(tranposed!$B$2:$AX$24,C9,tranposed!$B$2:$AX$24,D9,tranposed!$B$2:$AX$24,E9,tranposed!$B$2:$AX$24,F9)</f>
        <v>0</v>
      </c>
    </row>
    <row r="10" spans="1:14" x14ac:dyDescent="0.25">
      <c r="A10" s="1" t="s">
        <v>195</v>
      </c>
      <c r="B10" s="2">
        <f>COUNTIF(tranposed!$B$2:$AX$24,A10)</f>
        <v>15</v>
      </c>
      <c r="C10" s="2" t="s">
        <v>211</v>
      </c>
      <c r="D10" s="2" t="s">
        <v>204</v>
      </c>
      <c r="E10" s="2" t="s">
        <v>226</v>
      </c>
      <c r="F10" s="2" t="s">
        <v>220</v>
      </c>
      <c r="H10">
        <f>COUNTIF(tranposed!$B$2:$AX$24,Sheet2!C10)</f>
        <v>22</v>
      </c>
      <c r="I10">
        <f>COUNTIF(tranposed!$B$2:$AX$24,Sheet2!D10)</f>
        <v>18</v>
      </c>
      <c r="J10">
        <f>COUNTIF(tranposed!$B$2:$AX$24,Sheet2!E10)</f>
        <v>19</v>
      </c>
      <c r="K10">
        <f>COUNTIF(tranposed!$B$2:$AX$24,Sheet2!F10)</f>
        <v>16</v>
      </c>
      <c r="L10">
        <f>COUNTIF(tranposed!$B$2:$AX$24,Sheet2!G10)</f>
        <v>0</v>
      </c>
      <c r="M10">
        <f t="shared" si="0"/>
        <v>75</v>
      </c>
      <c r="N10">
        <f>COUNTIFS(tranposed!$B$2:$AX$24,C10,tranposed!$B$2:$AX$24,D10,tranposed!$B$2:$AX$24,E10,tranposed!$B$2:$AX$24,F10)</f>
        <v>0</v>
      </c>
    </row>
    <row r="11" spans="1:14" x14ac:dyDescent="0.25">
      <c r="A11" s="1" t="s">
        <v>231</v>
      </c>
      <c r="B11" s="2">
        <f>COUNTIF(tranposed!$B$2:$AX$24,A11)</f>
        <v>17</v>
      </c>
      <c r="C11" s="2" t="s">
        <v>203</v>
      </c>
      <c r="D11" s="2" t="s">
        <v>208</v>
      </c>
      <c r="E11" s="2" t="s">
        <v>221</v>
      </c>
      <c r="F11" s="2" t="s">
        <v>224</v>
      </c>
      <c r="G11" t="s">
        <v>225</v>
      </c>
      <c r="H11">
        <f>COUNTIF(tranposed!$B$2:$AX$24,Sheet2!C11)</f>
        <v>8</v>
      </c>
      <c r="I11">
        <f>COUNTIF(tranposed!$B$2:$AX$24,Sheet2!D11)</f>
        <v>26</v>
      </c>
      <c r="J11">
        <f>COUNTIF(tranposed!$B$2:$AX$24,Sheet2!E11)</f>
        <v>12</v>
      </c>
      <c r="K11">
        <f>COUNTIF(tranposed!$B$2:$AX$24,Sheet2!F11)</f>
        <v>12</v>
      </c>
      <c r="L11">
        <f>COUNTIF(tranposed!$B$2:$AX$24,Sheet2!G11)</f>
        <v>13</v>
      </c>
      <c r="M11">
        <f t="shared" si="0"/>
        <v>71</v>
      </c>
      <c r="N11">
        <f>COUNTIFS(tranposed!$B$2:$AX$24,C11,tranposed!$B$2:$AX$24,D11,tranposed!$B$2:$AX$24,E11,tranposed!$B$2:$AX$24,F11)</f>
        <v>0</v>
      </c>
    </row>
    <row r="12" spans="1:14" x14ac:dyDescent="0.25">
      <c r="A12" s="1" t="s">
        <v>234</v>
      </c>
      <c r="B12" s="2">
        <f>COUNTIF(tranposed!$B$2:$AX$24,A12)</f>
        <v>21</v>
      </c>
      <c r="H12">
        <f>COUNTIF(tranposed!$B$2:$AX$24,Sheet2!C12)</f>
        <v>0</v>
      </c>
      <c r="I12">
        <f>COUNTIF(tranposed!$B$2:$AX$24,Sheet2!D12)</f>
        <v>0</v>
      </c>
      <c r="J12">
        <f>COUNTIF(tranposed!$B$2:$AX$24,Sheet2!E12)</f>
        <v>0</v>
      </c>
      <c r="K12">
        <f>COUNTIF(tranposed!$B$2:$AX$24,Sheet2!F12)</f>
        <v>0</v>
      </c>
      <c r="L12">
        <f>COUNTIF(tranposed!$B$2:$AX$24,Sheet2!G12)</f>
        <v>0</v>
      </c>
      <c r="M12">
        <f t="shared" ref="M12:M54" si="1">SUM(H12:L12)</f>
        <v>0</v>
      </c>
      <c r="N12">
        <f>COUNTIFS(tranposed!$B$2:$AX$24,C12,tranposed!$B$2:$AX$24,D12,tranposed!$B$2:$AX$24,E12,tranposed!$B$2:$AX$24,F12)</f>
        <v>0</v>
      </c>
    </row>
    <row r="13" spans="1:14" x14ac:dyDescent="0.25">
      <c r="A13" s="1" t="s">
        <v>196</v>
      </c>
      <c r="B13" s="2">
        <f>COUNTIF(tranposed!$B$2:$AX$24,A13)</f>
        <v>24</v>
      </c>
      <c r="C13" s="2" t="str">
        <f>A1</f>
        <v>isBusy</v>
      </c>
      <c r="D13" s="2" t="str">
        <f>A2</f>
        <v>IsGrowthOriented</v>
      </c>
      <c r="E13" s="2" t="str">
        <f>A3</f>
        <v>usesGreensAcrossMenu</v>
      </c>
      <c r="F13" s="2" t="str">
        <f>A4</f>
        <v>isExpensive</v>
      </c>
      <c r="H13">
        <f>COUNTIF(tranposed!$B$2:$AX$24,Sheet2!C13)</f>
        <v>20</v>
      </c>
      <c r="I13">
        <f>COUNTIF(tranposed!$B$2:$AX$24,Sheet2!D13)</f>
        <v>19</v>
      </c>
      <c r="J13">
        <f>COUNTIF(tranposed!$B$2:$AX$24,Sheet2!E13)</f>
        <v>30</v>
      </c>
      <c r="K13">
        <f>COUNTIF(tranposed!$B$2:$AX$24,Sheet2!F13)</f>
        <v>15</v>
      </c>
      <c r="L13">
        <f>COUNTIF(tranposed!$B$2:$AX$24,Sheet2!G13)</f>
        <v>0</v>
      </c>
      <c r="M13">
        <f t="shared" si="1"/>
        <v>84</v>
      </c>
      <c r="N13">
        <f>COUNTIFS(tranposed!$B$2:$AX$24,C13,tranposed!$B$2:$AX$24,D13,tranposed!$B$2:$AX$24,E13,tranposed!$B$2:$AX$24,F13)</f>
        <v>0</v>
      </c>
    </row>
    <row r="14" spans="1:14" x14ac:dyDescent="0.25">
      <c r="A14" s="1" t="s">
        <v>197</v>
      </c>
      <c r="B14" s="2">
        <f>COUNTIF(tranposed!$B$2:$AX$24,A14)</f>
        <v>17</v>
      </c>
      <c r="C14" s="2" t="str">
        <f>A2</f>
        <v>IsGrowthOriented</v>
      </c>
      <c r="D14" s="2" t="str">
        <f>A3</f>
        <v>usesGreensAcrossMenu</v>
      </c>
      <c r="E14" s="2" t="str">
        <f>A4</f>
        <v>isExpensive</v>
      </c>
      <c r="F14" s="2" t="str">
        <f>A5</f>
        <v>hasExclusiveSupplier</v>
      </c>
      <c r="H14">
        <f>COUNTIF(tranposed!$B$2:$AX$24,Sheet2!C14)</f>
        <v>19</v>
      </c>
      <c r="I14">
        <f>COUNTIF(tranposed!$B$2:$AX$24,Sheet2!D14)</f>
        <v>30</v>
      </c>
      <c r="J14">
        <f>COUNTIF(tranposed!$B$2:$AX$24,Sheet2!E14)</f>
        <v>15</v>
      </c>
      <c r="K14">
        <f>COUNTIF(tranposed!$B$2:$AX$24,Sheet2!F14)</f>
        <v>26</v>
      </c>
      <c r="L14">
        <f>COUNTIF(tranposed!$B$2:$AX$24,Sheet2!G14)</f>
        <v>0</v>
      </c>
      <c r="M14">
        <f t="shared" si="1"/>
        <v>90</v>
      </c>
      <c r="N14">
        <f>COUNTIFS(tranposed!$B$2:$AX$24,C14,tranposed!$B$2:$AX$24,D14,tranposed!$B$2:$AX$24,E14,tranposed!$B$2:$AX$24,F14)</f>
        <v>0</v>
      </c>
    </row>
    <row r="15" spans="1:14" x14ac:dyDescent="0.25">
      <c r="A15" s="1" t="s">
        <v>214</v>
      </c>
      <c r="B15" s="2">
        <f>COUNTIF(tranposed!$B$2:$AX$24,A15)</f>
        <v>5</v>
      </c>
      <c r="C15" s="2" t="str">
        <f t="shared" ref="C15:C44" si="2">A3</f>
        <v>usesGreensAcrossMenu</v>
      </c>
      <c r="D15" s="2" t="str">
        <f t="shared" ref="D15:D44" si="3">A4</f>
        <v>isExpensive</v>
      </c>
      <c r="E15" s="2" t="str">
        <f t="shared" ref="E15:E44" si="4">A5</f>
        <v>hasExclusiveSupplier</v>
      </c>
      <c r="F15" s="2" t="str">
        <f t="shared" ref="F15:F44" si="5">A6</f>
        <v>isCheap</v>
      </c>
      <c r="G15" s="2"/>
      <c r="H15">
        <f>COUNTIF(tranposed!$B$2:$AX$24,Sheet2!C15)</f>
        <v>30</v>
      </c>
      <c r="I15">
        <f>COUNTIF(tranposed!$B$2:$AX$24,Sheet2!D15)</f>
        <v>15</v>
      </c>
      <c r="J15">
        <f>COUNTIF(tranposed!$B$2:$AX$24,Sheet2!E15)</f>
        <v>26</v>
      </c>
      <c r="K15">
        <f>COUNTIF(tranposed!$B$2:$AX$24,Sheet2!F15)</f>
        <v>4</v>
      </c>
      <c r="L15">
        <f>COUNTIF(tranposed!$B$2:$AX$24,Sheet2!G15)</f>
        <v>0</v>
      </c>
      <c r="M15">
        <f t="shared" si="1"/>
        <v>75</v>
      </c>
      <c r="N15">
        <f>COUNTIFS(tranposed!$B$2:$AX$24,C15,tranposed!$B$2:$AX$24,D15,tranposed!$B$2:$AX$24,E15,tranposed!$B$2:$AX$24,F15)</f>
        <v>0</v>
      </c>
    </row>
    <row r="16" spans="1:14" x14ac:dyDescent="0.25">
      <c r="A16" s="1" t="s">
        <v>207</v>
      </c>
      <c r="B16" s="2">
        <f>COUNTIF(tranposed!$B$2:$AX$24,A16)</f>
        <v>28</v>
      </c>
      <c r="C16" s="2" t="str">
        <f t="shared" si="2"/>
        <v>isExpensive</v>
      </c>
      <c r="D16" s="2" t="str">
        <f t="shared" si="3"/>
        <v>hasExclusiveSupplier</v>
      </c>
      <c r="E16" s="2" t="str">
        <f t="shared" si="4"/>
        <v>isCheap</v>
      </c>
      <c r="F16" s="2" t="str">
        <f t="shared" si="5"/>
        <v>isCasual</v>
      </c>
      <c r="G16" s="2"/>
      <c r="H16">
        <f>COUNTIF(tranposed!$B$2:$AX$24,Sheet2!C16)</f>
        <v>15</v>
      </c>
      <c r="I16">
        <f>COUNTIF(tranposed!$B$2:$AX$24,Sheet2!D16)</f>
        <v>26</v>
      </c>
      <c r="J16">
        <f>COUNTIF(tranposed!$B$2:$AX$24,Sheet2!E16)</f>
        <v>4</v>
      </c>
      <c r="K16">
        <f>COUNTIF(tranposed!$B$2:$AX$24,Sheet2!F16)</f>
        <v>10</v>
      </c>
      <c r="L16">
        <f>COUNTIF(tranposed!$B$2:$AX$24,Sheet2!G16)</f>
        <v>0</v>
      </c>
      <c r="M16">
        <f t="shared" si="1"/>
        <v>55</v>
      </c>
      <c r="N16">
        <f>COUNTIFS(tranposed!$B$2:$AX$24,C16,tranposed!$B$2:$AX$24,D16,tranposed!$B$2:$AX$24,E16,tranposed!$B$2:$AX$24,F16)</f>
        <v>0</v>
      </c>
    </row>
    <row r="17" spans="1:14" x14ac:dyDescent="0.25">
      <c r="A17" s="1" t="s">
        <v>201</v>
      </c>
      <c r="B17" s="2">
        <f>COUNTIF(tranposed!$B$2:$AX$24,A17)</f>
        <v>15</v>
      </c>
      <c r="C17" s="2" t="str">
        <f t="shared" si="2"/>
        <v>hasExclusiveSupplier</v>
      </c>
      <c r="D17" s="2" t="str">
        <f t="shared" si="3"/>
        <v>isCheap</v>
      </c>
      <c r="E17" s="2" t="str">
        <f t="shared" si="4"/>
        <v>isCasual</v>
      </c>
      <c r="F17" s="2" t="str">
        <f t="shared" si="5"/>
        <v>needsRareProduce</v>
      </c>
      <c r="G17" s="2"/>
      <c r="H17">
        <f>COUNTIF(tranposed!$B$2:$AX$24,Sheet2!C17)</f>
        <v>26</v>
      </c>
      <c r="I17">
        <f>COUNTIF(tranposed!$B$2:$AX$24,Sheet2!D17)</f>
        <v>4</v>
      </c>
      <c r="J17">
        <f>COUNTIF(tranposed!$B$2:$AX$24,Sheet2!E17)</f>
        <v>10</v>
      </c>
      <c r="K17">
        <f>COUNTIF(tranposed!$B$2:$AX$24,Sheet2!F17)</f>
        <v>20</v>
      </c>
      <c r="L17">
        <f>COUNTIF(tranposed!$B$2:$AX$24,Sheet2!G17)</f>
        <v>0</v>
      </c>
      <c r="M17">
        <f t="shared" si="1"/>
        <v>60</v>
      </c>
      <c r="N17">
        <f>COUNTIFS(tranposed!$B$2:$AX$24,C17,tranposed!$B$2:$AX$24,D17,tranposed!$B$2:$AX$24,E17,tranposed!$B$2:$AX$24,F17)</f>
        <v>0</v>
      </c>
    </row>
    <row r="18" spans="1:14" x14ac:dyDescent="0.25">
      <c r="A18" s="1" t="s">
        <v>229</v>
      </c>
      <c r="B18" s="2">
        <f>COUNTIF(tranposed!$B$2:$AX$24,A18)</f>
        <v>13</v>
      </c>
      <c r="C18" s="2" t="str">
        <f t="shared" si="2"/>
        <v>isCheap</v>
      </c>
      <c r="D18" s="2" t="str">
        <f t="shared" si="3"/>
        <v>isCasual</v>
      </c>
      <c r="E18" s="2" t="str">
        <f t="shared" si="4"/>
        <v>needsRareProduce</v>
      </c>
      <c r="F18" s="2" t="str">
        <f t="shared" si="5"/>
        <v>isAnalogOperated</v>
      </c>
      <c r="G18" s="2"/>
      <c r="H18">
        <f>COUNTIF(tranposed!$B$2:$AX$24,Sheet2!C18)</f>
        <v>4</v>
      </c>
      <c r="I18">
        <f>COUNTIF(tranposed!$B$2:$AX$24,Sheet2!D18)</f>
        <v>10</v>
      </c>
      <c r="J18">
        <f>COUNTIF(tranposed!$B$2:$AX$24,Sheet2!E18)</f>
        <v>20</v>
      </c>
      <c r="K18">
        <f>COUNTIF(tranposed!$B$2:$AX$24,Sheet2!F18)</f>
        <v>15</v>
      </c>
      <c r="L18">
        <f>COUNTIF(tranposed!$B$2:$AX$24,Sheet2!G18)</f>
        <v>0</v>
      </c>
      <c r="M18">
        <f t="shared" si="1"/>
        <v>49</v>
      </c>
      <c r="N18">
        <f>COUNTIFS(tranposed!$B$2:$AX$24,C18,tranposed!$B$2:$AX$24,D18,tranposed!$B$2:$AX$24,E18,tranposed!$B$2:$AX$24,F18)</f>
        <v>0</v>
      </c>
    </row>
    <row r="19" spans="1:14" x14ac:dyDescent="0.25">
      <c r="A19" s="1" t="s">
        <v>217</v>
      </c>
      <c r="B19" s="2">
        <f>COUNTIF(tranposed!$B$2:$AX$24,A19)</f>
        <v>30</v>
      </c>
      <c r="C19" s="2" t="str">
        <f t="shared" si="2"/>
        <v>isCasual</v>
      </c>
      <c r="D19" s="2" t="str">
        <f t="shared" si="3"/>
        <v>needsRareProduce</v>
      </c>
      <c r="E19" s="2" t="str">
        <f t="shared" si="4"/>
        <v>isAnalogOperated</v>
      </c>
      <c r="F19" s="2" t="str">
        <f t="shared" si="5"/>
        <v>isParticipative</v>
      </c>
      <c r="H19">
        <f>COUNTIF(tranposed!$B$2:$AX$24,Sheet2!C19)</f>
        <v>10</v>
      </c>
      <c r="I19">
        <f>COUNTIF(tranposed!$B$2:$AX$24,Sheet2!D19)</f>
        <v>20</v>
      </c>
      <c r="J19">
        <f>COUNTIF(tranposed!$B$2:$AX$24,Sheet2!E19)</f>
        <v>15</v>
      </c>
      <c r="K19">
        <f>COUNTIF(tranposed!$B$2:$AX$24,Sheet2!F19)</f>
        <v>15</v>
      </c>
      <c r="L19">
        <f>COUNTIF(tranposed!$B$2:$AX$24,Sheet2!G19)</f>
        <v>0</v>
      </c>
      <c r="M19">
        <f t="shared" si="1"/>
        <v>60</v>
      </c>
      <c r="N19">
        <f>COUNTIFS(tranposed!$B$2:$AX$24,C19,tranposed!$B$2:$AX$24,D19,tranposed!$B$2:$AX$24,E19,tranposed!$B$2:$AX$24,F19)</f>
        <v>0</v>
      </c>
    </row>
    <row r="20" spans="1:14" x14ac:dyDescent="0.25">
      <c r="A20" s="1" t="s">
        <v>228</v>
      </c>
      <c r="B20" s="2">
        <f>COUNTIF(tranposed!$B$2:$AX$24,A20)</f>
        <v>9</v>
      </c>
      <c r="C20" s="2" t="str">
        <f t="shared" si="2"/>
        <v>needsRareProduce</v>
      </c>
      <c r="D20" s="2" t="str">
        <f t="shared" si="3"/>
        <v>isAnalogOperated</v>
      </c>
      <c r="E20" s="2" t="str">
        <f t="shared" si="4"/>
        <v>isParticipative</v>
      </c>
      <c r="F20" s="2" t="str">
        <f t="shared" si="5"/>
        <v>prefersOrganic</v>
      </c>
      <c r="H20">
        <f>COUNTIF(tranposed!$B$2:$AX$24,Sheet2!C20)</f>
        <v>20</v>
      </c>
      <c r="I20">
        <f>COUNTIF(tranposed!$B$2:$AX$24,Sheet2!D20)</f>
        <v>15</v>
      </c>
      <c r="J20">
        <f>COUNTIF(tranposed!$B$2:$AX$24,Sheet2!E20)</f>
        <v>15</v>
      </c>
      <c r="K20">
        <f>COUNTIF(tranposed!$B$2:$AX$24,Sheet2!F20)</f>
        <v>17</v>
      </c>
      <c r="L20">
        <f>COUNTIF(tranposed!$B$2:$AX$24,Sheet2!G20)</f>
        <v>0</v>
      </c>
      <c r="M20">
        <f t="shared" si="1"/>
        <v>67</v>
      </c>
      <c r="N20">
        <f>COUNTIFS(tranposed!$B$2:$AX$24,C20,tranposed!$B$2:$AX$24,D20,tranposed!$B$2:$AX$24,E20,tranposed!$B$2:$AX$24,F20)</f>
        <v>0</v>
      </c>
    </row>
    <row r="21" spans="1:14" x14ac:dyDescent="0.25">
      <c r="A21" s="1" t="s">
        <v>232</v>
      </c>
      <c r="B21" s="2">
        <f>COUNTIF(tranposed!$B$2:$AX$24,A21)</f>
        <v>10</v>
      </c>
      <c r="C21" s="2" t="str">
        <f t="shared" si="2"/>
        <v>isAnalogOperated</v>
      </c>
      <c r="D21" s="2" t="str">
        <f t="shared" si="3"/>
        <v>isParticipative</v>
      </c>
      <c r="E21" s="2" t="str">
        <f t="shared" si="4"/>
        <v>prefersOrganic</v>
      </c>
      <c r="F21" s="2" t="str">
        <f t="shared" si="5"/>
        <v>OperatesWithAVision</v>
      </c>
      <c r="H21">
        <f>COUNTIF(tranposed!$B$2:$AX$24,Sheet2!C21)</f>
        <v>15</v>
      </c>
      <c r="I21">
        <f>COUNTIF(tranposed!$B$2:$AX$24,Sheet2!D21)</f>
        <v>15</v>
      </c>
      <c r="J21">
        <f>COUNTIF(tranposed!$B$2:$AX$24,Sheet2!E21)</f>
        <v>17</v>
      </c>
      <c r="K21">
        <f>COUNTIF(tranposed!$B$2:$AX$24,Sheet2!F21)</f>
        <v>21</v>
      </c>
      <c r="L21">
        <f>COUNTIF(tranposed!$B$2:$AX$24,Sheet2!G21)</f>
        <v>0</v>
      </c>
      <c r="M21">
        <f t="shared" si="1"/>
        <v>68</v>
      </c>
      <c r="N21">
        <f>COUNTIFS(tranposed!$B$2:$AX$24,C21,tranposed!$B$2:$AX$24,D21,tranposed!$B$2:$AX$24,E21,tranposed!$B$2:$AX$24,F21)</f>
        <v>0</v>
      </c>
    </row>
    <row r="22" spans="1:14" x14ac:dyDescent="0.25">
      <c r="A22" s="1" t="s">
        <v>222</v>
      </c>
      <c r="B22" s="2">
        <f>COUNTIF(tranposed!$B$2:$AX$24,A22)</f>
        <v>27</v>
      </c>
      <c r="C22" s="2" t="str">
        <f t="shared" si="2"/>
        <v>isParticipative</v>
      </c>
      <c r="D22" s="2" t="str">
        <f t="shared" si="3"/>
        <v>prefersOrganic</v>
      </c>
      <c r="E22" s="2" t="str">
        <f t="shared" si="4"/>
        <v>OperatesWithAVision</v>
      </c>
      <c r="F22" s="2" t="str">
        <f t="shared" si="5"/>
        <v>prefersLocal</v>
      </c>
      <c r="H22">
        <f>COUNTIF(tranposed!$B$2:$AX$24,Sheet2!C22)</f>
        <v>15</v>
      </c>
      <c r="I22">
        <f>COUNTIF(tranposed!$B$2:$AX$24,Sheet2!D22)</f>
        <v>17</v>
      </c>
      <c r="J22">
        <f>COUNTIF(tranposed!$B$2:$AX$24,Sheet2!E22)</f>
        <v>21</v>
      </c>
      <c r="K22">
        <f>COUNTIF(tranposed!$B$2:$AX$24,Sheet2!F22)</f>
        <v>24</v>
      </c>
      <c r="L22">
        <f>COUNTIF(tranposed!$B$2:$AX$24,Sheet2!G22)</f>
        <v>0</v>
      </c>
      <c r="M22">
        <f t="shared" si="1"/>
        <v>77</v>
      </c>
      <c r="N22">
        <f>COUNTIFS(tranposed!$B$2:$AX$24,C22,tranposed!$B$2:$AX$24,D22,tranposed!$B$2:$AX$24,E22,tranposed!$B$2:$AX$24,F22)</f>
        <v>0</v>
      </c>
    </row>
    <row r="23" spans="1:14" x14ac:dyDescent="0.25">
      <c r="A23" s="1" t="s">
        <v>210</v>
      </c>
      <c r="B23" s="2">
        <f>COUNTIF(tranposed!$B$2:$AX$24,A23)</f>
        <v>26</v>
      </c>
      <c r="C23" s="2" t="str">
        <f t="shared" si="2"/>
        <v>prefersOrganic</v>
      </c>
      <c r="D23" s="2" t="str">
        <f t="shared" si="3"/>
        <v>OperatesWithAVision</v>
      </c>
      <c r="E23" s="2" t="str">
        <f t="shared" si="4"/>
        <v>prefersLocal</v>
      </c>
      <c r="F23" s="2" t="str">
        <f t="shared" si="5"/>
        <v>prefersCommodified</v>
      </c>
      <c r="H23">
        <f>COUNTIF(tranposed!$B$2:$AX$24,Sheet2!C23)</f>
        <v>17</v>
      </c>
      <c r="I23">
        <f>COUNTIF(tranposed!$B$2:$AX$24,Sheet2!D23)</f>
        <v>21</v>
      </c>
      <c r="J23">
        <f>COUNTIF(tranposed!$B$2:$AX$24,Sheet2!E23)</f>
        <v>24</v>
      </c>
      <c r="K23">
        <f>COUNTIF(tranposed!$B$2:$AX$24,Sheet2!F23)</f>
        <v>17</v>
      </c>
      <c r="L23">
        <f>COUNTIF(tranposed!$B$2:$AX$24,Sheet2!G23)</f>
        <v>0</v>
      </c>
      <c r="M23">
        <f t="shared" si="1"/>
        <v>79</v>
      </c>
      <c r="N23">
        <f>COUNTIFS(tranposed!$B$2:$AX$24,C23,tranposed!$B$2:$AX$24,D23,tranposed!$B$2:$AX$24,E23,tranposed!$B$2:$AX$24,F23)</f>
        <v>0</v>
      </c>
    </row>
    <row r="24" spans="1:14" x14ac:dyDescent="0.25">
      <c r="A24" s="1" t="s">
        <v>200</v>
      </c>
      <c r="B24" s="2">
        <f>COUNTIF(tranposed!$B$2:$AX$24,A24)</f>
        <v>25</v>
      </c>
      <c r="C24" s="2" t="str">
        <f t="shared" si="2"/>
        <v>OperatesWithAVision</v>
      </c>
      <c r="D24" s="2" t="str">
        <f t="shared" si="3"/>
        <v>prefersLocal</v>
      </c>
      <c r="E24" s="2" t="str">
        <f t="shared" si="4"/>
        <v>prefersCommodified</v>
      </c>
      <c r="F24" s="2" t="str">
        <f t="shared" si="5"/>
        <v>isFamilyOwned</v>
      </c>
      <c r="H24">
        <f>COUNTIF(tranposed!$B$2:$AX$24,Sheet2!C24)</f>
        <v>21</v>
      </c>
      <c r="I24">
        <f>COUNTIF(tranposed!$B$2:$AX$24,Sheet2!D24)</f>
        <v>24</v>
      </c>
      <c r="J24">
        <f>COUNTIF(tranposed!$B$2:$AX$24,Sheet2!E24)</f>
        <v>17</v>
      </c>
      <c r="K24">
        <f>COUNTIF(tranposed!$B$2:$AX$24,Sheet2!F24)</f>
        <v>5</v>
      </c>
      <c r="L24">
        <f>COUNTIF(tranposed!$B$2:$AX$24,Sheet2!G24)</f>
        <v>0</v>
      </c>
      <c r="M24">
        <f t="shared" si="1"/>
        <v>67</v>
      </c>
      <c r="N24">
        <f>COUNTIFS(tranposed!$B$2:$AX$24,C24,tranposed!$B$2:$AX$24,D24,tranposed!$B$2:$AX$24,E24,tranposed!$B$2:$AX$24,F24)</f>
        <v>0</v>
      </c>
    </row>
    <row r="25" spans="1:14" x14ac:dyDescent="0.25">
      <c r="A25" s="1" t="s">
        <v>198</v>
      </c>
      <c r="B25" s="2">
        <f>COUNTIF(tranposed!$B$2:$AX$24,A25)</f>
        <v>25</v>
      </c>
      <c r="C25" s="2" t="str">
        <f t="shared" si="2"/>
        <v>prefersLocal</v>
      </c>
      <c r="D25" s="2" t="str">
        <f t="shared" si="3"/>
        <v>prefersCommodified</v>
      </c>
      <c r="E25" s="2" t="str">
        <f t="shared" si="4"/>
        <v>isFamilyOwned</v>
      </c>
      <c r="F25" s="2" t="str">
        <f t="shared" si="5"/>
        <v>isHierarchical</v>
      </c>
      <c r="H25">
        <f>COUNTIF(tranposed!$B$2:$AX$24,Sheet2!C25)</f>
        <v>24</v>
      </c>
      <c r="I25">
        <f>COUNTIF(tranposed!$B$2:$AX$24,Sheet2!D25)</f>
        <v>17</v>
      </c>
      <c r="J25">
        <f>COUNTIF(tranposed!$B$2:$AX$24,Sheet2!E25)</f>
        <v>5</v>
      </c>
      <c r="K25">
        <f>COUNTIF(tranposed!$B$2:$AX$24,Sheet2!F25)</f>
        <v>28</v>
      </c>
      <c r="L25">
        <f>COUNTIF(tranposed!$B$2:$AX$24,Sheet2!G25)</f>
        <v>0</v>
      </c>
      <c r="M25">
        <f t="shared" si="1"/>
        <v>74</v>
      </c>
      <c r="N25">
        <f>COUNTIFS(tranposed!$B$2:$AX$24,C25,tranposed!$B$2:$AX$24,D25,tranposed!$B$2:$AX$24,E25,tranposed!$B$2:$AX$24,F25)</f>
        <v>0</v>
      </c>
    </row>
    <row r="26" spans="1:14" x14ac:dyDescent="0.25">
      <c r="A26" s="1" t="s">
        <v>209</v>
      </c>
      <c r="B26" s="2">
        <f>COUNTIF(tranposed!$B$2:$AX$24,A26)</f>
        <v>9</v>
      </c>
      <c r="C26" s="2" t="str">
        <f t="shared" si="2"/>
        <v>prefersCommodified</v>
      </c>
      <c r="D26" s="2" t="str">
        <f t="shared" si="3"/>
        <v>isFamilyOwned</v>
      </c>
      <c r="E26" s="2" t="str">
        <f t="shared" si="4"/>
        <v>isHierarchical</v>
      </c>
      <c r="F26" s="2" t="str">
        <f t="shared" si="5"/>
        <v>isPassionate</v>
      </c>
      <c r="H26">
        <f>COUNTIF(tranposed!$B$2:$AX$24,Sheet2!C26)</f>
        <v>17</v>
      </c>
      <c r="I26">
        <f>COUNTIF(tranposed!$B$2:$AX$24,Sheet2!D26)</f>
        <v>5</v>
      </c>
      <c r="J26">
        <f>COUNTIF(tranposed!$B$2:$AX$24,Sheet2!E26)</f>
        <v>28</v>
      </c>
      <c r="K26">
        <f>COUNTIF(tranposed!$B$2:$AX$24,Sheet2!F26)</f>
        <v>15</v>
      </c>
      <c r="L26">
        <f>COUNTIF(tranposed!$B$2:$AX$24,Sheet2!G26)</f>
        <v>0</v>
      </c>
      <c r="M26">
        <f t="shared" si="1"/>
        <v>65</v>
      </c>
      <c r="N26">
        <f>COUNTIFS(tranposed!$B$2:$AX$24,C26,tranposed!$B$2:$AX$24,D26,tranposed!$B$2:$AX$24,E26,tranposed!$B$2:$AX$24,F26)</f>
        <v>0</v>
      </c>
    </row>
    <row r="27" spans="1:14" x14ac:dyDescent="0.25">
      <c r="A27" s="1" t="s">
        <v>215</v>
      </c>
      <c r="B27" s="2">
        <f>COUNTIF(tranposed!$B$2:$AX$24,A27)</f>
        <v>12</v>
      </c>
      <c r="C27" s="2" t="str">
        <f t="shared" si="2"/>
        <v>isFamilyOwned</v>
      </c>
      <c r="D27" s="2" t="str">
        <f t="shared" si="3"/>
        <v>isHierarchical</v>
      </c>
      <c r="E27" s="2" t="str">
        <f t="shared" si="4"/>
        <v>isPassionate</v>
      </c>
      <c r="F27" s="2" t="str">
        <f t="shared" si="5"/>
        <v>foodIsCentral</v>
      </c>
      <c r="H27">
        <f>COUNTIF(tranposed!$B$2:$AX$24,Sheet2!C27)</f>
        <v>5</v>
      </c>
      <c r="I27">
        <f>COUNTIF(tranposed!$B$2:$AX$24,Sheet2!D27)</f>
        <v>28</v>
      </c>
      <c r="J27">
        <f>COUNTIF(tranposed!$B$2:$AX$24,Sheet2!E27)</f>
        <v>15</v>
      </c>
      <c r="K27">
        <f>COUNTIF(tranposed!$B$2:$AX$24,Sheet2!F27)</f>
        <v>13</v>
      </c>
      <c r="L27">
        <f>COUNTIF(tranposed!$B$2:$AX$24,Sheet2!G27)</f>
        <v>0</v>
      </c>
      <c r="M27">
        <f t="shared" si="1"/>
        <v>61</v>
      </c>
      <c r="N27">
        <f>COUNTIFS(tranposed!$B$2:$AX$24,C27,tranposed!$B$2:$AX$24,D27,tranposed!$B$2:$AX$24,E27,tranposed!$B$2:$AX$24,F27)</f>
        <v>0</v>
      </c>
    </row>
    <row r="28" spans="1:14" x14ac:dyDescent="0.25">
      <c r="A28" s="1" t="s">
        <v>219</v>
      </c>
      <c r="B28" s="2">
        <f>COUNTIF(tranposed!$B$2:$AX$24,A28)</f>
        <v>18</v>
      </c>
      <c r="C28" s="2" t="str">
        <f t="shared" si="2"/>
        <v>isHierarchical</v>
      </c>
      <c r="D28" s="2" t="str">
        <f t="shared" si="3"/>
        <v>isPassionate</v>
      </c>
      <c r="E28" s="2" t="str">
        <f t="shared" si="4"/>
        <v>foodIsCentral</v>
      </c>
      <c r="F28" s="2" t="str">
        <f t="shared" si="5"/>
        <v>prefersTheBlackBoxApproach</v>
      </c>
      <c r="H28">
        <f>COUNTIF(tranposed!$B$2:$AX$24,Sheet2!C28)</f>
        <v>28</v>
      </c>
      <c r="I28">
        <f>COUNTIF(tranposed!$B$2:$AX$24,Sheet2!D28)</f>
        <v>15</v>
      </c>
      <c r="J28">
        <f>COUNTIF(tranposed!$B$2:$AX$24,Sheet2!E28)</f>
        <v>13</v>
      </c>
      <c r="K28">
        <f>COUNTIF(tranposed!$B$2:$AX$24,Sheet2!F28)</f>
        <v>30</v>
      </c>
      <c r="L28">
        <f>COUNTIF(tranposed!$B$2:$AX$24,Sheet2!G28)</f>
        <v>0</v>
      </c>
      <c r="M28">
        <f t="shared" si="1"/>
        <v>86</v>
      </c>
      <c r="N28">
        <f>COUNTIFS(tranposed!$B$2:$AX$24,C28,tranposed!$B$2:$AX$24,D28,tranposed!$B$2:$AX$24,E28,tranposed!$B$2:$AX$24,F28)</f>
        <v>0</v>
      </c>
    </row>
    <row r="29" spans="1:14" x14ac:dyDescent="0.25">
      <c r="A29" s="1" t="s">
        <v>213</v>
      </c>
      <c r="B29" s="2">
        <f>COUNTIF(tranposed!$B$2:$AX$24,A29)</f>
        <v>34</v>
      </c>
      <c r="C29" s="2" t="str">
        <f t="shared" si="2"/>
        <v>isPassionate</v>
      </c>
      <c r="D29" s="2" t="str">
        <f t="shared" si="3"/>
        <v>foodIsCentral</v>
      </c>
      <c r="E29" s="2" t="str">
        <f t="shared" si="4"/>
        <v>prefersTheBlackBoxApproach</v>
      </c>
      <c r="F29" s="2" t="str">
        <f t="shared" si="5"/>
        <v>isFranchise</v>
      </c>
      <c r="H29">
        <f>COUNTIF(tranposed!$B$2:$AX$24,Sheet2!C29)</f>
        <v>15</v>
      </c>
      <c r="I29">
        <f>COUNTIF(tranposed!$B$2:$AX$24,Sheet2!D29)</f>
        <v>13</v>
      </c>
      <c r="J29">
        <f>COUNTIF(tranposed!$B$2:$AX$24,Sheet2!E29)</f>
        <v>30</v>
      </c>
      <c r="K29">
        <f>COUNTIF(tranposed!$B$2:$AX$24,Sheet2!F29)</f>
        <v>9</v>
      </c>
      <c r="L29">
        <f>COUNTIF(tranposed!$B$2:$AX$24,Sheet2!G29)</f>
        <v>0</v>
      </c>
      <c r="M29">
        <f t="shared" si="1"/>
        <v>67</v>
      </c>
      <c r="N29">
        <f>COUNTIFS(tranposed!$B$2:$AX$24,C29,tranposed!$B$2:$AX$24,D29,tranposed!$B$2:$AX$24,E29,tranposed!$B$2:$AX$24,F29)</f>
        <v>0</v>
      </c>
    </row>
    <row r="30" spans="1:14" x14ac:dyDescent="0.25">
      <c r="A30" s="1" t="s">
        <v>202</v>
      </c>
      <c r="B30" s="2">
        <f>COUNTIF(tranposed!$B$2:$AX$24,A30)</f>
        <v>18</v>
      </c>
      <c r="C30" s="2" t="str">
        <f t="shared" si="2"/>
        <v>foodIsCentral</v>
      </c>
      <c r="D30" s="2" t="str">
        <f t="shared" si="3"/>
        <v>prefersTheBlackBoxApproach</v>
      </c>
      <c r="E30" s="2" t="str">
        <f t="shared" si="4"/>
        <v>isFranchise</v>
      </c>
      <c r="F30" s="2" t="str">
        <f t="shared" si="5"/>
        <v>hasRotatingMenu</v>
      </c>
      <c r="H30">
        <f>COUNTIF(tranposed!$B$2:$AX$24,Sheet2!C30)</f>
        <v>13</v>
      </c>
      <c r="I30">
        <f>COUNTIF(tranposed!$B$2:$AX$24,Sheet2!D30)</f>
        <v>30</v>
      </c>
      <c r="J30">
        <f>COUNTIF(tranposed!$B$2:$AX$24,Sheet2!E30)</f>
        <v>9</v>
      </c>
      <c r="K30">
        <f>COUNTIF(tranposed!$B$2:$AX$24,Sheet2!F30)</f>
        <v>10</v>
      </c>
      <c r="L30">
        <f>COUNTIF(tranposed!$B$2:$AX$24,Sheet2!G30)</f>
        <v>0</v>
      </c>
      <c r="M30">
        <f t="shared" si="1"/>
        <v>62</v>
      </c>
      <c r="N30">
        <f>COUNTIFS(tranposed!$B$2:$AX$24,C30,tranposed!$B$2:$AX$24,D30,tranposed!$B$2:$AX$24,E30,tranposed!$B$2:$AX$24,F30)</f>
        <v>0</v>
      </c>
    </row>
    <row r="31" spans="1:14" x14ac:dyDescent="0.25">
      <c r="A31" s="1" t="s">
        <v>236</v>
      </c>
      <c r="B31" s="2">
        <f>COUNTIF(tranposed!$B$2:$AX$24,A31)</f>
        <v>3</v>
      </c>
      <c r="C31" s="2" t="str">
        <f t="shared" si="2"/>
        <v>prefersTheBlackBoxApproach</v>
      </c>
      <c r="D31" s="2" t="str">
        <f t="shared" si="3"/>
        <v>isFranchise</v>
      </c>
      <c r="E31" s="2" t="str">
        <f t="shared" si="4"/>
        <v>hasRotatingMenu</v>
      </c>
      <c r="F31" s="2" t="str">
        <f t="shared" si="5"/>
        <v>prefersValueAdded</v>
      </c>
      <c r="H31">
        <f>COUNTIF(tranposed!$B$2:$AX$24,Sheet2!C31)</f>
        <v>30</v>
      </c>
      <c r="I31">
        <f>COUNTIF(tranposed!$B$2:$AX$24,Sheet2!D31)</f>
        <v>9</v>
      </c>
      <c r="J31">
        <f>COUNTIF(tranposed!$B$2:$AX$24,Sheet2!E31)</f>
        <v>10</v>
      </c>
      <c r="K31">
        <f>COUNTIF(tranposed!$B$2:$AX$24,Sheet2!F31)</f>
        <v>27</v>
      </c>
      <c r="L31">
        <f>COUNTIF(tranposed!$B$2:$AX$24,Sheet2!G31)</f>
        <v>0</v>
      </c>
      <c r="M31">
        <f t="shared" si="1"/>
        <v>76</v>
      </c>
      <c r="N31">
        <f>COUNTIFS(tranposed!$B$2:$AX$24,C31,tranposed!$B$2:$AX$24,D31,tranposed!$B$2:$AX$24,E31,tranposed!$B$2:$AX$24,F31)</f>
        <v>0</v>
      </c>
    </row>
    <row r="32" spans="1:14" x14ac:dyDescent="0.25">
      <c r="A32" s="1" t="s">
        <v>212</v>
      </c>
      <c r="B32" s="2">
        <f>COUNTIF(tranposed!$B$2:$AX$24,A32)</f>
        <v>32</v>
      </c>
      <c r="C32" s="2" t="str">
        <f t="shared" si="2"/>
        <v>isFranchise</v>
      </c>
      <c r="D32" s="2" t="str">
        <f t="shared" si="3"/>
        <v>hasRotatingMenu</v>
      </c>
      <c r="E32" s="2" t="str">
        <f t="shared" si="4"/>
        <v>prefersValueAdded</v>
      </c>
      <c r="F32" s="2" t="str">
        <f t="shared" si="5"/>
        <v>HydroponicsOkay</v>
      </c>
      <c r="H32">
        <f>COUNTIF(tranposed!$B$2:$AX$24,Sheet2!C32)</f>
        <v>9</v>
      </c>
      <c r="I32">
        <f>COUNTIF(tranposed!$B$2:$AX$24,Sheet2!D32)</f>
        <v>10</v>
      </c>
      <c r="J32">
        <f>COUNTIF(tranposed!$B$2:$AX$24,Sheet2!E32)</f>
        <v>27</v>
      </c>
      <c r="K32">
        <f>COUNTIF(tranposed!$B$2:$AX$24,Sheet2!F32)</f>
        <v>26</v>
      </c>
      <c r="L32">
        <f>COUNTIF(tranposed!$B$2:$AX$24,Sheet2!G32)</f>
        <v>0</v>
      </c>
      <c r="M32">
        <f t="shared" si="1"/>
        <v>72</v>
      </c>
      <c r="N32">
        <f>COUNTIFS(tranposed!$B$2:$AX$24,C32,tranposed!$B$2:$AX$24,D32,tranposed!$B$2:$AX$24,E32,tranposed!$B$2:$AX$24,F32)</f>
        <v>0</v>
      </c>
    </row>
    <row r="33" spans="1:14" x14ac:dyDescent="0.25">
      <c r="A33" s="1" t="s">
        <v>194</v>
      </c>
      <c r="B33" s="2">
        <f>COUNTIF(tranposed!$B$2:$AX$24,A33)</f>
        <v>5</v>
      </c>
      <c r="C33" s="2" t="str">
        <f t="shared" si="2"/>
        <v>hasRotatingMenu</v>
      </c>
      <c r="D33" s="2" t="str">
        <f t="shared" si="3"/>
        <v>prefersValueAdded</v>
      </c>
      <c r="E33" s="2" t="str">
        <f t="shared" si="4"/>
        <v>HydroponicsOkay</v>
      </c>
      <c r="F33" s="2" t="str">
        <f t="shared" si="5"/>
        <v>usesHerbsAcrossMenu</v>
      </c>
      <c r="H33">
        <f>COUNTIF(tranposed!$B$2:$AX$24,Sheet2!C33)</f>
        <v>10</v>
      </c>
      <c r="I33">
        <f>COUNTIF(tranposed!$B$2:$AX$24,Sheet2!D33)</f>
        <v>27</v>
      </c>
      <c r="J33">
        <f>COUNTIF(tranposed!$B$2:$AX$24,Sheet2!E33)</f>
        <v>26</v>
      </c>
      <c r="K33">
        <f>COUNTIF(tranposed!$B$2:$AX$24,Sheet2!F33)</f>
        <v>25</v>
      </c>
      <c r="L33">
        <f>COUNTIF(tranposed!$B$2:$AX$24,Sheet2!G33)</f>
        <v>0</v>
      </c>
      <c r="M33">
        <f t="shared" si="1"/>
        <v>88</v>
      </c>
      <c r="N33">
        <f>COUNTIFS(tranposed!$B$2:$AX$24,C33,tranposed!$B$2:$AX$24,D33,tranposed!$B$2:$AX$24,E33,tranposed!$B$2:$AX$24,F33)</f>
        <v>0</v>
      </c>
    </row>
    <row r="34" spans="1:14" x14ac:dyDescent="0.25">
      <c r="A34" s="1" t="s">
        <v>235</v>
      </c>
      <c r="B34" s="2">
        <f>COUNTIF(tranposed!$B$2:$AX$24,A34)</f>
        <v>13</v>
      </c>
      <c r="C34" s="2" t="str">
        <f t="shared" si="2"/>
        <v>prefersValueAdded</v>
      </c>
      <c r="D34" s="2" t="str">
        <f t="shared" si="3"/>
        <v>HydroponicsOkay</v>
      </c>
      <c r="E34" s="2" t="str">
        <f t="shared" si="4"/>
        <v>usesHerbsAcrossMenu</v>
      </c>
      <c r="F34" s="2" t="str">
        <f t="shared" si="5"/>
        <v>hasConsistentMenu</v>
      </c>
      <c r="H34">
        <f>COUNTIF(tranposed!$B$2:$AX$24,Sheet2!C34)</f>
        <v>27</v>
      </c>
      <c r="I34">
        <f>COUNTIF(tranposed!$B$2:$AX$24,Sheet2!D34)</f>
        <v>26</v>
      </c>
      <c r="J34">
        <f>COUNTIF(tranposed!$B$2:$AX$24,Sheet2!E34)</f>
        <v>25</v>
      </c>
      <c r="K34">
        <f>COUNTIF(tranposed!$B$2:$AX$24,Sheet2!F34)</f>
        <v>25</v>
      </c>
      <c r="L34">
        <f>COUNTIF(tranposed!$B$2:$AX$24,Sheet2!G34)</f>
        <v>0</v>
      </c>
      <c r="M34">
        <f t="shared" si="1"/>
        <v>103</v>
      </c>
      <c r="N34">
        <f>COUNTIFS(tranposed!$B$2:$AX$24,C34,tranposed!$B$2:$AX$24,D34,tranposed!$B$2:$AX$24,E34,tranposed!$B$2:$AX$24,F34)</f>
        <v>0</v>
      </c>
    </row>
    <row r="35" spans="1:14" x14ac:dyDescent="0.25">
      <c r="A35" s="1" t="s">
        <v>216</v>
      </c>
      <c r="B35" s="2">
        <f>COUNTIF(tranposed!$B$2:$AX$24,A35)</f>
        <v>20</v>
      </c>
      <c r="C35" s="2" t="str">
        <f t="shared" si="2"/>
        <v>HydroponicsOkay</v>
      </c>
      <c r="D35" s="2" t="str">
        <f t="shared" si="3"/>
        <v>usesHerbsAcrossMenu</v>
      </c>
      <c r="E35" s="2" t="str">
        <f t="shared" si="4"/>
        <v>hasConsistentMenu</v>
      </c>
      <c r="F35" s="2" t="str">
        <f t="shared" si="5"/>
        <v>HydroponicsAreInUse</v>
      </c>
      <c r="H35">
        <f>COUNTIF(tranposed!$B$2:$AX$24,Sheet2!C35)</f>
        <v>26</v>
      </c>
      <c r="I35">
        <f>COUNTIF(tranposed!$B$2:$AX$24,Sheet2!D35)</f>
        <v>25</v>
      </c>
      <c r="J35">
        <f>COUNTIF(tranposed!$B$2:$AX$24,Sheet2!E35)</f>
        <v>25</v>
      </c>
      <c r="K35">
        <f>COUNTIF(tranposed!$B$2:$AX$24,Sheet2!F35)</f>
        <v>9</v>
      </c>
      <c r="L35">
        <f>COUNTIF(tranposed!$B$2:$AX$24,Sheet2!G35)</f>
        <v>0</v>
      </c>
      <c r="M35">
        <f t="shared" si="1"/>
        <v>85</v>
      </c>
      <c r="N35">
        <f>COUNTIFS(tranposed!$B$2:$AX$24,C35,tranposed!$B$2:$AX$24,D35,tranposed!$B$2:$AX$24,E35,tranposed!$B$2:$AX$24,F35)</f>
        <v>0</v>
      </c>
    </row>
    <row r="36" spans="1:14" x14ac:dyDescent="0.25">
      <c r="A36" s="1" t="s">
        <v>230</v>
      </c>
      <c r="B36" s="2">
        <f>COUNTIF(tranposed!$B$2:$AX$24,A36)</f>
        <v>8</v>
      </c>
      <c r="C36" s="2" t="str">
        <f t="shared" si="2"/>
        <v>usesHerbsAcrossMenu</v>
      </c>
      <c r="D36" s="2" t="str">
        <f t="shared" si="3"/>
        <v>hasConsistentMenu</v>
      </c>
      <c r="E36" s="2" t="str">
        <f t="shared" si="4"/>
        <v>HydroponicsAreInUse</v>
      </c>
      <c r="F36" s="2" t="str">
        <f t="shared" si="5"/>
        <v>isCostFirst</v>
      </c>
      <c r="H36">
        <f>COUNTIF(tranposed!$B$2:$AX$24,Sheet2!C36)</f>
        <v>25</v>
      </c>
      <c r="I36">
        <f>COUNTIF(tranposed!$B$2:$AX$24,Sheet2!D36)</f>
        <v>25</v>
      </c>
      <c r="J36">
        <f>COUNTIF(tranposed!$B$2:$AX$24,Sheet2!E36)</f>
        <v>9</v>
      </c>
      <c r="K36">
        <f>COUNTIF(tranposed!$B$2:$AX$24,Sheet2!F36)</f>
        <v>12</v>
      </c>
      <c r="L36">
        <f>COUNTIF(tranposed!$B$2:$AX$24,Sheet2!G36)</f>
        <v>0</v>
      </c>
      <c r="M36">
        <f t="shared" si="1"/>
        <v>71</v>
      </c>
      <c r="N36">
        <f>COUNTIFS(tranposed!$B$2:$AX$24,C36,tranposed!$B$2:$AX$24,D36,tranposed!$B$2:$AX$24,E36,tranposed!$B$2:$AX$24,F36)</f>
        <v>0</v>
      </c>
    </row>
    <row r="37" spans="1:14" x14ac:dyDescent="0.25">
      <c r="A37" s="1" t="s">
        <v>211</v>
      </c>
      <c r="B37" s="2">
        <f>COUNTIF(tranposed!$B$2:$AX$24,A37)</f>
        <v>22</v>
      </c>
      <c r="C37" s="2" t="str">
        <f t="shared" si="2"/>
        <v>hasConsistentMenu</v>
      </c>
      <c r="D37" s="2" t="str">
        <f t="shared" si="3"/>
        <v>HydroponicsAreInUse</v>
      </c>
      <c r="E37" s="2" t="str">
        <f t="shared" si="4"/>
        <v>isCostFirst</v>
      </c>
      <c r="F37" s="2" t="str">
        <f t="shared" si="5"/>
        <v>changesSuppliersReadily</v>
      </c>
      <c r="H37">
        <f>COUNTIF(tranposed!$B$2:$AX$24,Sheet2!C37)</f>
        <v>25</v>
      </c>
      <c r="I37">
        <f>COUNTIF(tranposed!$B$2:$AX$24,Sheet2!D37)</f>
        <v>9</v>
      </c>
      <c r="J37">
        <f>COUNTIF(tranposed!$B$2:$AX$24,Sheet2!E37)</f>
        <v>12</v>
      </c>
      <c r="K37">
        <f>COUNTIF(tranposed!$B$2:$AX$24,Sheet2!F37)</f>
        <v>18</v>
      </c>
      <c r="L37">
        <f>COUNTIF(tranposed!$B$2:$AX$24,Sheet2!G37)</f>
        <v>0</v>
      </c>
      <c r="M37">
        <f t="shared" si="1"/>
        <v>64</v>
      </c>
      <c r="N37">
        <f>COUNTIFS(tranposed!$B$2:$AX$24,C37,tranposed!$B$2:$AX$24,D37,tranposed!$B$2:$AX$24,E37,tranposed!$B$2:$AX$24,F37)</f>
        <v>0</v>
      </c>
    </row>
    <row r="38" spans="1:14" x14ac:dyDescent="0.25">
      <c r="A38" s="1" t="s">
        <v>204</v>
      </c>
      <c r="B38" s="2">
        <f>COUNTIF(tranposed!$B$2:$AX$24,A38)</f>
        <v>18</v>
      </c>
      <c r="C38" s="2" t="str">
        <f t="shared" si="2"/>
        <v>HydroponicsAreInUse</v>
      </c>
      <c r="D38" s="2" t="str">
        <f t="shared" si="3"/>
        <v>isCostFirst</v>
      </c>
      <c r="E38" s="2" t="str">
        <f t="shared" si="4"/>
        <v>changesSuppliersReadily</v>
      </c>
      <c r="F38" s="2" t="str">
        <f t="shared" si="5"/>
        <v>hasCloseSupplierRelationship</v>
      </c>
      <c r="H38">
        <f>COUNTIF(tranposed!$B$2:$AX$24,Sheet2!C38)</f>
        <v>9</v>
      </c>
      <c r="I38">
        <f>COUNTIF(tranposed!$B$2:$AX$24,Sheet2!D38)</f>
        <v>12</v>
      </c>
      <c r="J38">
        <f>COUNTIF(tranposed!$B$2:$AX$24,Sheet2!E38)</f>
        <v>18</v>
      </c>
      <c r="K38">
        <f>COUNTIF(tranposed!$B$2:$AX$24,Sheet2!F38)</f>
        <v>34</v>
      </c>
      <c r="L38">
        <f>COUNTIF(tranposed!$B$2:$AX$24,Sheet2!G38)</f>
        <v>0</v>
      </c>
      <c r="M38">
        <f t="shared" si="1"/>
        <v>73</v>
      </c>
      <c r="N38">
        <f>COUNTIFS(tranposed!$B$2:$AX$24,C38,tranposed!$B$2:$AX$24,D38,tranposed!$B$2:$AX$24,E38,tranposed!$B$2:$AX$24,F38)</f>
        <v>0</v>
      </c>
    </row>
    <row r="39" spans="1:14" x14ac:dyDescent="0.25">
      <c r="A39" s="1" t="s">
        <v>226</v>
      </c>
      <c r="B39" s="2">
        <f>COUNTIF(tranposed!$B$2:$AX$24,A39)</f>
        <v>19</v>
      </c>
      <c r="C39" s="2" t="str">
        <f t="shared" si="2"/>
        <v>isCostFirst</v>
      </c>
      <c r="D39" s="2" t="str">
        <f t="shared" si="3"/>
        <v>changesSuppliersReadily</v>
      </c>
      <c r="E39" s="2" t="str">
        <f t="shared" si="4"/>
        <v>hasCloseSupplierRelationship</v>
      </c>
      <c r="F39" s="2" t="str">
        <f t="shared" si="5"/>
        <v>IsRistAverse</v>
      </c>
      <c r="H39">
        <f>COUNTIF(tranposed!$B$2:$AX$24,Sheet2!C39)</f>
        <v>12</v>
      </c>
      <c r="I39">
        <f>COUNTIF(tranposed!$B$2:$AX$24,Sheet2!D39)</f>
        <v>18</v>
      </c>
      <c r="J39">
        <f>COUNTIF(tranposed!$B$2:$AX$24,Sheet2!E39)</f>
        <v>34</v>
      </c>
      <c r="K39">
        <f>COUNTIF(tranposed!$B$2:$AX$24,Sheet2!F39)</f>
        <v>18</v>
      </c>
      <c r="L39">
        <f>COUNTIF(tranposed!$B$2:$AX$24,Sheet2!G39)</f>
        <v>0</v>
      </c>
      <c r="M39">
        <f t="shared" si="1"/>
        <v>82</v>
      </c>
      <c r="N39">
        <f>COUNTIFS(tranposed!$B$2:$AX$24,C39,tranposed!$B$2:$AX$24,D39,tranposed!$B$2:$AX$24,E39,tranposed!$B$2:$AX$24,F39)</f>
        <v>0</v>
      </c>
    </row>
    <row r="40" spans="1:14" x14ac:dyDescent="0.25">
      <c r="A40" s="1" t="s">
        <v>220</v>
      </c>
      <c r="B40" s="2">
        <f>COUNTIF(tranposed!$B$2:$AX$24,A40)</f>
        <v>16</v>
      </c>
      <c r="C40" s="2" t="str">
        <f t="shared" si="2"/>
        <v>changesSuppliersReadily</v>
      </c>
      <c r="D40" s="2" t="str">
        <f t="shared" si="3"/>
        <v>hasCloseSupplierRelationship</v>
      </c>
      <c r="E40" s="2" t="str">
        <f t="shared" si="4"/>
        <v>IsRistAverse</v>
      </c>
      <c r="F40" s="2" t="str">
        <f t="shared" si="5"/>
        <v>isFreshlyOpened</v>
      </c>
      <c r="H40">
        <f>COUNTIF(tranposed!$B$2:$AX$24,Sheet2!C40)</f>
        <v>18</v>
      </c>
      <c r="I40">
        <f>COUNTIF(tranposed!$B$2:$AX$24,Sheet2!D40)</f>
        <v>34</v>
      </c>
      <c r="J40">
        <f>COUNTIF(tranposed!$B$2:$AX$24,Sheet2!E40)</f>
        <v>18</v>
      </c>
      <c r="K40">
        <f>COUNTIF(tranposed!$B$2:$AX$24,Sheet2!F40)</f>
        <v>3</v>
      </c>
      <c r="L40">
        <f>COUNTIF(tranposed!$B$2:$AX$24,Sheet2!G40)</f>
        <v>0</v>
      </c>
      <c r="M40">
        <f t="shared" si="1"/>
        <v>73</v>
      </c>
      <c r="N40">
        <f>COUNTIFS(tranposed!$B$2:$AX$24,C40,tranposed!$B$2:$AX$24,D40,tranposed!$B$2:$AX$24,E40,tranposed!$B$2:$AX$24,F40)</f>
        <v>0</v>
      </c>
    </row>
    <row r="41" spans="1:14" x14ac:dyDescent="0.25">
      <c r="A41" s="1" t="s">
        <v>203</v>
      </c>
      <c r="B41" s="2">
        <f>COUNTIF(tranposed!$B$2:$AX$24,A41)</f>
        <v>8</v>
      </c>
      <c r="C41" s="2" t="str">
        <f t="shared" si="2"/>
        <v>hasCloseSupplierRelationship</v>
      </c>
      <c r="D41" s="2" t="str">
        <f t="shared" si="3"/>
        <v>IsRistAverse</v>
      </c>
      <c r="E41" s="2" t="str">
        <f t="shared" si="4"/>
        <v>isFreshlyOpened</v>
      </c>
      <c r="F41" s="2" t="str">
        <f t="shared" si="5"/>
        <v>ordersWayInAdvance</v>
      </c>
      <c r="H41">
        <f>COUNTIF(tranposed!$B$2:$AX$24,Sheet2!C41)</f>
        <v>34</v>
      </c>
      <c r="I41">
        <f>COUNTIF(tranposed!$B$2:$AX$24,Sheet2!D41)</f>
        <v>18</v>
      </c>
      <c r="J41">
        <f>COUNTIF(tranposed!$B$2:$AX$24,Sheet2!E41)</f>
        <v>3</v>
      </c>
      <c r="K41">
        <f>COUNTIF(tranposed!$B$2:$AX$24,Sheet2!F41)</f>
        <v>32</v>
      </c>
      <c r="L41">
        <f>COUNTIF(tranposed!$B$2:$AX$24,Sheet2!G41)</f>
        <v>0</v>
      </c>
      <c r="M41">
        <f t="shared" si="1"/>
        <v>87</v>
      </c>
      <c r="N41">
        <f>COUNTIFS(tranposed!$B$2:$AX$24,C41,tranposed!$B$2:$AX$24,D41,tranposed!$B$2:$AX$24,E41,tranposed!$B$2:$AX$24,F41)</f>
        <v>0</v>
      </c>
    </row>
    <row r="42" spans="1:14" x14ac:dyDescent="0.25">
      <c r="A42" s="1" t="s">
        <v>208</v>
      </c>
      <c r="B42" s="2">
        <f>COUNTIF(tranposed!$B$2:$AX$24,A42)</f>
        <v>26</v>
      </c>
      <c r="C42" s="2" t="str">
        <f t="shared" si="2"/>
        <v>IsRistAverse</v>
      </c>
      <c r="D42" s="2" t="str">
        <f t="shared" si="3"/>
        <v>isFreshlyOpened</v>
      </c>
      <c r="E42" s="2" t="str">
        <f t="shared" si="4"/>
        <v>ordersWayInAdvance</v>
      </c>
      <c r="F42" s="2" t="str">
        <f t="shared" si="5"/>
        <v>isUnderStaffed</v>
      </c>
      <c r="H42">
        <f>COUNTIF(tranposed!$B$2:$AX$24,Sheet2!C42)</f>
        <v>18</v>
      </c>
      <c r="I42">
        <f>COUNTIF(tranposed!$B$2:$AX$24,Sheet2!D42)</f>
        <v>3</v>
      </c>
      <c r="J42">
        <f>COUNTIF(tranposed!$B$2:$AX$24,Sheet2!E42)</f>
        <v>32</v>
      </c>
      <c r="K42">
        <f>COUNTIF(tranposed!$B$2:$AX$24,Sheet2!F42)</f>
        <v>5</v>
      </c>
      <c r="L42">
        <f>COUNTIF(tranposed!$B$2:$AX$24,Sheet2!G42)</f>
        <v>0</v>
      </c>
      <c r="M42">
        <f t="shared" si="1"/>
        <v>58</v>
      </c>
      <c r="N42">
        <f>COUNTIFS(tranposed!$B$2:$AX$24,C42,tranposed!$B$2:$AX$24,D42,tranposed!$B$2:$AX$24,E42,tranposed!$B$2:$AX$24,F42)</f>
        <v>0</v>
      </c>
    </row>
    <row r="43" spans="1:14" x14ac:dyDescent="0.25">
      <c r="A43" s="1" t="s">
        <v>221</v>
      </c>
      <c r="B43" s="2">
        <f>COUNTIF(tranposed!$B$2:$AX$24,A43)</f>
        <v>12</v>
      </c>
      <c r="C43" s="2" t="str">
        <f t="shared" si="2"/>
        <v>isFreshlyOpened</v>
      </c>
      <c r="D43" s="2" t="str">
        <f t="shared" si="3"/>
        <v>ordersWayInAdvance</v>
      </c>
      <c r="E43" s="2" t="str">
        <f t="shared" si="4"/>
        <v>isUnderStaffed</v>
      </c>
      <c r="F43" s="2" t="str">
        <f t="shared" si="5"/>
        <v>ConductsFarmVisits</v>
      </c>
      <c r="H43">
        <f>COUNTIF(tranposed!$B$2:$AX$24,Sheet2!C43)</f>
        <v>3</v>
      </c>
      <c r="I43">
        <f>COUNTIF(tranposed!$B$2:$AX$24,Sheet2!D43)</f>
        <v>32</v>
      </c>
      <c r="J43">
        <f>COUNTIF(tranposed!$B$2:$AX$24,Sheet2!E43)</f>
        <v>5</v>
      </c>
      <c r="K43">
        <f>COUNTIF(tranposed!$B$2:$AX$24,Sheet2!F43)</f>
        <v>13</v>
      </c>
      <c r="L43">
        <f>COUNTIF(tranposed!$B$2:$AX$24,Sheet2!G43)</f>
        <v>0</v>
      </c>
      <c r="M43">
        <f t="shared" si="1"/>
        <v>53</v>
      </c>
      <c r="N43">
        <f>COUNTIFS(tranposed!$B$2:$AX$24,C43,tranposed!$B$2:$AX$24,D43,tranposed!$B$2:$AX$24,E43,tranposed!$B$2:$AX$24,F43)</f>
        <v>0</v>
      </c>
    </row>
    <row r="44" spans="1:14" x14ac:dyDescent="0.25">
      <c r="A44" s="1" t="s">
        <v>224</v>
      </c>
      <c r="B44" s="2">
        <f>COUNTIF(tranposed!$B$2:$AX$24,A44)</f>
        <v>12</v>
      </c>
      <c r="C44" s="2" t="str">
        <f t="shared" si="2"/>
        <v>ordersWayInAdvance</v>
      </c>
      <c r="D44" s="2" t="str">
        <f t="shared" si="3"/>
        <v>isUnderStaffed</v>
      </c>
      <c r="E44" s="2" t="str">
        <f t="shared" si="4"/>
        <v>ConductsFarmVisits</v>
      </c>
      <c r="F44" s="2" t="str">
        <f t="shared" si="5"/>
        <v>requiresSameDayDelivery</v>
      </c>
      <c r="H44">
        <f>COUNTIF(tranposed!$B$2:$AX$24,Sheet2!C44)</f>
        <v>32</v>
      </c>
      <c r="I44">
        <f>COUNTIF(tranposed!$B$2:$AX$24,Sheet2!D44)</f>
        <v>5</v>
      </c>
      <c r="J44">
        <f>COUNTIF(tranposed!$B$2:$AX$24,Sheet2!E44)</f>
        <v>13</v>
      </c>
      <c r="K44">
        <f>COUNTIF(tranposed!$B$2:$AX$24,Sheet2!F44)</f>
        <v>20</v>
      </c>
      <c r="L44">
        <f>COUNTIF(tranposed!$B$2:$AX$24,Sheet2!G44)</f>
        <v>0</v>
      </c>
      <c r="M44">
        <f t="shared" si="1"/>
        <v>70</v>
      </c>
      <c r="N44">
        <f>COUNTIFS(tranposed!$B$2:$AX$24,C44,tranposed!$B$2:$AX$24,D44,tranposed!$B$2:$AX$24,E44,tranposed!$B$2:$AX$24,F44)</f>
        <v>0</v>
      </c>
    </row>
    <row r="45" spans="1:14" x14ac:dyDescent="0.25">
      <c r="A45" s="1" t="s">
        <v>225</v>
      </c>
      <c r="B45" s="2">
        <f>COUNTIF(tranposed!$B$2:$AX$24,A45)</f>
        <v>13</v>
      </c>
      <c r="C45" s="2" t="str">
        <f t="shared" ref="C45:C108" si="6">A33</f>
        <v>isUnderStaffed</v>
      </c>
      <c r="D45" s="2" t="str">
        <f t="shared" ref="D45:D108" si="7">A34</f>
        <v>ConductsFarmVisits</v>
      </c>
      <c r="E45" s="2" t="str">
        <f t="shared" ref="E45:E108" si="8">A35</f>
        <v>requiresSameDayDelivery</v>
      </c>
      <c r="F45" s="2" t="str">
        <f t="shared" ref="F45:F108" si="9">A36</f>
        <v>IsCulinarySchoolEducated</v>
      </c>
      <c r="H45">
        <f>COUNTIF(tranposed!$B$2:$AX$24,Sheet2!C45)</f>
        <v>5</v>
      </c>
      <c r="I45">
        <f>COUNTIF(tranposed!$B$2:$AX$24,Sheet2!D45)</f>
        <v>13</v>
      </c>
      <c r="J45">
        <f>COUNTIF(tranposed!$B$2:$AX$24,Sheet2!E45)</f>
        <v>20</v>
      </c>
      <c r="K45">
        <f>COUNTIF(tranposed!$B$2:$AX$24,Sheet2!F45)</f>
        <v>8</v>
      </c>
      <c r="L45">
        <f>COUNTIF(tranposed!$B$2:$AX$24,Sheet2!G45)</f>
        <v>0</v>
      </c>
      <c r="M45">
        <f t="shared" si="1"/>
        <v>46</v>
      </c>
      <c r="N45">
        <f>COUNTIFS(tranposed!$B$2:$AX$24,C45,tranposed!$B$2:$AX$24,D45,tranposed!$B$2:$AX$24,E45,tranposed!$B$2:$AX$24,F45)</f>
        <v>0</v>
      </c>
    </row>
    <row r="46" spans="1:14" x14ac:dyDescent="0.25">
      <c r="C46" s="2" t="str">
        <f t="shared" si="6"/>
        <v>ConductsFarmVisits</v>
      </c>
      <c r="D46" s="2" t="str">
        <f t="shared" si="7"/>
        <v>requiresSameDayDelivery</v>
      </c>
      <c r="E46" s="2" t="str">
        <f t="shared" si="8"/>
        <v>IsCulinarySchoolEducated</v>
      </c>
      <c r="F46" s="2" t="str">
        <f t="shared" si="9"/>
        <v>ordersAtNight</v>
      </c>
      <c r="H46">
        <f>COUNTIF(tranposed!$B$2:$AX$24,Sheet2!C46)</f>
        <v>13</v>
      </c>
      <c r="I46">
        <f>COUNTIF(tranposed!$B$2:$AX$24,Sheet2!D46)</f>
        <v>20</v>
      </c>
      <c r="J46">
        <f>COUNTIF(tranposed!$B$2:$AX$24,Sheet2!E46)</f>
        <v>8</v>
      </c>
      <c r="K46">
        <f>COUNTIF(tranposed!$B$2:$AX$24,Sheet2!F46)</f>
        <v>22</v>
      </c>
      <c r="L46">
        <f>COUNTIF(tranposed!$B$2:$AX$24,Sheet2!G46)</f>
        <v>0</v>
      </c>
      <c r="M46">
        <f t="shared" si="1"/>
        <v>63</v>
      </c>
      <c r="N46">
        <f>COUNTIFS(tranposed!$B$2:$AX$24,C46,tranposed!$B$2:$AX$24,D46,tranposed!$B$2:$AX$24,E46,tranposed!$B$2:$AX$24,F46)</f>
        <v>0</v>
      </c>
    </row>
    <row r="47" spans="1:14" x14ac:dyDescent="0.25">
      <c r="C47" s="2" t="str">
        <f t="shared" si="6"/>
        <v>requiresSameDayDelivery</v>
      </c>
      <c r="D47" s="2" t="str">
        <f t="shared" si="7"/>
        <v>IsCulinarySchoolEducated</v>
      </c>
      <c r="E47" s="2" t="str">
        <f t="shared" si="8"/>
        <v>ordersAtNight</v>
      </c>
      <c r="F47" s="2" t="str">
        <f t="shared" si="9"/>
        <v>prefersDisintermediation</v>
      </c>
      <c r="H47">
        <f>COUNTIF(tranposed!$B$2:$AX$24,Sheet2!C47)</f>
        <v>20</v>
      </c>
      <c r="I47">
        <f>COUNTIF(tranposed!$B$2:$AX$24,Sheet2!D47)</f>
        <v>8</v>
      </c>
      <c r="J47">
        <f>COUNTIF(tranposed!$B$2:$AX$24,Sheet2!E47)</f>
        <v>22</v>
      </c>
      <c r="K47">
        <f>COUNTIF(tranposed!$B$2:$AX$24,Sheet2!F47)</f>
        <v>18</v>
      </c>
      <c r="L47">
        <f>COUNTIF(tranposed!$B$2:$AX$24,Sheet2!G47)</f>
        <v>0</v>
      </c>
      <c r="M47">
        <f t="shared" si="1"/>
        <v>68</v>
      </c>
      <c r="N47">
        <f>COUNTIFS(tranposed!$B$2:$AX$24,C47,tranposed!$B$2:$AX$24,D47,tranposed!$B$2:$AX$24,E47,tranposed!$B$2:$AX$24,F47)</f>
        <v>0</v>
      </c>
    </row>
    <row r="48" spans="1:14" x14ac:dyDescent="0.25">
      <c r="C48" s="2" t="str">
        <f t="shared" si="6"/>
        <v>IsCulinarySchoolEducated</v>
      </c>
      <c r="D48" s="2" t="str">
        <f t="shared" si="7"/>
        <v>ordersAtNight</v>
      </c>
      <c r="E48" s="2" t="str">
        <f t="shared" si="8"/>
        <v>prefersDisintermediation</v>
      </c>
      <c r="F48" s="2" t="str">
        <f t="shared" si="9"/>
        <v>isDigitallyEducated</v>
      </c>
      <c r="H48">
        <f>COUNTIF(tranposed!$B$2:$AX$24,Sheet2!C48)</f>
        <v>8</v>
      </c>
      <c r="I48">
        <f>COUNTIF(tranposed!$B$2:$AX$24,Sheet2!D48)</f>
        <v>22</v>
      </c>
      <c r="J48">
        <f>COUNTIF(tranposed!$B$2:$AX$24,Sheet2!E48)</f>
        <v>18</v>
      </c>
      <c r="K48">
        <f>COUNTIF(tranposed!$B$2:$AX$24,Sheet2!F48)</f>
        <v>19</v>
      </c>
      <c r="L48">
        <f>COUNTIF(tranposed!$B$2:$AX$24,Sheet2!G48)</f>
        <v>0</v>
      </c>
      <c r="M48">
        <f t="shared" si="1"/>
        <v>67</v>
      </c>
      <c r="N48">
        <f>COUNTIFS(tranposed!$B$2:$AX$24,C48,tranposed!$B$2:$AX$24,D48,tranposed!$B$2:$AX$24,E48,tranposed!$B$2:$AX$24,F48)</f>
        <v>0</v>
      </c>
    </row>
    <row r="49" spans="3:14" x14ac:dyDescent="0.25">
      <c r="C49" s="2" t="str">
        <f t="shared" si="6"/>
        <v>ordersAtNight</v>
      </c>
      <c r="D49" s="2" t="str">
        <f t="shared" si="7"/>
        <v>prefersDisintermediation</v>
      </c>
      <c r="E49" s="2" t="str">
        <f t="shared" si="8"/>
        <v>isDigitallyEducated</v>
      </c>
      <c r="F49" s="2" t="str">
        <f t="shared" si="9"/>
        <v>isOld</v>
      </c>
      <c r="H49">
        <f>COUNTIF(tranposed!$B$2:$AX$24,Sheet2!C49)</f>
        <v>22</v>
      </c>
      <c r="I49">
        <f>COUNTIF(tranposed!$B$2:$AX$24,Sheet2!D49)</f>
        <v>18</v>
      </c>
      <c r="J49">
        <f>COUNTIF(tranposed!$B$2:$AX$24,Sheet2!E49)</f>
        <v>19</v>
      </c>
      <c r="K49">
        <f>COUNTIF(tranposed!$B$2:$AX$24,Sheet2!F49)</f>
        <v>16</v>
      </c>
      <c r="L49">
        <f>COUNTIF(tranposed!$B$2:$AX$24,Sheet2!G49)</f>
        <v>0</v>
      </c>
      <c r="M49">
        <f t="shared" si="1"/>
        <v>75</v>
      </c>
      <c r="N49">
        <f>COUNTIFS(tranposed!$B$2:$AX$24,C49,tranposed!$B$2:$AX$24,D49,tranposed!$B$2:$AX$24,E49,tranposed!$B$2:$AX$24,F49)</f>
        <v>0</v>
      </c>
    </row>
    <row r="50" spans="3:14" x14ac:dyDescent="0.25">
      <c r="C50" s="2" t="str">
        <f t="shared" si="6"/>
        <v>prefersDisintermediation</v>
      </c>
      <c r="D50" s="2" t="str">
        <f t="shared" si="7"/>
        <v>isDigitallyEducated</v>
      </c>
      <c r="E50" s="2" t="str">
        <f t="shared" si="8"/>
        <v>isOld</v>
      </c>
      <c r="F50" s="2" t="str">
        <f t="shared" si="9"/>
        <v>isYoung</v>
      </c>
      <c r="H50">
        <f>COUNTIF(tranposed!$B$2:$AX$24,Sheet2!C50)</f>
        <v>18</v>
      </c>
      <c r="I50">
        <f>COUNTIF(tranposed!$B$2:$AX$24,Sheet2!D50)</f>
        <v>19</v>
      </c>
      <c r="J50">
        <f>COUNTIF(tranposed!$B$2:$AX$24,Sheet2!E50)</f>
        <v>16</v>
      </c>
      <c r="K50">
        <f>COUNTIF(tranposed!$B$2:$AX$24,Sheet2!F50)</f>
        <v>8</v>
      </c>
      <c r="L50">
        <f>COUNTIF(tranposed!$B$2:$AX$24,Sheet2!G50)</f>
        <v>0</v>
      </c>
      <c r="M50">
        <f t="shared" si="1"/>
        <v>61</v>
      </c>
      <c r="N50">
        <f>COUNTIFS(tranposed!$B$2:$AX$24,C50,tranposed!$B$2:$AX$24,D50,tranposed!$B$2:$AX$24,E50,tranposed!$B$2:$AX$24,F50)</f>
        <v>0</v>
      </c>
    </row>
    <row r="51" spans="3:14" x14ac:dyDescent="0.25">
      <c r="C51" s="2" t="str">
        <f t="shared" si="6"/>
        <v>isDigitallyEducated</v>
      </c>
      <c r="D51" s="2" t="str">
        <f t="shared" si="7"/>
        <v>isOld</v>
      </c>
      <c r="E51" s="2" t="str">
        <f t="shared" si="8"/>
        <v>isYoung</v>
      </c>
      <c r="F51" s="2" t="str">
        <f t="shared" si="9"/>
        <v>RequiresToCheckSample</v>
      </c>
      <c r="H51">
        <f>COUNTIF(tranposed!$B$2:$AX$24,Sheet2!C51)</f>
        <v>19</v>
      </c>
      <c r="I51">
        <f>COUNTIF(tranposed!$B$2:$AX$24,Sheet2!D51)</f>
        <v>16</v>
      </c>
      <c r="J51">
        <f>COUNTIF(tranposed!$B$2:$AX$24,Sheet2!E51)</f>
        <v>8</v>
      </c>
      <c r="K51">
        <f>COUNTIF(tranposed!$B$2:$AX$24,Sheet2!F51)</f>
        <v>26</v>
      </c>
      <c r="L51">
        <f>COUNTIF(tranposed!$B$2:$AX$24,Sheet2!G51)</f>
        <v>0</v>
      </c>
      <c r="M51">
        <f t="shared" si="1"/>
        <v>69</v>
      </c>
      <c r="N51">
        <f>COUNTIFS(tranposed!$B$2:$AX$24,C51,tranposed!$B$2:$AX$24,D51,tranposed!$B$2:$AX$24,E51,tranposed!$B$2:$AX$24,F51)</f>
        <v>0</v>
      </c>
    </row>
    <row r="52" spans="3:14" x14ac:dyDescent="0.25">
      <c r="C52" s="2" t="str">
        <f t="shared" si="6"/>
        <v>isOld</v>
      </c>
      <c r="D52" s="2" t="str">
        <f t="shared" si="7"/>
        <v>isYoung</v>
      </c>
      <c r="E52" s="2" t="str">
        <f t="shared" si="8"/>
        <v>RequiresToCheckSample</v>
      </c>
      <c r="F52" s="2" t="str">
        <f t="shared" si="9"/>
        <v>IsEfficiencyOriented</v>
      </c>
      <c r="H52">
        <f>COUNTIF(tranposed!$B$2:$AX$24,Sheet2!C52)</f>
        <v>16</v>
      </c>
      <c r="I52">
        <f>COUNTIF(tranposed!$B$2:$AX$24,Sheet2!D52)</f>
        <v>8</v>
      </c>
      <c r="J52">
        <f>COUNTIF(tranposed!$B$2:$AX$24,Sheet2!E52)</f>
        <v>26</v>
      </c>
      <c r="K52">
        <f>COUNTIF(tranposed!$B$2:$AX$24,Sheet2!F52)</f>
        <v>12</v>
      </c>
      <c r="L52">
        <f>COUNTIF(tranposed!$B$2:$AX$24,Sheet2!G52)</f>
        <v>0</v>
      </c>
      <c r="M52">
        <f t="shared" si="1"/>
        <v>62</v>
      </c>
      <c r="N52">
        <f>COUNTIFS(tranposed!$B$2:$AX$24,C52,tranposed!$B$2:$AX$24,D52,tranposed!$B$2:$AX$24,E52,tranposed!$B$2:$AX$24,F52)</f>
        <v>0</v>
      </c>
    </row>
    <row r="53" spans="3:14" x14ac:dyDescent="0.25">
      <c r="C53" s="2" t="str">
        <f t="shared" si="6"/>
        <v>isYoung</v>
      </c>
      <c r="D53" s="2" t="str">
        <f t="shared" si="7"/>
        <v>RequiresToCheckSample</v>
      </c>
      <c r="E53" s="2" t="str">
        <f t="shared" si="8"/>
        <v>IsEfficiencyOriented</v>
      </c>
      <c r="F53" s="2" t="str">
        <f t="shared" si="9"/>
        <v>OpenToTasteProfileExperimentation</v>
      </c>
      <c r="H53">
        <f>COUNTIF(tranposed!$B$2:$AX$24,Sheet2!C53)</f>
        <v>8</v>
      </c>
      <c r="I53">
        <f>COUNTIF(tranposed!$B$2:$AX$24,Sheet2!D53)</f>
        <v>26</v>
      </c>
      <c r="J53">
        <f>COUNTIF(tranposed!$B$2:$AX$24,Sheet2!E53)</f>
        <v>12</v>
      </c>
      <c r="K53">
        <f>COUNTIF(tranposed!$B$2:$AX$24,Sheet2!F53)</f>
        <v>12</v>
      </c>
      <c r="L53">
        <f>COUNTIF(tranposed!$B$2:$AX$24,Sheet2!G53)</f>
        <v>0</v>
      </c>
      <c r="M53">
        <f t="shared" si="1"/>
        <v>58</v>
      </c>
      <c r="N53">
        <f>COUNTIFS(tranposed!$B$2:$AX$24,C53,tranposed!$B$2:$AX$24,D53,tranposed!$B$2:$AX$24,E53,tranposed!$B$2:$AX$24,F53)</f>
        <v>0</v>
      </c>
    </row>
    <row r="54" spans="3:14" x14ac:dyDescent="0.25">
      <c r="C54" s="2" t="str">
        <f t="shared" si="6"/>
        <v>RequiresToCheckSample</v>
      </c>
      <c r="D54" s="2" t="str">
        <f t="shared" si="7"/>
        <v>IsEfficiencyOriented</v>
      </c>
      <c r="E54" s="2" t="str">
        <f t="shared" si="8"/>
        <v>OpenToTasteProfileExperimentation</v>
      </c>
      <c r="F54" s="2" t="str">
        <f t="shared" si="9"/>
        <v>EmbracesRisk</v>
      </c>
      <c r="H54">
        <f>COUNTIF(tranposed!$B$2:$AX$24,Sheet2!C54)</f>
        <v>26</v>
      </c>
      <c r="I54">
        <f>COUNTIF(tranposed!$B$2:$AX$24,Sheet2!D54)</f>
        <v>12</v>
      </c>
      <c r="J54">
        <f>COUNTIF(tranposed!$B$2:$AX$24,Sheet2!E54)</f>
        <v>12</v>
      </c>
      <c r="K54">
        <f>COUNTIF(tranposed!$B$2:$AX$24,Sheet2!F54)</f>
        <v>13</v>
      </c>
      <c r="L54">
        <f>COUNTIF(tranposed!$B$2:$AX$24,Sheet2!G54)</f>
        <v>0</v>
      </c>
      <c r="M54">
        <f t="shared" si="1"/>
        <v>63</v>
      </c>
      <c r="N54">
        <f>COUNTIFS(tranposed!$B$2:$AX$24,C54,tranposed!$B$2:$AX$24,D54,tranposed!$B$2:$AX$24,E54,tranposed!$B$2:$AX$24,F54)</f>
        <v>0</v>
      </c>
    </row>
    <row r="55" spans="3:14" x14ac:dyDescent="0.25">
      <c r="H55">
        <f>COUNTIF(tranposed!$B$2:$AX$24,Sheet2!C55)</f>
        <v>0</v>
      </c>
      <c r="I55">
        <f>COUNTIF(tranposed!$B$2:$AX$24,Sheet2!D55)</f>
        <v>0</v>
      </c>
      <c r="J55">
        <f>COUNTIF(tranposed!$B$2:$AX$24,Sheet2!E55)</f>
        <v>0</v>
      </c>
      <c r="K55">
        <f>COUNTIF(tranposed!$B$2:$AX$24,Sheet2!F55)</f>
        <v>0</v>
      </c>
      <c r="L55">
        <f>COUNTIF(tranposed!$B$2:$AX$24,Sheet2!G55)</f>
        <v>0</v>
      </c>
      <c r="M55">
        <f t="shared" ref="M55:M57" si="10">SUM(H55:L55)</f>
        <v>0</v>
      </c>
      <c r="N55">
        <f>COUNTIFS(tranposed!$B$2:$AX$24,C55,tranposed!$B$2:$AX$24,D55,tranposed!$B$2:$AX$24,E55,tranposed!$B$2:$AX$24,F55)</f>
        <v>0</v>
      </c>
    </row>
    <row r="56" spans="3:14" x14ac:dyDescent="0.25">
      <c r="H56">
        <f>COUNTIF(tranposed!$B$2:$AX$24,Sheet2!C56)</f>
        <v>0</v>
      </c>
      <c r="I56">
        <f>COUNTIF(tranposed!$B$2:$AX$24,Sheet2!D56)</f>
        <v>0</v>
      </c>
      <c r="J56">
        <f>COUNTIF(tranposed!$B$2:$AX$24,Sheet2!E56)</f>
        <v>0</v>
      </c>
      <c r="K56">
        <f>COUNTIF(tranposed!$B$2:$AX$24,Sheet2!F56)</f>
        <v>0</v>
      </c>
      <c r="L56">
        <f>COUNTIF(tranposed!$B$2:$AX$24,Sheet2!G56)</f>
        <v>0</v>
      </c>
      <c r="M56">
        <f t="shared" si="10"/>
        <v>0</v>
      </c>
      <c r="N56">
        <f>COUNTIFS(tranposed!$B$2:$AX$24,C56,tranposed!$B$2:$AX$24,D56,tranposed!$B$2:$AX$24,E56,tranposed!$B$2:$AX$24,F56)</f>
        <v>0</v>
      </c>
    </row>
    <row r="57" spans="3:14" x14ac:dyDescent="0.25">
      <c r="C57" s="1" t="s">
        <v>213</v>
      </c>
      <c r="D57" s="1" t="s">
        <v>212</v>
      </c>
      <c r="E57" s="1" t="s">
        <v>199</v>
      </c>
      <c r="F57" s="1" t="s">
        <v>217</v>
      </c>
      <c r="H57">
        <f>COUNTIF(tranposed!$B$2:$AX$24,Sheet2!C57)</f>
        <v>34</v>
      </c>
      <c r="I57">
        <f>COUNTIF(tranposed!$B$2:$AX$24,Sheet2!D57)</f>
        <v>32</v>
      </c>
      <c r="J57">
        <f>COUNTIF(tranposed!$B$2:$AX$24,Sheet2!E57)</f>
        <v>30</v>
      </c>
      <c r="K57">
        <f>COUNTIF(tranposed!$B$2:$AX$24,Sheet2!F57)</f>
        <v>30</v>
      </c>
      <c r="L57">
        <f>COUNTIF(tranposed!$B$2:$AX$24,Sheet2!G57)</f>
        <v>0</v>
      </c>
      <c r="M57">
        <f t="shared" si="10"/>
        <v>126</v>
      </c>
      <c r="N57">
        <f>COUNTIFS(tranposed!$B$2:$AX$24,C57,tranposed!$B$2:$AX$24,D57,tranposed!$B$2:$AX$24,E57,tranposed!$B$2:$AX$24,F57)</f>
        <v>0</v>
      </c>
    </row>
    <row r="58" spans="3:14" x14ac:dyDescent="0.25">
      <c r="C58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B1" workbookViewId="0">
      <selection activeCell="F16" sqref="F16"/>
    </sheetView>
  </sheetViews>
  <sheetFormatPr defaultRowHeight="15" x14ac:dyDescent="0.25"/>
  <cols>
    <col min="1" max="1" width="34.42578125" bestFit="1" customWidth="1"/>
    <col min="2" max="2" width="6.5703125" style="2" customWidth="1"/>
    <col min="4" max="4" width="4" bestFit="1" customWidth="1"/>
    <col min="5" max="6" width="28" bestFit="1" customWidth="1"/>
    <col min="7" max="8" width="34.42578125" bestFit="1" customWidth="1"/>
    <col min="9" max="9" width="64.28515625" bestFit="1" customWidth="1"/>
  </cols>
  <sheetData>
    <row r="1" spans="1:9" x14ac:dyDescent="0.25">
      <c r="A1" t="s">
        <v>237</v>
      </c>
      <c r="B1" s="2" t="s">
        <v>238</v>
      </c>
    </row>
    <row r="2" spans="1:9" x14ac:dyDescent="0.25">
      <c r="A2" s="2" t="s">
        <v>213</v>
      </c>
      <c r="B2" s="2">
        <f>COUNTIF(tranposed!$B$2:$AX$24,A2)</f>
        <v>34</v>
      </c>
      <c r="D2" s="2">
        <v>84</v>
      </c>
      <c r="E2" s="2" t="s">
        <v>192</v>
      </c>
      <c r="F2" s="2" t="s">
        <v>206</v>
      </c>
      <c r="G2" s="2" t="s">
        <v>199</v>
      </c>
      <c r="H2" t="s">
        <v>218</v>
      </c>
      <c r="I2" t="str">
        <f>CONCATENATE("[",D2,",['",E2,"','",F2,"','",G2,"','",H2,"']],")</f>
        <v>[84,['isBusy','IsGrowthOriented','usesGreensAcrossMenu','isExpensive']],</v>
      </c>
    </row>
    <row r="3" spans="1:9" x14ac:dyDescent="0.25">
      <c r="A3" s="2" t="s">
        <v>212</v>
      </c>
      <c r="B3" s="2">
        <f>COUNTIF(tranposed!$B$2:$AX$24,A3)</f>
        <v>32</v>
      </c>
      <c r="D3">
        <v>60</v>
      </c>
      <c r="E3" t="s">
        <v>223</v>
      </c>
      <c r="F3" t="s">
        <v>227</v>
      </c>
      <c r="G3" t="s">
        <v>205</v>
      </c>
      <c r="H3" t="s">
        <v>233</v>
      </c>
      <c r="I3" t="str">
        <f t="shared" ref="I3:I54" si="0">CONCATENATE("[",D3,",['",E3,"','",F3,"','",G3,"','",H3,"']],")</f>
        <v>[60,['hasExclusiveSupplier','isCheap','isCasual','needsRareProduce']],</v>
      </c>
    </row>
    <row r="4" spans="1:9" x14ac:dyDescent="0.25">
      <c r="A4" s="2" t="s">
        <v>199</v>
      </c>
      <c r="B4" s="2">
        <f>COUNTIF(tranposed!$B$2:$AX$24,A4)</f>
        <v>30</v>
      </c>
      <c r="D4">
        <v>68</v>
      </c>
      <c r="E4" t="s">
        <v>193</v>
      </c>
      <c r="F4" t="s">
        <v>195</v>
      </c>
      <c r="G4" t="s">
        <v>231</v>
      </c>
      <c r="H4" t="s">
        <v>234</v>
      </c>
      <c r="I4" t="str">
        <f t="shared" si="0"/>
        <v>[68,['isAnalogOperated','isParticipative','prefersOrganic','OperatesWithAVision']],</v>
      </c>
    </row>
    <row r="5" spans="1:9" x14ac:dyDescent="0.25">
      <c r="A5" s="2" t="s">
        <v>217</v>
      </c>
      <c r="B5" s="2">
        <f>COUNTIF(tranposed!$B$2:$AX$24,A5)</f>
        <v>30</v>
      </c>
      <c r="D5">
        <v>74</v>
      </c>
      <c r="E5" t="s">
        <v>196</v>
      </c>
      <c r="F5" t="s">
        <v>197</v>
      </c>
      <c r="G5" t="s">
        <v>214</v>
      </c>
      <c r="H5" t="s">
        <v>207</v>
      </c>
      <c r="I5" t="str">
        <f t="shared" si="0"/>
        <v>[74,['prefersLocal','prefersCommodified','isFamilyOwned','isHierarchical']],</v>
      </c>
    </row>
    <row r="6" spans="1:9" x14ac:dyDescent="0.25">
      <c r="A6" s="2" t="s">
        <v>207</v>
      </c>
      <c r="B6" s="2">
        <f>COUNTIF(tranposed!$B$2:$AX$24,A6)</f>
        <v>28</v>
      </c>
      <c r="D6">
        <v>67</v>
      </c>
      <c r="E6" t="s">
        <v>201</v>
      </c>
      <c r="F6" t="s">
        <v>229</v>
      </c>
      <c r="G6" t="s">
        <v>217</v>
      </c>
      <c r="H6" t="s">
        <v>228</v>
      </c>
      <c r="I6" t="str">
        <f t="shared" si="0"/>
        <v>[67,['isPassionate','foodIsCentral','prefersTheBlackBoxApproach','isFranchise']],</v>
      </c>
    </row>
    <row r="7" spans="1:9" x14ac:dyDescent="0.25">
      <c r="A7" s="2" t="s">
        <v>222</v>
      </c>
      <c r="B7" s="2">
        <f>COUNTIF(tranposed!$B$2:$AX$24,A7)</f>
        <v>27</v>
      </c>
      <c r="D7">
        <v>88</v>
      </c>
      <c r="E7" t="s">
        <v>232</v>
      </c>
      <c r="F7" t="s">
        <v>222</v>
      </c>
      <c r="G7" t="s">
        <v>210</v>
      </c>
      <c r="H7" t="s">
        <v>200</v>
      </c>
      <c r="I7" t="str">
        <f t="shared" si="0"/>
        <v>[88,['hasRotatingMenu','prefersValueAdded','HydroponicsOkay','usesHerbsAcrossMenu']],</v>
      </c>
    </row>
    <row r="8" spans="1:9" x14ac:dyDescent="0.25">
      <c r="A8" s="2" t="s">
        <v>223</v>
      </c>
      <c r="B8" s="2">
        <f>COUNTIF(tranposed!$B$2:$AX$24,A8)</f>
        <v>26</v>
      </c>
      <c r="D8">
        <v>64</v>
      </c>
      <c r="E8" t="s">
        <v>198</v>
      </c>
      <c r="F8" t="s">
        <v>209</v>
      </c>
      <c r="G8" t="s">
        <v>215</v>
      </c>
      <c r="H8" t="s">
        <v>219</v>
      </c>
      <c r="I8" t="str">
        <f t="shared" si="0"/>
        <v>[64,['hasConsistentMenu','HydroponicsAreInUse','isCostFirst','changesSuppliersReadily']],</v>
      </c>
    </row>
    <row r="9" spans="1:9" x14ac:dyDescent="0.25">
      <c r="A9" s="2" t="s">
        <v>210</v>
      </c>
      <c r="B9" s="2">
        <f>COUNTIF(tranposed!$B$2:$AX$24,A9)</f>
        <v>26</v>
      </c>
      <c r="D9">
        <v>87</v>
      </c>
      <c r="E9" t="s">
        <v>213</v>
      </c>
      <c r="F9" t="s">
        <v>202</v>
      </c>
      <c r="G9" t="s">
        <v>236</v>
      </c>
      <c r="H9" t="s">
        <v>212</v>
      </c>
      <c r="I9" t="str">
        <f t="shared" si="0"/>
        <v>[87,['hasCloseSupplierRelationship','IsRistAverse','isFreshlyOpened','ordersWayInAdvance']],</v>
      </c>
    </row>
    <row r="10" spans="1:9" x14ac:dyDescent="0.25">
      <c r="A10" s="2" t="s">
        <v>208</v>
      </c>
      <c r="B10" s="2">
        <f>COUNTIF(tranposed!$B$2:$AX$24,A10)</f>
        <v>26</v>
      </c>
      <c r="D10">
        <v>46</v>
      </c>
      <c r="E10" t="s">
        <v>194</v>
      </c>
      <c r="F10" t="s">
        <v>235</v>
      </c>
      <c r="G10" t="s">
        <v>216</v>
      </c>
      <c r="H10" t="s">
        <v>230</v>
      </c>
      <c r="I10" t="str">
        <f t="shared" si="0"/>
        <v>[46,['isUnderStaffed','ConductsFarmVisits','requiresSameDayDelivery','IsCulinarySchoolEducated']],</v>
      </c>
    </row>
    <row r="11" spans="1:9" x14ac:dyDescent="0.25">
      <c r="A11" s="2" t="s">
        <v>200</v>
      </c>
      <c r="B11" s="2">
        <f>COUNTIF(tranposed!$B$2:$AX$24,A11)</f>
        <v>25</v>
      </c>
      <c r="D11">
        <v>75</v>
      </c>
      <c r="E11" t="s">
        <v>211</v>
      </c>
      <c r="F11" t="s">
        <v>204</v>
      </c>
      <c r="G11" t="s">
        <v>226</v>
      </c>
      <c r="H11" t="s">
        <v>220</v>
      </c>
      <c r="I11" t="str">
        <f t="shared" si="0"/>
        <v>[75,['ordersAtNight','prefersDisintermediation','isDigitallyEducated','isOld']],</v>
      </c>
    </row>
    <row r="12" spans="1:9" x14ac:dyDescent="0.25">
      <c r="A12" s="2" t="s">
        <v>198</v>
      </c>
      <c r="B12" s="2">
        <f>COUNTIF(tranposed!$B$2:$AX$24,A12)</f>
        <v>25</v>
      </c>
      <c r="D12">
        <v>71</v>
      </c>
      <c r="E12" t="s">
        <v>203</v>
      </c>
      <c r="F12" t="s">
        <v>208</v>
      </c>
      <c r="G12" t="s">
        <v>221</v>
      </c>
      <c r="H12" t="s">
        <v>224</v>
      </c>
      <c r="I12" t="str">
        <f t="shared" si="0"/>
        <v>[71,['isYoung','RequiresToCheckSample','IsEfficiencyOriented','OpenToTasteProfileExperimentation']],</v>
      </c>
    </row>
    <row r="13" spans="1:9" x14ac:dyDescent="0.25">
      <c r="A13" s="2" t="s">
        <v>196</v>
      </c>
      <c r="B13" s="2">
        <f>COUNTIF(tranposed!$B$2:$AX$24,A13)</f>
        <v>24</v>
      </c>
      <c r="D13">
        <v>84</v>
      </c>
      <c r="E13" t="s">
        <v>192</v>
      </c>
      <c r="F13" t="s">
        <v>206</v>
      </c>
      <c r="G13" t="s">
        <v>199</v>
      </c>
      <c r="H13" t="s">
        <v>218</v>
      </c>
      <c r="I13" t="str">
        <f t="shared" si="0"/>
        <v>[84,['isBusy','IsGrowthOriented','usesGreensAcrossMenu','isExpensive']],</v>
      </c>
    </row>
    <row r="14" spans="1:9" x14ac:dyDescent="0.25">
      <c r="A14" s="2" t="s">
        <v>211</v>
      </c>
      <c r="B14" s="2">
        <f>COUNTIF(tranposed!$B$2:$AX$24,A14)</f>
        <v>22</v>
      </c>
      <c r="D14">
        <v>90</v>
      </c>
      <c r="E14" t="s">
        <v>206</v>
      </c>
      <c r="F14" t="s">
        <v>199</v>
      </c>
      <c r="G14" t="s">
        <v>218</v>
      </c>
      <c r="H14" t="s">
        <v>223</v>
      </c>
      <c r="I14" t="str">
        <f t="shared" si="0"/>
        <v>[90,['IsGrowthOriented','usesGreensAcrossMenu','isExpensive','hasExclusiveSupplier']],</v>
      </c>
    </row>
    <row r="15" spans="1:9" x14ac:dyDescent="0.25">
      <c r="A15" s="2" t="s">
        <v>234</v>
      </c>
      <c r="B15" s="2">
        <f>COUNTIF(tranposed!$B$2:$AX$24,A15)</f>
        <v>21</v>
      </c>
      <c r="D15">
        <v>75</v>
      </c>
      <c r="E15" t="s">
        <v>199</v>
      </c>
      <c r="F15" t="s">
        <v>218</v>
      </c>
      <c r="G15" t="s">
        <v>223</v>
      </c>
      <c r="H15" t="s">
        <v>227</v>
      </c>
      <c r="I15" t="str">
        <f t="shared" si="0"/>
        <v>[75,['usesGreensAcrossMenu','isExpensive','hasExclusiveSupplier','isCheap']],</v>
      </c>
    </row>
    <row r="16" spans="1:9" x14ac:dyDescent="0.25">
      <c r="A16" s="2" t="s">
        <v>192</v>
      </c>
      <c r="B16" s="2">
        <f>COUNTIF(tranposed!$B$2:$AX$24,A16)</f>
        <v>20</v>
      </c>
      <c r="D16">
        <v>55</v>
      </c>
      <c r="E16" t="s">
        <v>218</v>
      </c>
      <c r="F16" t="s">
        <v>223</v>
      </c>
      <c r="G16" t="s">
        <v>227</v>
      </c>
      <c r="H16" t="s">
        <v>205</v>
      </c>
      <c r="I16" t="str">
        <f t="shared" si="0"/>
        <v>[55,['isExpensive','hasExclusiveSupplier','isCheap','isCasual']],</v>
      </c>
    </row>
    <row r="17" spans="1:9" x14ac:dyDescent="0.25">
      <c r="A17" s="2" t="s">
        <v>233</v>
      </c>
      <c r="B17" s="2">
        <f>COUNTIF(tranposed!$B$2:$AX$24,A17)</f>
        <v>20</v>
      </c>
      <c r="D17">
        <v>60</v>
      </c>
      <c r="E17" t="s">
        <v>223</v>
      </c>
      <c r="F17" t="s">
        <v>227</v>
      </c>
      <c r="G17" t="s">
        <v>205</v>
      </c>
      <c r="H17" t="s">
        <v>233</v>
      </c>
      <c r="I17" t="str">
        <f t="shared" si="0"/>
        <v>[60,['hasExclusiveSupplier','isCheap','isCasual','needsRareProduce']],</v>
      </c>
    </row>
    <row r="18" spans="1:9" x14ac:dyDescent="0.25">
      <c r="A18" s="2" t="s">
        <v>216</v>
      </c>
      <c r="B18" s="2">
        <f>COUNTIF(tranposed!$B$2:$AX$24,A18)</f>
        <v>20</v>
      </c>
      <c r="D18">
        <v>49</v>
      </c>
      <c r="E18" t="s">
        <v>227</v>
      </c>
      <c r="F18" t="s">
        <v>205</v>
      </c>
      <c r="G18" t="s">
        <v>233</v>
      </c>
      <c r="H18" t="s">
        <v>193</v>
      </c>
      <c r="I18" t="str">
        <f t="shared" si="0"/>
        <v>[49,['isCheap','isCasual','needsRareProduce','isAnalogOperated']],</v>
      </c>
    </row>
    <row r="19" spans="1:9" x14ac:dyDescent="0.25">
      <c r="A19" s="2" t="s">
        <v>206</v>
      </c>
      <c r="B19" s="2">
        <f>COUNTIF(tranposed!$B$2:$AX$24,A19)</f>
        <v>19</v>
      </c>
      <c r="D19">
        <v>60</v>
      </c>
      <c r="E19" t="s">
        <v>205</v>
      </c>
      <c r="F19" t="s">
        <v>233</v>
      </c>
      <c r="G19" t="s">
        <v>193</v>
      </c>
      <c r="H19" t="s">
        <v>195</v>
      </c>
      <c r="I19" t="str">
        <f t="shared" si="0"/>
        <v>[60,['isCasual','needsRareProduce','isAnalogOperated','isParticipative']],</v>
      </c>
    </row>
    <row r="20" spans="1:9" x14ac:dyDescent="0.25">
      <c r="A20" s="2" t="s">
        <v>226</v>
      </c>
      <c r="B20" s="2">
        <f>COUNTIF(tranposed!$B$2:$AX$24,A20)</f>
        <v>19</v>
      </c>
      <c r="D20">
        <v>67</v>
      </c>
      <c r="E20" t="s">
        <v>233</v>
      </c>
      <c r="F20" t="s">
        <v>193</v>
      </c>
      <c r="G20" t="s">
        <v>195</v>
      </c>
      <c r="H20" t="s">
        <v>231</v>
      </c>
      <c r="I20" t="str">
        <f t="shared" si="0"/>
        <v>[67,['needsRareProduce','isAnalogOperated','isParticipative','prefersOrganic']],</v>
      </c>
    </row>
    <row r="21" spans="1:9" x14ac:dyDescent="0.25">
      <c r="A21" s="2" t="s">
        <v>219</v>
      </c>
      <c r="B21" s="2">
        <f>COUNTIF(tranposed!$B$2:$AX$24,A21)</f>
        <v>18</v>
      </c>
      <c r="D21">
        <v>68</v>
      </c>
      <c r="E21" t="s">
        <v>193</v>
      </c>
      <c r="F21" t="s">
        <v>195</v>
      </c>
      <c r="G21" t="s">
        <v>231</v>
      </c>
      <c r="H21" t="s">
        <v>234</v>
      </c>
      <c r="I21" t="str">
        <f t="shared" si="0"/>
        <v>[68,['isAnalogOperated','isParticipative','prefersOrganic','OperatesWithAVision']],</v>
      </c>
    </row>
    <row r="22" spans="1:9" x14ac:dyDescent="0.25">
      <c r="A22" s="2" t="s">
        <v>202</v>
      </c>
      <c r="B22" s="2">
        <f>COUNTIF(tranposed!$B$2:$AX$24,A22)</f>
        <v>18</v>
      </c>
      <c r="D22">
        <v>77</v>
      </c>
      <c r="E22" t="s">
        <v>195</v>
      </c>
      <c r="F22" t="s">
        <v>231</v>
      </c>
      <c r="G22" t="s">
        <v>234</v>
      </c>
      <c r="H22" t="s">
        <v>196</v>
      </c>
      <c r="I22" t="str">
        <f t="shared" si="0"/>
        <v>[77,['isParticipative','prefersOrganic','OperatesWithAVision','prefersLocal']],</v>
      </c>
    </row>
    <row r="23" spans="1:9" x14ac:dyDescent="0.25">
      <c r="A23" s="2" t="s">
        <v>204</v>
      </c>
      <c r="B23" s="2">
        <f>COUNTIF(tranposed!$B$2:$AX$24,A23)</f>
        <v>18</v>
      </c>
      <c r="D23">
        <v>79</v>
      </c>
      <c r="E23" t="s">
        <v>231</v>
      </c>
      <c r="F23" t="s">
        <v>234</v>
      </c>
      <c r="G23" t="s">
        <v>196</v>
      </c>
      <c r="H23" t="s">
        <v>197</v>
      </c>
      <c r="I23" t="str">
        <f t="shared" si="0"/>
        <v>[79,['prefersOrganic','OperatesWithAVision','prefersLocal','prefersCommodified']],</v>
      </c>
    </row>
    <row r="24" spans="1:9" x14ac:dyDescent="0.25">
      <c r="A24" s="2" t="s">
        <v>231</v>
      </c>
      <c r="B24" s="2">
        <f>COUNTIF(tranposed!$B$2:$AX$24,A24)</f>
        <v>17</v>
      </c>
      <c r="D24">
        <v>67</v>
      </c>
      <c r="E24" t="s">
        <v>234</v>
      </c>
      <c r="F24" t="s">
        <v>196</v>
      </c>
      <c r="G24" t="s">
        <v>197</v>
      </c>
      <c r="H24" t="s">
        <v>214</v>
      </c>
      <c r="I24" t="str">
        <f t="shared" si="0"/>
        <v>[67,['OperatesWithAVision','prefersLocal','prefersCommodified','isFamilyOwned']],</v>
      </c>
    </row>
    <row r="25" spans="1:9" x14ac:dyDescent="0.25">
      <c r="A25" s="2" t="s">
        <v>197</v>
      </c>
      <c r="B25" s="2">
        <f>COUNTIF(tranposed!$B$2:$AX$24,A25)</f>
        <v>17</v>
      </c>
      <c r="D25">
        <v>74</v>
      </c>
      <c r="E25" t="s">
        <v>196</v>
      </c>
      <c r="F25" t="s">
        <v>197</v>
      </c>
      <c r="G25" t="s">
        <v>214</v>
      </c>
      <c r="H25" t="s">
        <v>207</v>
      </c>
      <c r="I25" t="str">
        <f t="shared" si="0"/>
        <v>[74,['prefersLocal','prefersCommodified','isFamilyOwned','isHierarchical']],</v>
      </c>
    </row>
    <row r="26" spans="1:9" x14ac:dyDescent="0.25">
      <c r="A26" s="2" t="s">
        <v>220</v>
      </c>
      <c r="B26" s="2">
        <f>COUNTIF(tranposed!$B$2:$AX$24,A26)</f>
        <v>16</v>
      </c>
      <c r="D26">
        <v>65</v>
      </c>
      <c r="E26" t="s">
        <v>197</v>
      </c>
      <c r="F26" t="s">
        <v>214</v>
      </c>
      <c r="G26" t="s">
        <v>207</v>
      </c>
      <c r="H26" t="s">
        <v>201</v>
      </c>
      <c r="I26" t="str">
        <f t="shared" si="0"/>
        <v>[65,['prefersCommodified','isFamilyOwned','isHierarchical','isPassionate']],</v>
      </c>
    </row>
    <row r="27" spans="1:9" x14ac:dyDescent="0.25">
      <c r="A27" s="2" t="s">
        <v>218</v>
      </c>
      <c r="B27" s="2">
        <f>COUNTIF(tranposed!$B$2:$AX$24,A27)</f>
        <v>15</v>
      </c>
      <c r="D27">
        <v>61</v>
      </c>
      <c r="E27" t="s">
        <v>214</v>
      </c>
      <c r="F27" t="s">
        <v>207</v>
      </c>
      <c r="G27" t="s">
        <v>201</v>
      </c>
      <c r="H27" t="s">
        <v>229</v>
      </c>
      <c r="I27" t="str">
        <f t="shared" si="0"/>
        <v>[61,['isFamilyOwned','isHierarchical','isPassionate','foodIsCentral']],</v>
      </c>
    </row>
    <row r="28" spans="1:9" x14ac:dyDescent="0.25">
      <c r="A28" s="2" t="s">
        <v>193</v>
      </c>
      <c r="B28" s="2">
        <f>COUNTIF(tranposed!$B$2:$AX$24,A28)</f>
        <v>15</v>
      </c>
      <c r="D28">
        <v>86</v>
      </c>
      <c r="E28" t="s">
        <v>207</v>
      </c>
      <c r="F28" t="s">
        <v>201</v>
      </c>
      <c r="G28" t="s">
        <v>229</v>
      </c>
      <c r="H28" t="s">
        <v>217</v>
      </c>
      <c r="I28" t="str">
        <f t="shared" si="0"/>
        <v>[86,['isHierarchical','isPassionate','foodIsCentral','prefersTheBlackBoxApproach']],</v>
      </c>
    </row>
    <row r="29" spans="1:9" x14ac:dyDescent="0.25">
      <c r="A29" s="2" t="s">
        <v>195</v>
      </c>
      <c r="B29" s="2">
        <f>COUNTIF(tranposed!$B$2:$AX$24,A29)</f>
        <v>15</v>
      </c>
      <c r="D29">
        <v>67</v>
      </c>
      <c r="E29" t="s">
        <v>201</v>
      </c>
      <c r="F29" t="s">
        <v>229</v>
      </c>
      <c r="G29" t="s">
        <v>217</v>
      </c>
      <c r="H29" t="s">
        <v>228</v>
      </c>
      <c r="I29" t="str">
        <f t="shared" si="0"/>
        <v>[67,['isPassionate','foodIsCentral','prefersTheBlackBoxApproach','isFranchise']],</v>
      </c>
    </row>
    <row r="30" spans="1:9" x14ac:dyDescent="0.25">
      <c r="A30" s="2" t="s">
        <v>201</v>
      </c>
      <c r="B30" s="2">
        <f>COUNTIF(tranposed!$B$2:$AX$24,A30)</f>
        <v>15</v>
      </c>
      <c r="D30">
        <v>62</v>
      </c>
      <c r="E30" t="s">
        <v>229</v>
      </c>
      <c r="F30" t="s">
        <v>217</v>
      </c>
      <c r="G30" t="s">
        <v>228</v>
      </c>
      <c r="H30" t="s">
        <v>232</v>
      </c>
      <c r="I30" t="str">
        <f t="shared" si="0"/>
        <v>[62,['foodIsCentral','prefersTheBlackBoxApproach','isFranchise','hasRotatingMenu']],</v>
      </c>
    </row>
    <row r="31" spans="1:9" x14ac:dyDescent="0.25">
      <c r="A31" s="2" t="s">
        <v>229</v>
      </c>
      <c r="B31" s="2">
        <f>COUNTIF(tranposed!$B$2:$AX$24,A31)</f>
        <v>13</v>
      </c>
      <c r="D31">
        <v>76</v>
      </c>
      <c r="E31" t="s">
        <v>217</v>
      </c>
      <c r="F31" t="s">
        <v>228</v>
      </c>
      <c r="G31" t="s">
        <v>232</v>
      </c>
      <c r="H31" t="s">
        <v>222</v>
      </c>
      <c r="I31" t="str">
        <f t="shared" si="0"/>
        <v>[76,['prefersTheBlackBoxApproach','isFranchise','hasRotatingMenu','prefersValueAdded']],</v>
      </c>
    </row>
    <row r="32" spans="1:9" x14ac:dyDescent="0.25">
      <c r="A32" s="2" t="s">
        <v>235</v>
      </c>
      <c r="B32" s="2">
        <f>COUNTIF(tranposed!$B$2:$AX$24,A32)</f>
        <v>13</v>
      </c>
      <c r="D32">
        <v>72</v>
      </c>
      <c r="E32" t="s">
        <v>228</v>
      </c>
      <c r="F32" t="s">
        <v>232</v>
      </c>
      <c r="G32" t="s">
        <v>222</v>
      </c>
      <c r="H32" t="s">
        <v>210</v>
      </c>
      <c r="I32" t="str">
        <f t="shared" si="0"/>
        <v>[72,['isFranchise','hasRotatingMenu','prefersValueAdded','HydroponicsOkay']],</v>
      </c>
    </row>
    <row r="33" spans="1:9" x14ac:dyDescent="0.25">
      <c r="A33" s="2" t="s">
        <v>225</v>
      </c>
      <c r="B33" s="2">
        <f>COUNTIF(tranposed!$B$2:$AX$24,A33)</f>
        <v>13</v>
      </c>
      <c r="D33">
        <v>88</v>
      </c>
      <c r="E33" t="s">
        <v>232</v>
      </c>
      <c r="F33" t="s">
        <v>222</v>
      </c>
      <c r="G33" t="s">
        <v>210</v>
      </c>
      <c r="H33" t="s">
        <v>200</v>
      </c>
      <c r="I33" t="str">
        <f t="shared" si="0"/>
        <v>[88,['hasRotatingMenu','prefersValueAdded','HydroponicsOkay','usesHerbsAcrossMenu']],</v>
      </c>
    </row>
    <row r="34" spans="1:9" x14ac:dyDescent="0.25">
      <c r="A34" s="2" t="s">
        <v>215</v>
      </c>
      <c r="B34" s="2">
        <f>COUNTIF(tranposed!$B$2:$AX$24,A34)</f>
        <v>12</v>
      </c>
      <c r="D34">
        <v>103</v>
      </c>
      <c r="E34" t="s">
        <v>222</v>
      </c>
      <c r="F34" t="s">
        <v>210</v>
      </c>
      <c r="G34" t="s">
        <v>200</v>
      </c>
      <c r="H34" t="s">
        <v>198</v>
      </c>
      <c r="I34" t="str">
        <f t="shared" si="0"/>
        <v>[103,['prefersValueAdded','HydroponicsOkay','usesHerbsAcrossMenu','hasConsistentMenu']],</v>
      </c>
    </row>
    <row r="35" spans="1:9" x14ac:dyDescent="0.25">
      <c r="A35" s="2" t="s">
        <v>221</v>
      </c>
      <c r="B35" s="2">
        <f>COUNTIF(tranposed!$B$2:$AX$24,A35)</f>
        <v>12</v>
      </c>
      <c r="D35">
        <v>85</v>
      </c>
      <c r="E35" t="s">
        <v>210</v>
      </c>
      <c r="F35" t="s">
        <v>200</v>
      </c>
      <c r="G35" t="s">
        <v>198</v>
      </c>
      <c r="H35" t="s">
        <v>209</v>
      </c>
      <c r="I35" t="str">
        <f t="shared" si="0"/>
        <v>[85,['HydroponicsOkay','usesHerbsAcrossMenu','hasConsistentMenu','HydroponicsAreInUse']],</v>
      </c>
    </row>
    <row r="36" spans="1:9" x14ac:dyDescent="0.25">
      <c r="A36" s="2" t="s">
        <v>224</v>
      </c>
      <c r="B36" s="2">
        <f>COUNTIF(tranposed!$B$2:$AX$24,A36)</f>
        <v>12</v>
      </c>
      <c r="D36">
        <v>71</v>
      </c>
      <c r="E36" t="s">
        <v>200</v>
      </c>
      <c r="F36" t="s">
        <v>198</v>
      </c>
      <c r="G36" t="s">
        <v>209</v>
      </c>
      <c r="H36" t="s">
        <v>215</v>
      </c>
      <c r="I36" t="str">
        <f t="shared" si="0"/>
        <v>[71,['usesHerbsAcrossMenu','hasConsistentMenu','HydroponicsAreInUse','isCostFirst']],</v>
      </c>
    </row>
    <row r="37" spans="1:9" x14ac:dyDescent="0.25">
      <c r="A37" s="2" t="s">
        <v>205</v>
      </c>
      <c r="B37" s="2">
        <f>COUNTIF(tranposed!$B$2:$AX$24,A37)</f>
        <v>10</v>
      </c>
      <c r="D37">
        <v>64</v>
      </c>
      <c r="E37" t="s">
        <v>198</v>
      </c>
      <c r="F37" t="s">
        <v>209</v>
      </c>
      <c r="G37" t="s">
        <v>215</v>
      </c>
      <c r="H37" t="s">
        <v>219</v>
      </c>
      <c r="I37" t="str">
        <f t="shared" si="0"/>
        <v>[64,['hasConsistentMenu','HydroponicsAreInUse','isCostFirst','changesSuppliersReadily']],</v>
      </c>
    </row>
    <row r="38" spans="1:9" x14ac:dyDescent="0.25">
      <c r="A38" s="2" t="s">
        <v>232</v>
      </c>
      <c r="B38" s="2">
        <f>COUNTIF(tranposed!$B$2:$AX$24,A38)</f>
        <v>10</v>
      </c>
      <c r="D38">
        <v>73</v>
      </c>
      <c r="E38" t="s">
        <v>209</v>
      </c>
      <c r="F38" t="s">
        <v>215</v>
      </c>
      <c r="G38" t="s">
        <v>219</v>
      </c>
      <c r="H38" t="s">
        <v>213</v>
      </c>
      <c r="I38" t="str">
        <f t="shared" si="0"/>
        <v>[73,['HydroponicsAreInUse','isCostFirst','changesSuppliersReadily','hasCloseSupplierRelationship']],</v>
      </c>
    </row>
    <row r="39" spans="1:9" x14ac:dyDescent="0.25">
      <c r="A39" s="2" t="s">
        <v>228</v>
      </c>
      <c r="B39" s="2">
        <f>COUNTIF(tranposed!$B$2:$AX$24,A39)</f>
        <v>9</v>
      </c>
      <c r="D39">
        <v>82</v>
      </c>
      <c r="E39" t="s">
        <v>215</v>
      </c>
      <c r="F39" t="s">
        <v>219</v>
      </c>
      <c r="G39" t="s">
        <v>213</v>
      </c>
      <c r="H39" t="s">
        <v>202</v>
      </c>
      <c r="I39" t="str">
        <f t="shared" si="0"/>
        <v>[82,['isCostFirst','changesSuppliersReadily','hasCloseSupplierRelationship','IsRistAverse']],</v>
      </c>
    </row>
    <row r="40" spans="1:9" x14ac:dyDescent="0.25">
      <c r="A40" s="2" t="s">
        <v>209</v>
      </c>
      <c r="B40" s="2">
        <f>COUNTIF(tranposed!$B$2:$AX$24,A40)</f>
        <v>9</v>
      </c>
      <c r="D40">
        <v>73</v>
      </c>
      <c r="E40" t="s">
        <v>219</v>
      </c>
      <c r="F40" t="s">
        <v>213</v>
      </c>
      <c r="G40" t="s">
        <v>202</v>
      </c>
      <c r="H40" t="s">
        <v>236</v>
      </c>
      <c r="I40" t="str">
        <f t="shared" si="0"/>
        <v>[73,['changesSuppliersReadily','hasCloseSupplierRelationship','IsRistAverse','isFreshlyOpened']],</v>
      </c>
    </row>
    <row r="41" spans="1:9" x14ac:dyDescent="0.25">
      <c r="A41" s="2" t="s">
        <v>230</v>
      </c>
      <c r="B41" s="2">
        <f>COUNTIF(tranposed!$B$2:$AX$24,A41)</f>
        <v>8</v>
      </c>
      <c r="D41">
        <v>87</v>
      </c>
      <c r="E41" t="s">
        <v>213</v>
      </c>
      <c r="F41" t="s">
        <v>202</v>
      </c>
      <c r="G41" t="s">
        <v>236</v>
      </c>
      <c r="H41" t="s">
        <v>212</v>
      </c>
      <c r="I41" t="str">
        <f t="shared" si="0"/>
        <v>[87,['hasCloseSupplierRelationship','IsRistAverse','isFreshlyOpened','ordersWayInAdvance']],</v>
      </c>
    </row>
    <row r="42" spans="1:9" x14ac:dyDescent="0.25">
      <c r="A42" s="2" t="s">
        <v>203</v>
      </c>
      <c r="B42" s="2">
        <f>COUNTIF(tranposed!$B$2:$AX$24,A42)</f>
        <v>8</v>
      </c>
      <c r="D42">
        <v>58</v>
      </c>
      <c r="E42" t="s">
        <v>202</v>
      </c>
      <c r="F42" t="s">
        <v>236</v>
      </c>
      <c r="G42" t="s">
        <v>212</v>
      </c>
      <c r="H42" t="s">
        <v>194</v>
      </c>
      <c r="I42" t="str">
        <f t="shared" si="0"/>
        <v>[58,['IsRistAverse','isFreshlyOpened','ordersWayInAdvance','isUnderStaffed']],</v>
      </c>
    </row>
    <row r="43" spans="1:9" x14ac:dyDescent="0.25">
      <c r="A43" s="2" t="s">
        <v>214</v>
      </c>
      <c r="B43" s="2">
        <f>COUNTIF(tranposed!$B$2:$AX$24,A43)</f>
        <v>5</v>
      </c>
      <c r="D43">
        <v>53</v>
      </c>
      <c r="E43" t="s">
        <v>236</v>
      </c>
      <c r="F43" t="s">
        <v>212</v>
      </c>
      <c r="G43" t="s">
        <v>194</v>
      </c>
      <c r="H43" t="s">
        <v>235</v>
      </c>
      <c r="I43" t="str">
        <f t="shared" si="0"/>
        <v>[53,['isFreshlyOpened','ordersWayInAdvance','isUnderStaffed','ConductsFarmVisits']],</v>
      </c>
    </row>
    <row r="44" spans="1:9" x14ac:dyDescent="0.25">
      <c r="A44" s="2" t="s">
        <v>194</v>
      </c>
      <c r="B44" s="2">
        <f>COUNTIF(tranposed!$B$2:$AX$24,A44)</f>
        <v>5</v>
      </c>
      <c r="D44">
        <v>70</v>
      </c>
      <c r="E44" t="s">
        <v>212</v>
      </c>
      <c r="F44" t="s">
        <v>194</v>
      </c>
      <c r="G44" t="s">
        <v>235</v>
      </c>
      <c r="H44" t="s">
        <v>216</v>
      </c>
      <c r="I44" t="str">
        <f t="shared" si="0"/>
        <v>[70,['ordersWayInAdvance','isUnderStaffed','ConductsFarmVisits','requiresSameDayDelivery']],</v>
      </c>
    </row>
    <row r="45" spans="1:9" x14ac:dyDescent="0.25">
      <c r="A45" s="2" t="s">
        <v>227</v>
      </c>
      <c r="B45" s="2">
        <f>COUNTIF(tranposed!$B$2:$AX$24,A45)</f>
        <v>4</v>
      </c>
      <c r="D45">
        <v>46</v>
      </c>
      <c r="E45" t="s">
        <v>194</v>
      </c>
      <c r="F45" t="s">
        <v>235</v>
      </c>
      <c r="G45" t="s">
        <v>216</v>
      </c>
      <c r="H45" t="s">
        <v>230</v>
      </c>
      <c r="I45" t="str">
        <f t="shared" si="0"/>
        <v>[46,['isUnderStaffed','ConductsFarmVisits','requiresSameDayDelivery','IsCulinarySchoolEducated']],</v>
      </c>
    </row>
    <row r="46" spans="1:9" x14ac:dyDescent="0.25">
      <c r="A46" s="2" t="s">
        <v>236</v>
      </c>
      <c r="B46" s="2">
        <f>COUNTIF(tranposed!$B$2:$AX$24,A46)</f>
        <v>3</v>
      </c>
      <c r="D46">
        <v>63</v>
      </c>
      <c r="E46" t="s">
        <v>235</v>
      </c>
      <c r="F46" t="s">
        <v>216</v>
      </c>
      <c r="G46" t="s">
        <v>230</v>
      </c>
      <c r="H46" t="s">
        <v>211</v>
      </c>
      <c r="I46" t="str">
        <f t="shared" si="0"/>
        <v>[63,['ConductsFarmVisits','requiresSameDayDelivery','IsCulinarySchoolEducated','ordersAtNight']],</v>
      </c>
    </row>
    <row r="47" spans="1:9" x14ac:dyDescent="0.25">
      <c r="D47">
        <v>68</v>
      </c>
      <c r="E47" t="s">
        <v>216</v>
      </c>
      <c r="F47" t="s">
        <v>230</v>
      </c>
      <c r="G47" t="s">
        <v>211</v>
      </c>
      <c r="H47" t="s">
        <v>204</v>
      </c>
      <c r="I47" t="str">
        <f t="shared" si="0"/>
        <v>[68,['requiresSameDayDelivery','IsCulinarySchoolEducated','ordersAtNight','prefersDisintermediation']],</v>
      </c>
    </row>
    <row r="48" spans="1:9" x14ac:dyDescent="0.25">
      <c r="D48">
        <v>67</v>
      </c>
      <c r="E48" t="s">
        <v>230</v>
      </c>
      <c r="F48" t="s">
        <v>211</v>
      </c>
      <c r="G48" t="s">
        <v>204</v>
      </c>
      <c r="H48" t="s">
        <v>226</v>
      </c>
      <c r="I48" t="str">
        <f t="shared" si="0"/>
        <v>[67,['IsCulinarySchoolEducated','ordersAtNight','prefersDisintermediation','isDigitallyEducated']],</v>
      </c>
    </row>
    <row r="49" spans="4:9" x14ac:dyDescent="0.25">
      <c r="D49">
        <v>75</v>
      </c>
      <c r="E49" t="s">
        <v>211</v>
      </c>
      <c r="F49" t="s">
        <v>204</v>
      </c>
      <c r="G49" t="s">
        <v>226</v>
      </c>
      <c r="H49" t="s">
        <v>220</v>
      </c>
      <c r="I49" t="str">
        <f t="shared" si="0"/>
        <v>[75,['ordersAtNight','prefersDisintermediation','isDigitallyEducated','isOld']],</v>
      </c>
    </row>
    <row r="50" spans="4:9" x14ac:dyDescent="0.25">
      <c r="D50">
        <v>61</v>
      </c>
      <c r="E50" t="s">
        <v>204</v>
      </c>
      <c r="F50" t="s">
        <v>226</v>
      </c>
      <c r="G50" t="s">
        <v>220</v>
      </c>
      <c r="H50" t="s">
        <v>203</v>
      </c>
      <c r="I50" t="str">
        <f t="shared" si="0"/>
        <v>[61,['prefersDisintermediation','isDigitallyEducated','isOld','isYoung']],</v>
      </c>
    </row>
    <row r="51" spans="4:9" x14ac:dyDescent="0.25">
      <c r="D51">
        <v>69</v>
      </c>
      <c r="E51" t="s">
        <v>226</v>
      </c>
      <c r="F51" t="s">
        <v>220</v>
      </c>
      <c r="G51" t="s">
        <v>203</v>
      </c>
      <c r="H51" t="s">
        <v>208</v>
      </c>
      <c r="I51" t="str">
        <f t="shared" si="0"/>
        <v>[69,['isDigitallyEducated','isOld','isYoung','RequiresToCheckSample']],</v>
      </c>
    </row>
    <row r="52" spans="4:9" x14ac:dyDescent="0.25">
      <c r="D52">
        <v>62</v>
      </c>
      <c r="E52" t="s">
        <v>220</v>
      </c>
      <c r="F52" t="s">
        <v>203</v>
      </c>
      <c r="G52" t="s">
        <v>208</v>
      </c>
      <c r="H52" t="s">
        <v>221</v>
      </c>
      <c r="I52" t="str">
        <f t="shared" si="0"/>
        <v>[62,['isOld','isYoung','RequiresToCheckSample','IsEfficiencyOriented']],</v>
      </c>
    </row>
    <row r="53" spans="4:9" x14ac:dyDescent="0.25">
      <c r="D53">
        <v>58</v>
      </c>
      <c r="E53" t="s">
        <v>203</v>
      </c>
      <c r="F53" t="s">
        <v>208</v>
      </c>
      <c r="G53" t="s">
        <v>221</v>
      </c>
      <c r="H53" t="s">
        <v>224</v>
      </c>
      <c r="I53" t="str">
        <f t="shared" si="0"/>
        <v>[58,['isYoung','RequiresToCheckSample','IsEfficiencyOriented','OpenToTasteProfileExperimentation']],</v>
      </c>
    </row>
    <row r="54" spans="4:9" x14ac:dyDescent="0.25">
      <c r="D54">
        <v>63</v>
      </c>
      <c r="E54" t="s">
        <v>208</v>
      </c>
      <c r="F54" t="s">
        <v>221</v>
      </c>
      <c r="G54" t="s">
        <v>224</v>
      </c>
      <c r="H54" t="s">
        <v>225</v>
      </c>
      <c r="I54" t="str">
        <f t="shared" si="0"/>
        <v>[63,['RequiresToCheckSample','IsEfficiencyOriented','OpenToTasteProfileExperimentation','EmbracesRisk']],</v>
      </c>
    </row>
  </sheetData>
  <autoFilter ref="A1:B1">
    <sortState ref="A2:B46">
      <sortCondition descending="1" ref="B1"/>
    </sortState>
  </autoFilter>
  <conditionalFormatting sqref="A1:A1048576">
    <cfRule type="containsText" dxfId="2" priority="3" operator="containsText" text="isBusy">
      <formula>NOT(ISERROR(SEARCH("isBusy",A1)))</formula>
    </cfRule>
  </conditionalFormatting>
  <conditionalFormatting sqref="A2">
    <cfRule type="containsText" dxfId="1" priority="2" operator="containsText" text="hasCloseSupplierRelationship">
      <formula>NOT(ISERROR(SEARCH("hasCloseSupplierRelationship",A2)))</formula>
    </cfRule>
  </conditionalFormatting>
  <conditionalFormatting sqref="A3">
    <cfRule type="containsText" dxfId="0" priority="1" operator="containsText" text="ordersWayInAdvance">
      <formula>NOT(ISERROR(SEARCH("ordersWayInAdvance",A3)))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Final-readyforviz</vt:lpstr>
      <vt:lpstr>Sheet1</vt:lpstr>
      <vt:lpstr>tranposed</vt:lpstr>
      <vt:lpstr>Sheet2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De,S,Sourav,NKB66 R</dc:creator>
  <cp:lastModifiedBy>De,S,Sourav,JSWA R</cp:lastModifiedBy>
  <cp:lastPrinted>2019-05-20T20:18:30Z</cp:lastPrinted>
  <dcterms:created xsi:type="dcterms:W3CDTF">2019-05-20T20:18:46Z</dcterms:created>
  <dcterms:modified xsi:type="dcterms:W3CDTF">2019-05-20T21:59:43Z</dcterms:modified>
</cp:coreProperties>
</file>