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paris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<sst xmlns="http://schemas.openxmlformats.org/spreadsheetml/2006/main" count="49" uniqueCount="19">
  <si>
    <t xml:space="preserve">Predictor</t>
  </si>
  <si>
    <t xml:space="preserve">blackscholes</t>
  </si>
  <si>
    <t xml:space="preserve">bodytrack</t>
  </si>
  <si>
    <t xml:space="preserve">canneal</t>
  </si>
  <si>
    <t xml:space="preserve">dedup</t>
  </si>
  <si>
    <t xml:space="preserve">ferret</t>
  </si>
  <si>
    <t xml:space="preserve">fluidanimate</t>
  </si>
  <si>
    <t xml:space="preserve">freqmine</t>
  </si>
  <si>
    <t xml:space="preserve">x264</t>
  </si>
  <si>
    <t xml:space="preserve">Average</t>
  </si>
  <si>
    <t xml:space="preserve">Predicted</t>
  </si>
  <si>
    <t xml:space="preserve">Incorrect</t>
  </si>
  <si>
    <t xml:space="preserve">Accuracy</t>
  </si>
  <si>
    <t xml:space="preserve">Agree</t>
  </si>
  <si>
    <t xml:space="preserve">BiModeBP</t>
  </si>
  <si>
    <t xml:space="preserve">LocalBP</t>
  </si>
  <si>
    <t xml:space="preserve">LTAGE</t>
  </si>
  <si>
    <t xml:space="preserve">PerceptronBP</t>
  </si>
  <si>
    <t xml:space="preserve">TournamentBP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</si>
</sst>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F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4000"/>
      <rgbColor rgb="FF666699"/>
      <rgbColor rgb="FFAAA69D"/>
      <rgbColor rgb="FF003366"/>
      <rgbColor rgb="FF3FAF46"/>
      <rgbColor rgb="FF003300"/>
      <rgbColor rgb="FF333300"/>
      <rgbColor rgb="FFBE1E1E"/>
      <rgbColor rgb="FF993366"/>
      <rgbColor rgb="FF333399"/>
      <rgbColor rgb="FF2C2C5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Accuracy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Comparison!$AC$1</c:f>
              <c:strCache>
                <c:ptCount val="1"/>
                <c:pt idx="0">
                  <c:v>blackscholes</c:v>
                </c:pt>
              </c:strCache>
            </c:strRef>
          </c:tx>
          <c:spPr>
            <a:solidFill>
              <a:srgbClr val="00bfff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(0,93%)</c:v>
                </c:pt>
                <c:pt idx="1">
                  <c:v>BiModeBP (0,95%)</c:v>
                </c:pt>
                <c:pt idx="2">
                  <c:v>LocalBP (0,92%)</c:v>
                </c:pt>
                <c:pt idx="3">
                  <c:v>LTAGE (0,96%)</c:v>
                </c:pt>
                <c:pt idx="4">
                  <c:v>PerceptronBP (0,93%)</c:v>
                </c:pt>
                <c:pt idx="5">
                  <c:v>TournamentBP (0,95%)</c:v>
                </c:pt>
              </c:strCache>
            </c:strRef>
          </c:cat>
          <c:val>
            <c:numRef>
              <c:f>Comparison!$AC$2:$AC$7</c:f>
              <c:numCache>
                <c:formatCode>General</c:formatCode>
                <c:ptCount val="6"/>
                <c:pt idx="0">
                  <c:v>0.946915143828532</c:v>
                </c:pt>
                <c:pt idx="1">
                  <c:v>0.954003956348978</c:v>
                </c:pt>
                <c:pt idx="2">
                  <c:v>0.933535853245657</c:v>
                </c:pt>
                <c:pt idx="3">
                  <c:v>0.948434846507308</c:v>
                </c:pt>
                <c:pt idx="4">
                  <c:v>0.932676282129755</c:v>
                </c:pt>
                <c:pt idx="5">
                  <c:v>0.945206923708824</c:v>
                </c:pt>
              </c:numCache>
            </c:numRef>
          </c:val>
        </c:ser>
        <c:ser>
          <c:idx val="1"/>
          <c:order val="1"/>
          <c:tx>
            <c:strRef>
              <c:f>Comparison!$AD$1</c:f>
              <c:strCache>
                <c:ptCount val="1"/>
                <c:pt idx="0">
                  <c:v>bodytrack</c:v>
                </c:pt>
              </c:strCache>
            </c:strRef>
          </c:tx>
          <c:spPr>
            <a:solidFill>
              <a:srgbClr val="ff40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(0,93%)</c:v>
                </c:pt>
                <c:pt idx="1">
                  <c:v>BiModeBP (0,95%)</c:v>
                </c:pt>
                <c:pt idx="2">
                  <c:v>LocalBP (0,92%)</c:v>
                </c:pt>
                <c:pt idx="3">
                  <c:v>LTAGE (0,96%)</c:v>
                </c:pt>
                <c:pt idx="4">
                  <c:v>PerceptronBP (0,93%)</c:v>
                </c:pt>
                <c:pt idx="5">
                  <c:v>TournamentBP (0,95%)</c:v>
                </c:pt>
              </c:strCache>
            </c:strRef>
          </c:cat>
          <c:val>
            <c:numRef>
              <c:f>Comparison!$AD$2:$AD$7</c:f>
              <c:numCache>
                <c:formatCode>General</c:formatCode>
                <c:ptCount val="6"/>
                <c:pt idx="0">
                  <c:v>0.941457481660368</c:v>
                </c:pt>
                <c:pt idx="1">
                  <c:v>0.990984128054575</c:v>
                </c:pt>
                <c:pt idx="2">
                  <c:v>0.912020112361749</c:v>
                </c:pt>
                <c:pt idx="3">
                  <c:v>0.994615200489663</c:v>
                </c:pt>
                <c:pt idx="4">
                  <c:v>0.98279897558829</c:v>
                </c:pt>
                <c:pt idx="5">
                  <c:v>0.992685898918931</c:v>
                </c:pt>
              </c:numCache>
            </c:numRef>
          </c:val>
        </c:ser>
        <c:ser>
          <c:idx val="2"/>
          <c:order val="2"/>
          <c:tx>
            <c:strRef>
              <c:f>Comparison!$AE$1</c:f>
              <c:strCache>
                <c:ptCount val="1"/>
                <c:pt idx="0">
                  <c:v>canneal</c:v>
                </c:pt>
              </c:strCache>
            </c:strRef>
          </c:tx>
          <c:spPr>
            <a:solidFill>
              <a:srgbClr val="ffbf00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(0,93%)</c:v>
                </c:pt>
                <c:pt idx="1">
                  <c:v>BiModeBP (0,95%)</c:v>
                </c:pt>
                <c:pt idx="2">
                  <c:v>LocalBP (0,92%)</c:v>
                </c:pt>
                <c:pt idx="3">
                  <c:v>LTAGE (0,96%)</c:v>
                </c:pt>
                <c:pt idx="4">
                  <c:v>PerceptronBP (0,93%)</c:v>
                </c:pt>
                <c:pt idx="5">
                  <c:v>TournamentBP (0,95%)</c:v>
                </c:pt>
              </c:strCache>
            </c:strRef>
          </c:cat>
          <c:val>
            <c:numRef>
              <c:f>Comparison!$AE$2:$AE$7</c:f>
              <c:numCache>
                <c:formatCode>General</c:formatCode>
                <c:ptCount val="6"/>
                <c:pt idx="0">
                  <c:v>0.862528713267715</c:v>
                </c:pt>
                <c:pt idx="1">
                  <c:v>0.943176762872328</c:v>
                </c:pt>
                <c:pt idx="2">
                  <c:v>0.893966765197324</c:v>
                </c:pt>
                <c:pt idx="3">
                  <c:v>0.956348835805194</c:v>
                </c:pt>
                <c:pt idx="4">
                  <c:v>0.904686093274058</c:v>
                </c:pt>
                <c:pt idx="5">
                  <c:v>0.923322418422883</c:v>
                </c:pt>
              </c:numCache>
            </c:numRef>
          </c:val>
        </c:ser>
        <c:ser>
          <c:idx val="3"/>
          <c:order val="3"/>
          <c:tx>
            <c:strRef>
              <c:f>Comparison!$AF$1</c:f>
              <c:strCache>
                <c:ptCount val="1"/>
                <c:pt idx="0">
                  <c:v>dedup</c:v>
                </c:pt>
              </c:strCache>
            </c:strRef>
          </c:tx>
          <c:spPr>
            <a:solidFill>
              <a:srgbClr val="3faf46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(0,93%)</c:v>
                </c:pt>
                <c:pt idx="1">
                  <c:v>BiModeBP (0,95%)</c:v>
                </c:pt>
                <c:pt idx="2">
                  <c:v>LocalBP (0,92%)</c:v>
                </c:pt>
                <c:pt idx="3">
                  <c:v>LTAGE (0,96%)</c:v>
                </c:pt>
                <c:pt idx="4">
                  <c:v>PerceptronBP (0,93%)</c:v>
                </c:pt>
                <c:pt idx="5">
                  <c:v>TournamentBP (0,95%)</c:v>
                </c:pt>
              </c:strCache>
            </c:strRef>
          </c:cat>
          <c:val>
            <c:numRef>
              <c:f>Comparison!$AF$2:$AF$7</c:f>
              <c:numCache>
                <c:formatCode>General</c:formatCode>
                <c:ptCount val="6"/>
                <c:pt idx="0">
                  <c:v>0.948247670744265</c:v>
                </c:pt>
                <c:pt idx="1">
                  <c:v>0.971091010327182</c:v>
                </c:pt>
                <c:pt idx="2">
                  <c:v>0.95395481250811</c:v>
                </c:pt>
                <c:pt idx="3">
                  <c:v>0.970893635845244</c:v>
                </c:pt>
                <c:pt idx="4">
                  <c:v>0.949825145533732</c:v>
                </c:pt>
                <c:pt idx="5">
                  <c:v>0.965479093554883</c:v>
                </c:pt>
              </c:numCache>
            </c:numRef>
          </c:val>
        </c:ser>
        <c:ser>
          <c:idx val="4"/>
          <c:order val="4"/>
          <c:tx>
            <c:strRef>
              <c:f>Comparison!$AG$1</c:f>
              <c:strCache>
                <c:ptCount val="1"/>
                <c:pt idx="0">
                  <c:v>ferret</c:v>
                </c:pt>
              </c:strCache>
            </c:strRef>
          </c:tx>
          <c:spPr>
            <a:solidFill>
              <a:srgbClr val="be1e1e"/>
            </a:solidFill>
            <a:ln>
              <a:solidFill>
                <a:srgbClr val="000000"/>
              </a:solidFill>
            </a:ln>
          </c:spPr>
          <c:invertIfNegative val="0"/>
          <c:dPt>
            <c:idx val="0"/>
            <c:invertIfNegative val="0"/>
            <c:spPr>
              <a:solidFill>
                <a:srgbClr val="be1e1e"/>
              </a:solidFill>
              <a:ln>
                <a:solidFill>
                  <a:srgbClr val="000000"/>
                </a:solidFill>
              </a:ln>
            </c:spPr>
          </c:dPt>
          <c:dLbls>
            <c:numFmt formatCode="0.000" sourceLinked="1"/>
            <c:dLbl>
              <c:idx val="0"/>
              <c:numFmt formatCode="0.000" sourceLinked="1"/>
              <c:txPr>
                <a:bodyPr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(0,93%)</c:v>
                </c:pt>
                <c:pt idx="1">
                  <c:v>BiModeBP (0,95%)</c:v>
                </c:pt>
                <c:pt idx="2">
                  <c:v>LocalBP (0,92%)</c:v>
                </c:pt>
                <c:pt idx="3">
                  <c:v>LTAGE (0,96%)</c:v>
                </c:pt>
                <c:pt idx="4">
                  <c:v>PerceptronBP (0,93%)</c:v>
                </c:pt>
                <c:pt idx="5">
                  <c:v>TournamentBP (0,95%)</c:v>
                </c:pt>
              </c:strCache>
            </c:strRef>
          </c:cat>
          <c:val>
            <c:numRef>
              <c:f>Comparison!$AG$2:$AG$7</c:f>
              <c:numCache>
                <c:formatCode>General</c:formatCode>
                <c:ptCount val="6"/>
                <c:pt idx="0">
                  <c:v>0.899964649307254</c:v>
                </c:pt>
                <c:pt idx="1">
                  <c:v>0.961262186291204</c:v>
                </c:pt>
                <c:pt idx="2">
                  <c:v>0.930437179332464</c:v>
                </c:pt>
                <c:pt idx="3">
                  <c:v>0.972277956141003</c:v>
                </c:pt>
                <c:pt idx="4">
                  <c:v>0.919587646329087</c:v>
                </c:pt>
                <c:pt idx="5">
                  <c:v>0.959914254929039</c:v>
                </c:pt>
              </c:numCache>
            </c:numRef>
          </c:val>
        </c:ser>
        <c:ser>
          <c:idx val="5"/>
          <c:order val="5"/>
          <c:tx>
            <c:strRef>
              <c:f>Comparison!$AH$1</c:f>
              <c:strCache>
                <c:ptCount val="1"/>
                <c:pt idx="0">
                  <c:v>fluidanimate</c:v>
                </c:pt>
              </c:strCache>
            </c:strRef>
          </c:tx>
          <c:spPr>
            <a:solidFill>
              <a:srgbClr val="2c2c54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(0,93%)</c:v>
                </c:pt>
                <c:pt idx="1">
                  <c:v>BiModeBP (0,95%)</c:v>
                </c:pt>
                <c:pt idx="2">
                  <c:v>LocalBP (0,92%)</c:v>
                </c:pt>
                <c:pt idx="3">
                  <c:v>LTAGE (0,96%)</c:v>
                </c:pt>
                <c:pt idx="4">
                  <c:v>PerceptronBP (0,93%)</c:v>
                </c:pt>
                <c:pt idx="5">
                  <c:v>TournamentBP (0,95%)</c:v>
                </c:pt>
              </c:strCache>
            </c:strRef>
          </c:cat>
          <c:val>
            <c:numRef>
              <c:f>Comparison!$AH$2:$AH$7</c:f>
              <c:numCache>
                <c:formatCode>General</c:formatCode>
                <c:ptCount val="6"/>
                <c:pt idx="0">
                  <c:v>0.929031838694279</c:v>
                </c:pt>
                <c:pt idx="1">
                  <c:v>0.923613626465933</c:v>
                </c:pt>
                <c:pt idx="2">
                  <c:v>0.913143536315858</c:v>
                </c:pt>
                <c:pt idx="3">
                  <c:v>0.934368062621404</c:v>
                </c:pt>
                <c:pt idx="4">
                  <c:v>0.904787437178253</c:v>
                </c:pt>
                <c:pt idx="5">
                  <c:v>0.909605598812014</c:v>
                </c:pt>
              </c:numCache>
            </c:numRef>
          </c:val>
        </c:ser>
        <c:ser>
          <c:idx val="6"/>
          <c:order val="6"/>
          <c:tx>
            <c:strRef>
              <c:f>Comparison!$AI$1</c:f>
              <c:strCache>
                <c:ptCount val="1"/>
                <c:pt idx="0">
                  <c:v>freqmine</c:v>
                </c:pt>
              </c:strCache>
            </c:strRef>
          </c:tx>
          <c:spPr>
            <a:solidFill>
              <a:srgbClr val="aaa69d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(0,93%)</c:v>
                </c:pt>
                <c:pt idx="1">
                  <c:v>BiModeBP (0,95%)</c:v>
                </c:pt>
                <c:pt idx="2">
                  <c:v>LocalBP (0,92%)</c:v>
                </c:pt>
                <c:pt idx="3">
                  <c:v>LTAGE (0,96%)</c:v>
                </c:pt>
                <c:pt idx="4">
                  <c:v>PerceptronBP (0,93%)</c:v>
                </c:pt>
                <c:pt idx="5">
                  <c:v>TournamentBP (0,95%)</c:v>
                </c:pt>
              </c:strCache>
            </c:strRef>
          </c:cat>
          <c:val>
            <c:numRef>
              <c:f>Comparison!$AI$2:$AI$7</c:f>
              <c:numCache>
                <c:formatCode>General</c:formatCode>
                <c:ptCount val="6"/>
                <c:pt idx="0">
                  <c:v>0.986933069616612</c:v>
                </c:pt>
                <c:pt idx="1">
                  <c:v>0.98693508783354</c:v>
                </c:pt>
                <c:pt idx="2">
                  <c:v>0.987823275960746</c:v>
                </c:pt>
                <c:pt idx="3">
                  <c:v>0.987598859425401</c:v>
                </c:pt>
                <c:pt idx="4">
                  <c:v>0.986894542792513</c:v>
                </c:pt>
                <c:pt idx="5">
                  <c:v>0.987378319353425</c:v>
                </c:pt>
              </c:numCache>
            </c:numRef>
          </c:val>
        </c:ser>
        <c:ser>
          <c:idx val="7"/>
          <c:order val="7"/>
          <c:tx>
            <c:strRef>
              <c:f>Comparison!$AJ$1</c:f>
              <c:strCache>
                <c:ptCount val="1"/>
                <c:pt idx="0">
                  <c:v>x264</c:v>
                </c:pt>
              </c:strCache>
            </c:strRef>
          </c:tx>
          <c:spPr>
            <a:solidFill>
              <a:srgbClr val="8d1d75"/>
            </a:solidFill>
            <a:ln>
              <a:solidFill>
                <a:srgbClr val="000000"/>
              </a:solidFill>
            </a:ln>
          </c:spPr>
          <c:invertIfNegative val="0"/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Comparison!$AB$2:$AB$7</c:f>
              <c:strCache>
                <c:ptCount val="6"/>
                <c:pt idx="0">
                  <c:v>AgreeBP (0,93%)</c:v>
                </c:pt>
                <c:pt idx="1">
                  <c:v>BiModeBP (0,95%)</c:v>
                </c:pt>
                <c:pt idx="2">
                  <c:v>LocalBP (0,92%)</c:v>
                </c:pt>
                <c:pt idx="3">
                  <c:v>LTAGE (0,96%)</c:v>
                </c:pt>
                <c:pt idx="4">
                  <c:v>PerceptronBP (0,93%)</c:v>
                </c:pt>
                <c:pt idx="5">
                  <c:v>TournamentBP (0,95%)</c:v>
                </c:pt>
              </c:strCache>
            </c:strRef>
          </c:cat>
          <c:val>
            <c:numRef>
              <c:f>Comparison!$AJ$2:$AJ$7</c:f>
              <c:numCache>
                <c:formatCode>General</c:formatCode>
                <c:ptCount val="6"/>
                <c:pt idx="0">
                  <c:v>0.888540782173556</c:v>
                </c:pt>
                <c:pt idx="1">
                  <c:v>0.886413365457371</c:v>
                </c:pt>
                <c:pt idx="2">
                  <c:v>0.860614586785618</c:v>
                </c:pt>
                <c:pt idx="3">
                  <c:v>0.914235621858926</c:v>
                </c:pt>
                <c:pt idx="4">
                  <c:v>0.861581430108554</c:v>
                </c:pt>
                <c:pt idx="5">
                  <c:v>0.878780066696023</c:v>
                </c:pt>
              </c:numCache>
            </c:numRef>
          </c:val>
        </c:ser>
        <c:gapWidth val="100"/>
        <c:overlap val="0"/>
        <c:axId val="70215437"/>
        <c:axId val="52011384"/>
      </c:barChart>
      <c:catAx>
        <c:axId val="702154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11384"/>
        <c:crosses val="autoZero"/>
        <c:auto val="1"/>
        <c:lblAlgn val="ctr"/>
        <c:lblOffset val="100"/>
      </c:catAx>
      <c:valAx>
        <c:axId val="52011384"/>
        <c:scaling>
          <c:orientation val="minMax"/>
          <c:max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21543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9</xdr:row>
      <xdr:rowOff>0</xdr:rowOff>
    </xdr:from>
    <xdr:to>
      <xdr:col>29</xdr:col>
      <xdr:colOff>648360</xdr:colOff>
      <xdr:row>22</xdr:row>
      <xdr:rowOff>152280</xdr:rowOff>
    </xdr:to>
    <xdr:graphicFrame>
      <xdr:nvGraphicFramePr>
        <xdr:cNvPr id="0" name=""/>
        <xdr:cNvGraphicFramePr/>
      </xdr:nvGraphicFramePr>
      <xdr:xfrm>
        <a:off x="0" y="1463040"/>
        <a:ext cx="10566720" cy="226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1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G19" activeCellId="0" sqref="AG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75"/>
    <col collapsed="false" customWidth="true" hidden="true" outlineLevel="0" max="2" min="2" style="1" width="10.28"/>
    <col collapsed="false" customWidth="true" hidden="true" outlineLevel="0" max="3" min="3" style="1" width="9.66"/>
    <col collapsed="false" customWidth="true" hidden="false" outlineLevel="0" max="4" min="4" style="0" width="10.28"/>
    <col collapsed="false" customWidth="true" hidden="true" outlineLevel="0" max="5" min="5" style="1" width="10.28"/>
    <col collapsed="false" customWidth="true" hidden="true" outlineLevel="0" max="6" min="6" style="1" width="9.66"/>
    <col collapsed="false" customWidth="true" hidden="false" outlineLevel="0" max="7" min="7" style="0" width="10.28"/>
    <col collapsed="false" customWidth="true" hidden="true" outlineLevel="0" max="8" min="8" style="1" width="10.28"/>
    <col collapsed="false" customWidth="true" hidden="true" outlineLevel="0" max="9" min="9" style="1" width="9.66"/>
    <col collapsed="false" customWidth="true" hidden="false" outlineLevel="0" max="10" min="10" style="0" width="10.28"/>
    <col collapsed="false" customWidth="true" hidden="true" outlineLevel="0" max="11" min="11" style="1" width="10.28"/>
    <col collapsed="false" customWidth="true" hidden="true" outlineLevel="0" max="12" min="12" style="1" width="9.66"/>
    <col collapsed="false" customWidth="true" hidden="false" outlineLevel="0" max="13" min="13" style="0" width="10.28"/>
    <col collapsed="false" customWidth="true" hidden="true" outlineLevel="0" max="14" min="14" style="1" width="10.28"/>
    <col collapsed="false" customWidth="true" hidden="true" outlineLevel="0" max="15" min="15" style="1" width="9.66"/>
    <col collapsed="false" customWidth="true" hidden="false" outlineLevel="0" max="16" min="16" style="0" width="10.28"/>
    <col collapsed="false" customWidth="true" hidden="true" outlineLevel="0" max="17" min="17" style="1" width="10.12"/>
    <col collapsed="false" customWidth="true" hidden="true" outlineLevel="0" max="18" min="18" style="1" width="9.66"/>
    <col collapsed="false" customWidth="true" hidden="false" outlineLevel="0" max="19" min="19" style="0" width="10.28"/>
    <col collapsed="false" customWidth="true" hidden="true" outlineLevel="0" max="20" min="20" style="1" width="11.36"/>
    <col collapsed="false" customWidth="true" hidden="true" outlineLevel="0" max="21" min="21" style="1" width="9.66"/>
    <col collapsed="false" customWidth="true" hidden="false" outlineLevel="0" max="22" min="22" style="0" width="10.28"/>
    <col collapsed="false" customWidth="true" hidden="true" outlineLevel="0" max="23" min="23" style="1" width="10.28"/>
    <col collapsed="false" customWidth="true" hidden="true" outlineLevel="0" max="24" min="24" style="1" width="9.66"/>
    <col collapsed="false" customWidth="true" hidden="false" outlineLevel="0" max="25" min="25" style="0" width="10.28"/>
    <col collapsed="false" customWidth="true" hidden="false" outlineLevel="0" max="26" min="26" style="0" width="9.05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/>
      <c r="J1" s="3"/>
      <c r="K1" s="3" t="s">
        <v>4</v>
      </c>
      <c r="L1" s="3"/>
      <c r="M1" s="3"/>
      <c r="N1" s="3" t="s">
        <v>5</v>
      </c>
      <c r="O1" s="3"/>
      <c r="P1" s="3"/>
      <c r="Q1" s="3" t="s">
        <v>6</v>
      </c>
      <c r="R1" s="3"/>
      <c r="S1" s="3"/>
      <c r="T1" s="3" t="s">
        <v>7</v>
      </c>
      <c r="U1" s="3"/>
      <c r="V1" s="3"/>
      <c r="W1" s="3" t="s">
        <v>8</v>
      </c>
      <c r="X1" s="3"/>
      <c r="Y1" s="3"/>
      <c r="Z1" s="2" t="s">
        <v>9</v>
      </c>
      <c r="AB1" s="0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4" t="s">
        <v>7</v>
      </c>
      <c r="AJ1" s="4" t="s">
        <v>8</v>
      </c>
    </row>
    <row r="2" customFormat="false" ht="12.8" hidden="false" customHeight="false" outlineLevel="0" collapsed="false">
      <c r="A2" s="2"/>
      <c r="B2" s="3" t="s">
        <v>10</v>
      </c>
      <c r="C2" s="3" t="s">
        <v>11</v>
      </c>
      <c r="D2" s="2" t="s">
        <v>12</v>
      </c>
      <c r="E2" s="3" t="s">
        <v>10</v>
      </c>
      <c r="F2" s="3" t="s">
        <v>11</v>
      </c>
      <c r="G2" s="2" t="s">
        <v>12</v>
      </c>
      <c r="H2" s="3" t="s">
        <v>10</v>
      </c>
      <c r="I2" s="3" t="s">
        <v>11</v>
      </c>
      <c r="J2" s="2" t="s">
        <v>12</v>
      </c>
      <c r="K2" s="3" t="s">
        <v>10</v>
      </c>
      <c r="L2" s="3" t="s">
        <v>11</v>
      </c>
      <c r="M2" s="2" t="s">
        <v>12</v>
      </c>
      <c r="N2" s="3" t="s">
        <v>10</v>
      </c>
      <c r="O2" s="3" t="s">
        <v>11</v>
      </c>
      <c r="P2" s="2" t="s">
        <v>12</v>
      </c>
      <c r="Q2" s="3" t="s">
        <v>10</v>
      </c>
      <c r="R2" s="3" t="s">
        <v>11</v>
      </c>
      <c r="S2" s="2" t="s">
        <v>12</v>
      </c>
      <c r="T2" s="3" t="s">
        <v>10</v>
      </c>
      <c r="U2" s="3" t="s">
        <v>11</v>
      </c>
      <c r="V2" s="2" t="s">
        <v>12</v>
      </c>
      <c r="W2" s="3" t="s">
        <v>10</v>
      </c>
      <c r="X2" s="3" t="s">
        <v>11</v>
      </c>
      <c r="Y2" s="2" t="s">
        <v>12</v>
      </c>
      <c r="Z2" s="2"/>
      <c r="AB2" s="2" t="str">
        <f aca="false">CONCATENATE("AgreeBP (",ROUND(AK2,2),"%)")</f>
        <v>AgreeBP (0,93%)</v>
      </c>
      <c r="AC2" s="5" t="n">
        <v>0.946915143828532</v>
      </c>
      <c r="AD2" s="5" t="n">
        <v>0.941457481660368</v>
      </c>
      <c r="AE2" s="5" t="n">
        <v>0.862528713267715</v>
      </c>
      <c r="AF2" s="5" t="n">
        <v>0.948247670744265</v>
      </c>
      <c r="AG2" s="5" t="n">
        <v>0.899964649307254</v>
      </c>
      <c r="AH2" s="5" t="n">
        <v>0.929031838694279</v>
      </c>
      <c r="AI2" s="5" t="n">
        <v>0.986933069616612</v>
      </c>
      <c r="AJ2" s="5" t="n">
        <v>0.888540782173556</v>
      </c>
      <c r="AK2" s="6" t="n">
        <v>0.925452418661573</v>
      </c>
    </row>
    <row r="3" customFormat="false" ht="12.8" hidden="false" customHeight="false" outlineLevel="0" collapsed="false">
      <c r="A3" s="2" t="s">
        <v>13</v>
      </c>
      <c r="B3" s="1" t="n">
        <v>90451559</v>
      </c>
      <c r="C3" s="1" t="n">
        <v>4801608</v>
      </c>
      <c r="D3" s="5" t="n">
        <f aca="false">1-(C3/B3)</f>
        <v>0.946915143828532</v>
      </c>
      <c r="E3" s="1" t="n">
        <v>39430726</v>
      </c>
      <c r="F3" s="1" t="n">
        <v>2308374</v>
      </c>
      <c r="G3" s="5" t="n">
        <f aca="false">1-(F3/E3)</f>
        <v>0.941457481660368</v>
      </c>
      <c r="H3" s="1" t="n">
        <v>83198472</v>
      </c>
      <c r="I3" s="1" t="n">
        <v>11437401</v>
      </c>
      <c r="J3" s="5" t="n">
        <f aca="false">1-(I3/H3)</f>
        <v>0.862528713267715</v>
      </c>
      <c r="K3" s="1" t="n">
        <v>42390150</v>
      </c>
      <c r="L3" s="1" t="n">
        <v>2193789</v>
      </c>
      <c r="M3" s="5" t="n">
        <f aca="false">1-(L3/K3)</f>
        <v>0.948247670744265</v>
      </c>
      <c r="N3" s="1" t="n">
        <v>54994679</v>
      </c>
      <c r="O3" s="1" t="n">
        <v>5501412</v>
      </c>
      <c r="P3" s="5" t="n">
        <f aca="false">1-(O3/N3)</f>
        <v>0.899964649307254</v>
      </c>
      <c r="Q3" s="1" t="n">
        <v>1523021</v>
      </c>
      <c r="R3" s="1" t="n">
        <v>108086</v>
      </c>
      <c r="S3" s="5" t="n">
        <f aca="false">1-(R3/Q3)</f>
        <v>0.929031838694279</v>
      </c>
      <c r="T3" s="1" t="n">
        <v>135014571</v>
      </c>
      <c r="U3" s="1" t="n">
        <v>1764226</v>
      </c>
      <c r="V3" s="5" t="n">
        <f aca="false">1-(U3/T3)</f>
        <v>0.986933069616612</v>
      </c>
      <c r="W3" s="1" t="n">
        <v>20824074</v>
      </c>
      <c r="X3" s="1" t="n">
        <v>2321035</v>
      </c>
      <c r="Y3" s="5" t="n">
        <f aca="false">1-(X3/W3)</f>
        <v>0.888540782173556</v>
      </c>
      <c r="Z3" s="6" t="n">
        <f aca="false">AVERAGE(D3,G3,J3,M3,P3,S3,V3,Y3)</f>
        <v>0.925452418661573</v>
      </c>
      <c r="AB3" s="2" t="str">
        <f aca="false">CONCATENATE("BiModeBP (",ROUND(AK3,2),"%)")</f>
        <v>BiModeBP (0,95%)</v>
      </c>
      <c r="AC3" s="5" t="n">
        <v>0.954003956348978</v>
      </c>
      <c r="AD3" s="5" t="n">
        <v>0.990984128054575</v>
      </c>
      <c r="AE3" s="5" t="n">
        <v>0.943176762872328</v>
      </c>
      <c r="AF3" s="5" t="n">
        <v>0.971091010327182</v>
      </c>
      <c r="AG3" s="5" t="n">
        <v>0.961262186291204</v>
      </c>
      <c r="AH3" s="5" t="n">
        <v>0.923613626465933</v>
      </c>
      <c r="AI3" s="5" t="n">
        <v>0.98693508783354</v>
      </c>
      <c r="AJ3" s="5" t="n">
        <v>0.886413365457371</v>
      </c>
      <c r="AK3" s="6" t="n">
        <v>0.952185015456389</v>
      </c>
    </row>
    <row r="4" customFormat="false" ht="12.8" hidden="false" customHeight="false" outlineLevel="0" collapsed="false">
      <c r="A4" s="2" t="s">
        <v>14</v>
      </c>
      <c r="B4" s="1" t="n">
        <v>89767612</v>
      </c>
      <c r="C4" s="1" t="n">
        <v>4128955</v>
      </c>
      <c r="D4" s="5" t="n">
        <f aca="false">1-(C4/B4)</f>
        <v>0.954003956348978</v>
      </c>
      <c r="E4" s="1" t="n">
        <v>36062624</v>
      </c>
      <c r="F4" s="1" t="n">
        <v>325136</v>
      </c>
      <c r="G4" s="5" t="n">
        <f aca="false">1-(F4/E4)</f>
        <v>0.990984128054575</v>
      </c>
      <c r="H4" s="1" t="n">
        <v>90357295</v>
      </c>
      <c r="I4" s="1" t="n">
        <v>5134394</v>
      </c>
      <c r="J4" s="5" t="n">
        <f aca="false">1-(I4/H4)</f>
        <v>0.943176762872328</v>
      </c>
      <c r="K4" s="1" t="n">
        <v>44522310</v>
      </c>
      <c r="L4" s="1" t="n">
        <v>1287095</v>
      </c>
      <c r="M4" s="5" t="n">
        <f aca="false">1-(L4/K4)</f>
        <v>0.971091010327182</v>
      </c>
      <c r="N4" s="1" t="n">
        <v>51777238</v>
      </c>
      <c r="O4" s="1" t="n">
        <v>2005737</v>
      </c>
      <c r="P4" s="5" t="n">
        <f aca="false">1-(O4/N4)</f>
        <v>0.961262186291204</v>
      </c>
      <c r="Q4" s="1" t="n">
        <v>1419062</v>
      </c>
      <c r="R4" s="1" t="n">
        <v>108397</v>
      </c>
      <c r="S4" s="5" t="n">
        <f aca="false">1-(R4/Q4)</f>
        <v>0.923613626465933</v>
      </c>
      <c r="T4" s="1" t="n">
        <v>135891767</v>
      </c>
      <c r="U4" s="1" t="n">
        <v>1775414</v>
      </c>
      <c r="V4" s="5" t="n">
        <f aca="false">1-(U4/T4)</f>
        <v>0.98693508783354</v>
      </c>
      <c r="W4" s="1" t="n">
        <v>19753847</v>
      </c>
      <c r="X4" s="1" t="n">
        <v>2243773</v>
      </c>
      <c r="Y4" s="5" t="n">
        <f aca="false">1-(X4/W4)</f>
        <v>0.886413365457371</v>
      </c>
      <c r="Z4" s="6" t="n">
        <f aca="false">AVERAGE(D4,G4,J4,M4,P4,S4,V4,Y4)</f>
        <v>0.952185015456389</v>
      </c>
      <c r="AB4" s="2" t="str">
        <f aca="false">CONCATENATE("LocalBP (",ROUND(AK4,2),"%)")</f>
        <v>LocalBP (0,92%)</v>
      </c>
      <c r="AC4" s="5" t="n">
        <v>0.933535853245657</v>
      </c>
      <c r="AD4" s="5" t="n">
        <v>0.912020112361749</v>
      </c>
      <c r="AE4" s="5" t="n">
        <v>0.893966765197324</v>
      </c>
      <c r="AF4" s="5" t="n">
        <v>0.95395481250811</v>
      </c>
      <c r="AG4" s="5" t="n">
        <v>0.930437179332464</v>
      </c>
      <c r="AH4" s="5" t="n">
        <v>0.913143536315858</v>
      </c>
      <c r="AI4" s="5" t="n">
        <v>0.987823275960746</v>
      </c>
      <c r="AJ4" s="5" t="n">
        <v>0.860614586785618</v>
      </c>
      <c r="AK4" s="6" t="n">
        <v>0.923187015213441</v>
      </c>
    </row>
    <row r="5" customFormat="false" ht="12.8" hidden="false" customHeight="false" outlineLevel="0" collapsed="false">
      <c r="A5" s="2" t="s">
        <v>15</v>
      </c>
      <c r="B5" s="1" t="n">
        <v>91744065</v>
      </c>
      <c r="C5" s="1" t="n">
        <v>6097691</v>
      </c>
      <c r="D5" s="5" t="n">
        <f aca="false">1-(C5/B5)</f>
        <v>0.933535853245657</v>
      </c>
      <c r="E5" s="1" t="n">
        <v>36596796</v>
      </c>
      <c r="F5" s="1" t="n">
        <v>3219782</v>
      </c>
      <c r="G5" s="5" t="n">
        <f aca="false">1-(F5/E5)</f>
        <v>0.912020112361749</v>
      </c>
      <c r="H5" s="1" t="n">
        <v>76901615</v>
      </c>
      <c r="I5" s="1" t="n">
        <v>8154127</v>
      </c>
      <c r="J5" s="5" t="n">
        <f aca="false">1-(I5/H5)</f>
        <v>0.893966765197324</v>
      </c>
      <c r="K5" s="1" t="n">
        <v>46638924</v>
      </c>
      <c r="L5" s="1" t="n">
        <v>2147498</v>
      </c>
      <c r="M5" s="5" t="n">
        <f aca="false">1-(L5/K5)</f>
        <v>0.95395481250811</v>
      </c>
      <c r="N5" s="1" t="n">
        <v>50630710</v>
      </c>
      <c r="O5" s="1" t="n">
        <v>3522015</v>
      </c>
      <c r="P5" s="5" t="n">
        <f aca="false">1-(O5/N5)</f>
        <v>0.930437179332464</v>
      </c>
      <c r="Q5" s="1" t="n">
        <v>1346175</v>
      </c>
      <c r="R5" s="1" t="n">
        <v>116924</v>
      </c>
      <c r="S5" s="5" t="n">
        <f aca="false">1-(R5/Q5)</f>
        <v>0.913143536315858</v>
      </c>
      <c r="T5" s="1" t="n">
        <v>149609369</v>
      </c>
      <c r="U5" s="1" t="n">
        <v>1821752</v>
      </c>
      <c r="V5" s="5" t="n">
        <f aca="false">1-(U5/T5)</f>
        <v>0.987823275960746</v>
      </c>
      <c r="W5" s="1" t="n">
        <v>19706151</v>
      </c>
      <c r="X5" s="1" t="n">
        <v>2746750</v>
      </c>
      <c r="Y5" s="5" t="n">
        <f aca="false">1-(X5/W5)</f>
        <v>0.860614586785618</v>
      </c>
      <c r="Z5" s="6" t="n">
        <f aca="false">AVERAGE(D5,G5,J5,M5,P5,S5,V5,Y5)</f>
        <v>0.923187015213441</v>
      </c>
      <c r="AB5" s="2" t="str">
        <f aca="false">CONCATENATE("LTAGE (",ROUND(AK5,2),"%)")</f>
        <v>LTAGE (0,96%)</v>
      </c>
      <c r="AC5" s="5" t="n">
        <v>0.948434846507308</v>
      </c>
      <c r="AD5" s="5" t="n">
        <v>0.994615200489663</v>
      </c>
      <c r="AE5" s="5" t="n">
        <v>0.956348835805194</v>
      </c>
      <c r="AF5" s="5" t="n">
        <v>0.970893635845244</v>
      </c>
      <c r="AG5" s="5" t="n">
        <v>0.972277956141003</v>
      </c>
      <c r="AH5" s="5" t="n">
        <v>0.934368062621404</v>
      </c>
      <c r="AI5" s="5" t="n">
        <v>0.987598859425401</v>
      </c>
      <c r="AJ5" s="5" t="n">
        <v>0.914235621858926</v>
      </c>
      <c r="AK5" s="6" t="n">
        <v>0.959846627336768</v>
      </c>
    </row>
    <row r="6" customFormat="false" ht="12.8" hidden="false" customHeight="false" outlineLevel="0" collapsed="false">
      <c r="A6" s="2" t="s">
        <v>16</v>
      </c>
      <c r="B6" s="1" t="n">
        <v>83244647</v>
      </c>
      <c r="C6" s="1" t="n">
        <v>4292523</v>
      </c>
      <c r="D6" s="5" t="n">
        <f aca="false">1-(C6/B6)</f>
        <v>0.948434846507308</v>
      </c>
      <c r="E6" s="1" t="n">
        <v>35882673</v>
      </c>
      <c r="F6" s="1" t="n">
        <v>193221</v>
      </c>
      <c r="G6" s="5" t="n">
        <f aca="false">1-(F6/E6)</f>
        <v>0.994615200489663</v>
      </c>
      <c r="H6" s="1" t="n">
        <v>75211167</v>
      </c>
      <c r="I6" s="1" t="n">
        <v>3283055</v>
      </c>
      <c r="J6" s="5" t="n">
        <f aca="false">1-(I6/H6)</f>
        <v>0.956348835805194</v>
      </c>
      <c r="K6" s="1" t="n">
        <v>43466542</v>
      </c>
      <c r="L6" s="1" t="n">
        <v>1265153</v>
      </c>
      <c r="M6" s="5" t="n">
        <f aca="false">1-(L6/K6)</f>
        <v>0.970893635845244</v>
      </c>
      <c r="N6" s="1" t="n">
        <v>49938670</v>
      </c>
      <c r="O6" s="1" t="n">
        <v>1384402</v>
      </c>
      <c r="P6" s="5" t="n">
        <f aca="false">1-(O6/N6)</f>
        <v>0.972277956141003</v>
      </c>
      <c r="Q6" s="1" t="n">
        <v>1383808</v>
      </c>
      <c r="R6" s="1" t="n">
        <v>90822</v>
      </c>
      <c r="S6" s="5" t="n">
        <f aca="false">1-(R6/Q6)</f>
        <v>0.934368062621404</v>
      </c>
      <c r="T6" s="1" t="n">
        <v>132217919</v>
      </c>
      <c r="U6" s="1" t="n">
        <v>1639653</v>
      </c>
      <c r="V6" s="5" t="n">
        <f aca="false">1-(U6/T6)</f>
        <v>0.987598859425401</v>
      </c>
      <c r="W6" s="1" t="n">
        <v>19509650</v>
      </c>
      <c r="X6" s="1" t="n">
        <v>1673233</v>
      </c>
      <c r="Y6" s="5" t="n">
        <f aca="false">1-(X6/W6)</f>
        <v>0.914235621858926</v>
      </c>
      <c r="Z6" s="6" t="n">
        <f aca="false">AVERAGE(D6,G6,J6,M6,P6,S6,V6,Y6)</f>
        <v>0.959846627336768</v>
      </c>
      <c r="AB6" s="2" t="str">
        <f aca="false">CONCATENATE("PerceptronBP (",ROUND(AK6,2),"%)")</f>
        <v>PerceptronBP (0,93%)</v>
      </c>
      <c r="AC6" s="5" t="n">
        <v>0.932676282129755</v>
      </c>
      <c r="AD6" s="5" t="n">
        <v>0.98279897558829</v>
      </c>
      <c r="AE6" s="5" t="n">
        <v>0.904686093274058</v>
      </c>
      <c r="AF6" s="5" t="n">
        <v>0.949825145533732</v>
      </c>
      <c r="AG6" s="5" t="n">
        <v>0.919587646329087</v>
      </c>
      <c r="AH6" s="5" t="n">
        <v>0.904787437178253</v>
      </c>
      <c r="AI6" s="5" t="n">
        <v>0.986894542792513</v>
      </c>
      <c r="AJ6" s="5" t="n">
        <v>0.861581430108554</v>
      </c>
      <c r="AK6" s="6" t="n">
        <v>0.93035469411678</v>
      </c>
    </row>
    <row r="7" customFormat="false" ht="12.8" hidden="false" customHeight="false" outlineLevel="0" collapsed="false">
      <c r="A7" s="2" t="s">
        <v>17</v>
      </c>
      <c r="B7" s="1" t="n">
        <v>83525809</v>
      </c>
      <c r="C7" s="1" t="n">
        <v>5623268</v>
      </c>
      <c r="D7" s="5" t="n">
        <f aca="false">1-(C7/B7)</f>
        <v>0.932676282129755</v>
      </c>
      <c r="E7" s="1" t="n">
        <v>35700490</v>
      </c>
      <c r="F7" s="1" t="n">
        <v>614085</v>
      </c>
      <c r="G7" s="5" t="n">
        <f aca="false">1-(F7/E7)</f>
        <v>0.98279897558829</v>
      </c>
      <c r="H7" s="1" t="n">
        <v>67814826</v>
      </c>
      <c r="I7" s="1" t="n">
        <v>6463696</v>
      </c>
      <c r="J7" s="5" t="n">
        <f aca="false">1-(I7/H7)</f>
        <v>0.904686093274058</v>
      </c>
      <c r="K7" s="1" t="n">
        <v>43647441</v>
      </c>
      <c r="L7" s="1" t="n">
        <v>2190004</v>
      </c>
      <c r="M7" s="5" t="n">
        <f aca="false">1-(L7/K7)</f>
        <v>0.949825145533732</v>
      </c>
      <c r="N7" s="1" t="n">
        <v>48880661</v>
      </c>
      <c r="O7" s="1" t="n">
        <v>3930609</v>
      </c>
      <c r="P7" s="5" t="n">
        <f aca="false">1-(O7/N7)</f>
        <v>0.919587646329087</v>
      </c>
      <c r="Q7" s="1" t="n">
        <v>1309260</v>
      </c>
      <c r="R7" s="1" t="n">
        <v>124658</v>
      </c>
      <c r="S7" s="5" t="n">
        <f aca="false">1-(R7/Q7)</f>
        <v>0.904787437178253</v>
      </c>
      <c r="T7" s="1" t="n">
        <v>130066046</v>
      </c>
      <c r="U7" s="1" t="n">
        <v>1704575</v>
      </c>
      <c r="V7" s="5" t="n">
        <f aca="false">1-(U7/T7)</f>
        <v>0.986894542792513</v>
      </c>
      <c r="W7" s="1" t="n">
        <v>19172153</v>
      </c>
      <c r="X7" s="1" t="n">
        <v>2653782</v>
      </c>
      <c r="Y7" s="5" t="n">
        <f aca="false">1-(X7/W7)</f>
        <v>0.861581430108554</v>
      </c>
      <c r="Z7" s="6" t="n">
        <f aca="false">AVERAGE(D7,G7,J7,M7,P7,S7,V7,Y7)</f>
        <v>0.93035469411678</v>
      </c>
      <c r="AB7" s="2" t="str">
        <f aca="false">CONCATENATE("TournamentBP (",ROUND(AK7,2),"%)")</f>
        <v>TournamentBP (0,95%)</v>
      </c>
      <c r="AC7" s="5" t="n">
        <v>0.945206923708824</v>
      </c>
      <c r="AD7" s="5" t="n">
        <v>0.992685898918931</v>
      </c>
      <c r="AE7" s="5" t="n">
        <v>0.923322418422883</v>
      </c>
      <c r="AF7" s="5" t="n">
        <v>0.965479093554883</v>
      </c>
      <c r="AG7" s="5" t="n">
        <v>0.959914254929039</v>
      </c>
      <c r="AH7" s="5" t="n">
        <v>0.909605598812014</v>
      </c>
      <c r="AI7" s="5" t="n">
        <v>0.987378319353425</v>
      </c>
      <c r="AJ7" s="5" t="n">
        <v>0.878780066696023</v>
      </c>
      <c r="AK7" s="6" t="n">
        <v>0.945296571799503</v>
      </c>
    </row>
    <row r="8" customFormat="false" ht="12.8" hidden="false" customHeight="false" outlineLevel="0" collapsed="false">
      <c r="A8" s="2" t="s">
        <v>18</v>
      </c>
      <c r="B8" s="1" t="n">
        <v>88513081</v>
      </c>
      <c r="C8" s="1" t="n">
        <v>4849904</v>
      </c>
      <c r="D8" s="5" t="n">
        <f aca="false">1-(C8/B8)</f>
        <v>0.945206923708824</v>
      </c>
      <c r="E8" s="1" t="n">
        <v>35862917</v>
      </c>
      <c r="F8" s="1" t="n">
        <v>262305</v>
      </c>
      <c r="G8" s="5" t="n">
        <f aca="false">1-(F8/E8)</f>
        <v>0.992685898918931</v>
      </c>
      <c r="H8" s="1" t="n">
        <v>77209673</v>
      </c>
      <c r="I8" s="1" t="n">
        <v>5920251</v>
      </c>
      <c r="J8" s="5" t="n">
        <f aca="false">1-(I8/H8)</f>
        <v>0.923322418422883</v>
      </c>
      <c r="K8" s="1" t="n">
        <v>45342668</v>
      </c>
      <c r="L8" s="1" t="n">
        <v>1565270</v>
      </c>
      <c r="M8" s="5" t="n">
        <f aca="false">1-(L8/K8)</f>
        <v>0.965479093554883</v>
      </c>
      <c r="N8" s="1" t="n">
        <v>50262481</v>
      </c>
      <c r="O8" s="1" t="n">
        <v>2014809</v>
      </c>
      <c r="P8" s="5" t="n">
        <f aca="false">1-(O8/N8)</f>
        <v>0.959914254929039</v>
      </c>
      <c r="Q8" s="1" t="n">
        <v>1350858</v>
      </c>
      <c r="R8" s="1" t="n">
        <v>122110</v>
      </c>
      <c r="S8" s="5" t="n">
        <f aca="false">1-(R8/Q8)</f>
        <v>0.909605598812014</v>
      </c>
      <c r="T8" s="1" t="n">
        <v>148541391</v>
      </c>
      <c r="U8" s="1" t="n">
        <v>1874842</v>
      </c>
      <c r="V8" s="5" t="n">
        <f aca="false">1-(U8/T8)</f>
        <v>0.987378319353425</v>
      </c>
      <c r="W8" s="1" t="n">
        <v>19654845</v>
      </c>
      <c r="X8" s="1" t="n">
        <v>2382559</v>
      </c>
      <c r="Y8" s="5" t="n">
        <f aca="false">1-(X8/W8)</f>
        <v>0.878780066696023</v>
      </c>
      <c r="Z8" s="6" t="n">
        <f aca="false">AVERAGE(D8,G8,J8,M8,P8,S8,V8,Y8)</f>
        <v>0.945296571799503</v>
      </c>
    </row>
    <row r="9" customFormat="false" ht="12.8" hidden="false" customHeight="false" outlineLevel="0" collapsed="false">
      <c r="A9" s="2"/>
      <c r="D9" s="5"/>
      <c r="G9" s="5"/>
      <c r="J9" s="5"/>
      <c r="M9" s="5"/>
      <c r="P9" s="5"/>
      <c r="S9" s="5"/>
      <c r="V9" s="5"/>
      <c r="Y9" s="5"/>
      <c r="Z9" s="6"/>
    </row>
    <row r="10" customFormat="false" ht="12.8" hidden="false" customHeight="false" outlineLevel="0" collapsed="false">
      <c r="D10" s="5"/>
      <c r="G10" s="5"/>
      <c r="J10" s="5"/>
      <c r="M10" s="5"/>
      <c r="P10" s="5"/>
      <c r="S10" s="5"/>
      <c r="V10" s="5"/>
      <c r="Y10" s="5"/>
      <c r="Z10" s="6"/>
    </row>
    <row r="11" customFormat="false" ht="12.8" hidden="false" customHeight="false" outlineLevel="0" collapsed="false">
      <c r="D11" s="5"/>
      <c r="G11" s="5"/>
      <c r="J11" s="5"/>
      <c r="M11" s="5"/>
      <c r="P11" s="5"/>
      <c r="S11" s="5"/>
      <c r="V11" s="5"/>
      <c r="Y11" s="5"/>
      <c r="Z11" s="6"/>
    </row>
    <row r="12" customFormat="false" ht="12.8" hidden="false" customHeight="false" outlineLevel="0" collapsed="false">
      <c r="D12" s="5"/>
      <c r="G12" s="5"/>
      <c r="J12" s="5"/>
      <c r="M12" s="5"/>
      <c r="P12" s="5"/>
      <c r="S12" s="5"/>
      <c r="V12" s="5"/>
      <c r="Y12" s="5"/>
      <c r="Z12" s="6"/>
    </row>
    <row r="13" customFormat="false" ht="12.8" hidden="false" customHeight="false" outlineLevel="0" collapsed="false">
      <c r="D13" s="5"/>
      <c r="G13" s="5"/>
      <c r="J13" s="5"/>
      <c r="M13" s="5"/>
      <c r="P13" s="5"/>
      <c r="S13" s="5"/>
      <c r="V13" s="5"/>
      <c r="Y13" s="5"/>
      <c r="Z13" s="6"/>
    </row>
    <row r="14" customFormat="false" ht="12.8" hidden="false" customHeight="false" outlineLevel="0" collapsed="false">
      <c r="D14" s="5"/>
      <c r="G14" s="5"/>
      <c r="J14" s="5"/>
      <c r="M14" s="5"/>
      <c r="P14" s="5"/>
      <c r="S14" s="5"/>
      <c r="V14" s="5"/>
      <c r="Y14" s="5"/>
      <c r="Z14" s="6"/>
    </row>
    <row r="15" customFormat="false" ht="12.8" hidden="false" customHeight="false" outlineLevel="0" collapsed="false">
      <c r="D15" s="5"/>
      <c r="G15" s="5"/>
      <c r="J15" s="5"/>
      <c r="M15" s="5"/>
      <c r="P15" s="5"/>
      <c r="S15" s="5"/>
      <c r="V15" s="5"/>
      <c r="Y15" s="5"/>
      <c r="Z15" s="6"/>
    </row>
    <row r="16" customFormat="false" ht="12.8" hidden="false" customHeight="false" outlineLevel="0" collapsed="false">
      <c r="Z16" s="2"/>
    </row>
  </sheetData>
  <mergeCells count="10">
    <mergeCell ref="A1:A2"/>
    <mergeCell ref="B1:D1"/>
    <mergeCell ref="E1:G1"/>
    <mergeCell ref="H1:J1"/>
    <mergeCell ref="K1:M1"/>
    <mergeCell ref="N1:P1"/>
    <mergeCell ref="Q1:S1"/>
    <mergeCell ref="T1:V1"/>
    <mergeCell ref="W1:Y1"/>
    <mergeCell ref="Z1:Z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LibreOffice/6.3.3.2$Linux_X86_64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2020-01-12T12:23:11Z</dcterms:created>
  <dc:creator/>
  <dc:description/>
  <dc:language>es-ES</dc:language>
  <cp:lastModifiedBy/>
  <dcterms:modified xsi:type="dcterms:W3CDTF">2020-01-13T00:42:14Z</dcterms:modified>
  <cp:revision>6</cp:revision>
  <dc:subject/>
  <dc:title/>
</cp:coreProperties>
</file>