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"/>
    </mc:Choice>
  </mc:AlternateContent>
  <xr:revisionPtr revIDLastSave="0" documentId="13_ncr:1_{B09AC2E8-2EDF-400F-BD2B-AEEB3FD63CE4}" xr6:coauthVersionLast="47" xr6:coauthVersionMax="47" xr10:uidLastSave="{00000000-0000-0000-0000-000000000000}"/>
  <bookViews>
    <workbookView xWindow="14295" yWindow="0" windowWidth="14610" windowHeight="16305" firstSheet="5" activeTab="8" xr2:uid="{624A4EA7-6831-4E6A-8547-449E16240EF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Valencia" sheetId="12" r:id="rId6"/>
    <sheet name="Sevilla" sheetId="16" r:id="rId7"/>
    <sheet name="Madrid" sheetId="17" r:id="rId8"/>
    <sheet name="Total" sheetId="18" r:id="rId9"/>
  </sheets>
  <externalReferences>
    <externalReference r:id="rId10"/>
  </externalReferences>
  <definedNames>
    <definedName name="Fabrica_A">Hoja4!$B$12:$B$13</definedName>
    <definedName name="Fabrica_B">Hoja4!$C$12:$C$13</definedName>
    <definedName name="Tornillos">Hoja4!$B$12:$C$12</definedName>
    <definedName name="Tuercas">Hoja4!$B$13:$C$13</definedName>
    <definedName name="Ventas">Hoja4!$E$1:$E$5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8" l="1"/>
  <c r="E4" i="18"/>
  <c r="E5" i="18"/>
  <c r="E3" i="18"/>
  <c r="D7" i="18"/>
  <c r="D4" i="18"/>
  <c r="D5" i="18"/>
  <c r="D6" i="18"/>
  <c r="D3" i="18"/>
  <c r="C5" i="18"/>
  <c r="C6" i="18"/>
  <c r="C4" i="18"/>
  <c r="C3" i="18"/>
  <c r="B4" i="18"/>
  <c r="B5" i="18"/>
  <c r="B6" i="18"/>
  <c r="B3" i="18"/>
  <c r="D4" i="16"/>
  <c r="D5" i="16"/>
  <c r="D6" i="16"/>
  <c r="D4" i="17"/>
  <c r="D5" i="17"/>
  <c r="D6" i="17"/>
  <c r="D4" i="12"/>
  <c r="D5" i="12"/>
  <c r="D6" i="12"/>
  <c r="D3" i="16"/>
  <c r="D3" i="17"/>
  <c r="D3" i="12"/>
  <c r="C2" i="3"/>
  <c r="B2" i="3"/>
  <c r="E15" i="4"/>
  <c r="G5" i="4"/>
  <c r="H5" i="4"/>
  <c r="I5" i="4"/>
  <c r="G6" i="4"/>
  <c r="H6" i="4"/>
  <c r="I6" i="4"/>
  <c r="G7" i="4"/>
  <c r="H7" i="4"/>
  <c r="I7" i="4"/>
  <c r="G8" i="4"/>
  <c r="H8" i="4"/>
  <c r="I8" i="4"/>
  <c r="H4" i="4"/>
  <c r="I4" i="4"/>
  <c r="G4" i="4"/>
  <c r="D6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E6" i="3"/>
  <c r="F6" i="3"/>
  <c r="B3" i="3"/>
  <c r="B4" i="3"/>
  <c r="B5" i="3"/>
  <c r="B6" i="3"/>
  <c r="C2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7" i="2"/>
  <c r="B22" i="2"/>
  <c r="E14" i="1"/>
  <c r="F14" i="1"/>
  <c r="G14" i="1"/>
  <c r="D14" i="1"/>
  <c r="E13" i="1"/>
  <c r="F13" i="1"/>
  <c r="G13" i="1"/>
  <c r="D13" i="1"/>
  <c r="G7" i="1"/>
  <c r="G8" i="1"/>
  <c r="G9" i="1"/>
  <c r="G10" i="1"/>
  <c r="G11" i="1"/>
  <c r="G12" i="1"/>
  <c r="G6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<sst xmlns="http://schemas.openxmlformats.org/spreadsheetml/2006/main" count="77" uniqueCount="55">
  <si>
    <t>PREVISIÓN DE VENTAS</t>
  </si>
  <si>
    <t>AÑO 2023</t>
  </si>
  <si>
    <t>PRECIO</t>
  </si>
  <si>
    <t>TOTAL</t>
  </si>
  <si>
    <t>BENEFICIO</t>
  </si>
  <si>
    <t>MARCA</t>
  </si>
  <si>
    <t>COSTE</t>
  </si>
  <si>
    <t>VENTA</t>
  </si>
  <si>
    <t>BRUTO</t>
  </si>
  <si>
    <t>EN %</t>
  </si>
  <si>
    <t>Talco</t>
  </si>
  <si>
    <t>Aceite</t>
  </si>
  <si>
    <t>Champú</t>
  </si>
  <si>
    <t>Gel</t>
  </si>
  <si>
    <t>Colonia</t>
  </si>
  <si>
    <t>Algodón</t>
  </si>
  <si>
    <t>Jabón</t>
  </si>
  <si>
    <t>TOTALES</t>
  </si>
  <si>
    <t>MEDIAS</t>
  </si>
  <si>
    <t>PREVI. VENTAS</t>
  </si>
  <si>
    <t>COMUNIDAD</t>
  </si>
  <si>
    <t>REMODELACIÓN FACHADA</t>
  </si>
  <si>
    <t>PORCENTAJE</t>
  </si>
  <si>
    <t>EUROS</t>
  </si>
  <si>
    <t>BAJO A</t>
  </si>
  <si>
    <t>BAJO B</t>
  </si>
  <si>
    <t>1ºA</t>
  </si>
  <si>
    <t>1ºB</t>
  </si>
  <si>
    <t>1ºC</t>
  </si>
  <si>
    <t>1ºD</t>
  </si>
  <si>
    <t>2ºA</t>
  </si>
  <si>
    <t>2ºB</t>
  </si>
  <si>
    <t>2ºC</t>
  </si>
  <si>
    <t>2ºD</t>
  </si>
  <si>
    <t>3ºA</t>
  </si>
  <si>
    <t>3ºB</t>
  </si>
  <si>
    <t>3ºC</t>
  </si>
  <si>
    <t>3ºD</t>
  </si>
  <si>
    <t>LOCAL</t>
  </si>
  <si>
    <t>Tornillos</t>
  </si>
  <si>
    <t>Tuercas</t>
  </si>
  <si>
    <t>Fabrica B</t>
  </si>
  <si>
    <t>Fabrica A</t>
  </si>
  <si>
    <t>ESPAÑA</t>
  </si>
  <si>
    <t>FRANCIA</t>
  </si>
  <si>
    <t>ITALIA</t>
  </si>
  <si>
    <t>ALEMANIA</t>
  </si>
  <si>
    <t>Cantidad</t>
  </si>
  <si>
    <t>Precio</t>
  </si>
  <si>
    <t>Total</t>
  </si>
  <si>
    <t>Naranjas</t>
  </si>
  <si>
    <t>Limones</t>
  </si>
  <si>
    <t>Peras</t>
  </si>
  <si>
    <t>Manzanas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</si>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</sst>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2" xfId="0" applyNumberFormat="1" applyFont="1" applyBorder="1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/>
    <xf numFmtId="0" fontId="0" fillId="0" borderId="2" xfId="0" applyBorder="1"/>
    <xf numFmtId="164" fontId="0" fillId="0" borderId="2" xfId="0" applyNumberFormat="1" applyBorder="1"/>
    <xf numFmtId="44" fontId="0" fillId="0" borderId="2" xfId="0" applyNumberFormat="1" applyBorder="1"/>
    <xf numFmtId="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2" xfId="0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0"/>
      <c:rotY val="40"/>
      <c:depthPercent val="16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Hoja5!$A$2:$A$5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ALEMANIA</c:v>
                </c:pt>
              </c:strCache>
            </c:strRef>
          </c:cat>
          <c:val>
            <c:numRef>
              <c:f>Hoja5!$B$2:$B$5</c:f>
              <c:numCache>
                <c:formatCode>General</c:formatCode>
                <c:ptCount val="4"/>
                <c:pt idx="0">
                  <c:v>950</c:v>
                </c:pt>
                <c:pt idx="1">
                  <c:v>720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A-461A-9F64-D0EF9381AE85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Hoja5!$A$2:$A$5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ALEMANIA</c:v>
                </c:pt>
              </c:strCache>
            </c:strRef>
          </c:cat>
          <c:val>
            <c:numRef>
              <c:f>Hoja5!$C$2:$C$5</c:f>
              <c:numCache>
                <c:formatCode>General</c:formatCode>
                <c:ptCount val="4"/>
                <c:pt idx="0">
                  <c:v>1050</c:v>
                </c:pt>
                <c:pt idx="1">
                  <c:v>900</c:v>
                </c:pt>
                <c:pt idx="2">
                  <c:v>750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A-461A-9F64-D0EF9381AE85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Hoja5!$A$2:$A$5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ALEMANIA</c:v>
                </c:pt>
              </c:strCache>
            </c:strRef>
          </c:cat>
          <c:val>
            <c:numRef>
              <c:f>Hoja5!$D$2:$D$5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700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A-461A-9F64-D0EF9381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79830463"/>
        <c:axId val="2073755455"/>
        <c:axId val="271058847"/>
      </c:bar3DChart>
      <c:catAx>
        <c:axId val="207983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755455"/>
        <c:crosses val="autoZero"/>
        <c:auto val="1"/>
        <c:lblAlgn val="ctr"/>
        <c:lblOffset val="100"/>
        <c:noMultiLvlLbl val="0"/>
      </c:catAx>
      <c:valAx>
        <c:axId val="20737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Millones de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830463"/>
        <c:crosses val="autoZero"/>
        <c:crossBetween val="between"/>
      </c:valAx>
      <c:serAx>
        <c:axId val="27105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755455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152398</xdr:rowOff>
    </xdr:from>
    <xdr:to>
      <xdr:col>5</xdr:col>
      <xdr:colOff>695325</xdr:colOff>
      <xdr:row>21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E1889-4193-3900-B66E-E6CB707D1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uno\Desktop\Excel-Career\Descuentos.xlsx" TargetMode="External"/><Relationship Id="rId1" Type="http://schemas.openxmlformats.org/officeDocument/2006/relationships/externalLinkPath" Target="Descu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5C65-7625-4F3F-9507-7DF4260F030C}">
  <dimension ref="A1:I17"/>
  <sheetViews>
    <sheetView workbookViewId="0"/>
  </sheetViews>
  <sheetFormatPr baseColWidth="10" defaultRowHeight="12.75" x14ac:dyDescent="0.2"/>
  <cols>
    <col min="1" max="1" width="11.42578125" style="1"/>
    <col min="2" max="3" width="11.5703125" style="1" bestFit="1" customWidth="1"/>
    <col min="4" max="4" width="15.5703125" style="1" customWidth="1"/>
    <col min="5" max="5" width="15.5703125" style="1" bestFit="1" customWidth="1"/>
    <col min="6" max="6" width="17.42578125" style="1" bestFit="1" customWidth="1"/>
    <col min="7" max="7" width="17.28515625" style="1" customWidth="1"/>
    <col min="8" max="16384" width="11.42578125" style="1"/>
  </cols>
  <sheetData>
    <row r="1" spans="1:9" x14ac:dyDescent="0.2">
      <c r="A1" s="14" t="s">
        <v>0</v>
      </c>
      <c r="B1" s="14"/>
      <c r="C1" s="14"/>
      <c r="D1" s="14"/>
      <c r="E1" s="14"/>
      <c r="F1" s="14"/>
      <c r="G1" s="14"/>
      <c r="H1" s="14"/>
    </row>
    <row r="2" spans="1:9" x14ac:dyDescent="0.2">
      <c r="A2" s="14" t="s">
        <v>1</v>
      </c>
      <c r="B2" s="14"/>
      <c r="C2" s="14"/>
      <c r="D2" s="14"/>
      <c r="E2" s="14"/>
      <c r="F2" s="14"/>
      <c r="G2" s="14"/>
      <c r="H2" s="14"/>
    </row>
    <row r="4" spans="1:9" x14ac:dyDescent="0.2">
      <c r="B4" s="15" t="s">
        <v>2</v>
      </c>
      <c r="C4" s="16"/>
      <c r="E4" s="17" t="s">
        <v>3</v>
      </c>
      <c r="F4" s="18"/>
      <c r="G4" s="15" t="s">
        <v>4</v>
      </c>
      <c r="H4" s="16"/>
    </row>
    <row r="5" spans="1:9" x14ac:dyDescent="0.2">
      <c r="A5" s="9" t="s">
        <v>5</v>
      </c>
      <c r="B5" s="9" t="s">
        <v>6</v>
      </c>
      <c r="C5" s="9" t="s">
        <v>7</v>
      </c>
      <c r="D5" s="9" t="s">
        <v>19</v>
      </c>
      <c r="E5" s="9" t="s">
        <v>6</v>
      </c>
      <c r="F5" s="9" t="s">
        <v>7</v>
      </c>
      <c r="G5" s="9" t="s">
        <v>8</v>
      </c>
      <c r="H5" s="9" t="s">
        <v>9</v>
      </c>
      <c r="I5" s="8"/>
    </row>
    <row r="6" spans="1:9" x14ac:dyDescent="0.2">
      <c r="A6" s="10" t="s">
        <v>10</v>
      </c>
      <c r="B6" s="11">
        <v>50</v>
      </c>
      <c r="C6" s="11">
        <v>150</v>
      </c>
      <c r="D6" s="12">
        <v>1000000</v>
      </c>
      <c r="E6" s="12">
        <f>B6*D6</f>
        <v>50000000</v>
      </c>
      <c r="F6" s="12">
        <f>C6*D6</f>
        <v>150000000</v>
      </c>
      <c r="G6" s="12">
        <f>F6-E6</f>
        <v>100000000</v>
      </c>
      <c r="H6" s="10"/>
      <c r="I6" s="8"/>
    </row>
    <row r="7" spans="1:9" x14ac:dyDescent="0.2">
      <c r="A7" s="10" t="s">
        <v>11</v>
      </c>
      <c r="B7" s="11">
        <v>80</v>
      </c>
      <c r="C7" s="11">
        <v>220</v>
      </c>
      <c r="D7" s="12">
        <v>500000</v>
      </c>
      <c r="E7" s="12">
        <f t="shared" ref="E7:E12" si="0">B7*D7</f>
        <v>40000000</v>
      </c>
      <c r="F7" s="12">
        <f t="shared" ref="F7:F12" si="1">C7*D7</f>
        <v>110000000</v>
      </c>
      <c r="G7" s="12">
        <f t="shared" ref="G7:G12" si="2">F7-E7</f>
        <v>70000000</v>
      </c>
      <c r="H7" s="10"/>
      <c r="I7" s="8"/>
    </row>
    <row r="8" spans="1:9" x14ac:dyDescent="0.2">
      <c r="A8" s="10" t="s">
        <v>12</v>
      </c>
      <c r="B8" s="11">
        <v>110</v>
      </c>
      <c r="C8" s="11">
        <v>260</v>
      </c>
      <c r="D8" s="12">
        <v>3000000</v>
      </c>
      <c r="E8" s="12">
        <f t="shared" si="0"/>
        <v>330000000</v>
      </c>
      <c r="F8" s="12">
        <f t="shared" si="1"/>
        <v>780000000</v>
      </c>
      <c r="G8" s="12">
        <f t="shared" si="2"/>
        <v>450000000</v>
      </c>
      <c r="H8" s="10"/>
      <c r="I8" s="8"/>
    </row>
    <row r="9" spans="1:9" x14ac:dyDescent="0.2">
      <c r="A9" s="10" t="s">
        <v>13</v>
      </c>
      <c r="B9" s="11">
        <v>110</v>
      </c>
      <c r="C9" s="11">
        <v>300</v>
      </c>
      <c r="D9" s="12">
        <v>2000000</v>
      </c>
      <c r="E9" s="12">
        <f t="shared" si="0"/>
        <v>220000000</v>
      </c>
      <c r="F9" s="12">
        <f t="shared" si="1"/>
        <v>600000000</v>
      </c>
      <c r="G9" s="12">
        <f t="shared" si="2"/>
        <v>380000000</v>
      </c>
      <c r="H9" s="10"/>
      <c r="I9" s="8"/>
    </row>
    <row r="10" spans="1:9" x14ac:dyDescent="0.2">
      <c r="A10" s="10" t="s">
        <v>14</v>
      </c>
      <c r="B10" s="11">
        <v>90</v>
      </c>
      <c r="C10" s="11">
        <v>180</v>
      </c>
      <c r="D10" s="12">
        <v>1400000</v>
      </c>
      <c r="E10" s="12">
        <f t="shared" si="0"/>
        <v>126000000</v>
      </c>
      <c r="F10" s="12">
        <f t="shared" si="1"/>
        <v>252000000</v>
      </c>
      <c r="G10" s="12">
        <f t="shared" si="2"/>
        <v>126000000</v>
      </c>
      <c r="H10" s="10"/>
      <c r="I10" s="8"/>
    </row>
    <row r="11" spans="1:9" x14ac:dyDescent="0.2">
      <c r="A11" s="10" t="s">
        <v>15</v>
      </c>
      <c r="B11" s="11">
        <v>42</v>
      </c>
      <c r="C11" s="11">
        <v>140</v>
      </c>
      <c r="D11" s="12">
        <v>800000</v>
      </c>
      <c r="E11" s="12">
        <f t="shared" si="0"/>
        <v>33600000</v>
      </c>
      <c r="F11" s="12">
        <f t="shared" si="1"/>
        <v>112000000</v>
      </c>
      <c r="G11" s="12">
        <f t="shared" si="2"/>
        <v>78400000</v>
      </c>
      <c r="H11" s="10"/>
      <c r="I11" s="8"/>
    </row>
    <row r="12" spans="1:9" x14ac:dyDescent="0.2">
      <c r="A12" s="10" t="s">
        <v>16</v>
      </c>
      <c r="B12" s="11">
        <v>40</v>
      </c>
      <c r="C12" s="11">
        <v>120</v>
      </c>
      <c r="D12" s="12">
        <v>500000</v>
      </c>
      <c r="E12" s="12">
        <f t="shared" si="0"/>
        <v>20000000</v>
      </c>
      <c r="F12" s="12">
        <f t="shared" si="1"/>
        <v>60000000</v>
      </c>
      <c r="G12" s="12">
        <f t="shared" si="2"/>
        <v>40000000</v>
      </c>
      <c r="H12" s="10"/>
      <c r="I12" s="8"/>
    </row>
    <row r="13" spans="1:9" x14ac:dyDescent="0.2">
      <c r="A13" s="8"/>
      <c r="B13" s="8"/>
      <c r="C13" s="9" t="s">
        <v>17</v>
      </c>
      <c r="D13" s="13">
        <f>SUM(D6:D12)</f>
        <v>9200000</v>
      </c>
      <c r="E13" s="13">
        <f t="shared" ref="E13:G13" si="3">SUM(E6:E12)</f>
        <v>819600000</v>
      </c>
      <c r="F13" s="13">
        <f t="shared" si="3"/>
        <v>2064000000</v>
      </c>
      <c r="G13" s="13">
        <f t="shared" si="3"/>
        <v>1244400000</v>
      </c>
      <c r="H13" s="9"/>
      <c r="I13" s="8"/>
    </row>
    <row r="14" spans="1:9" x14ac:dyDescent="0.2">
      <c r="A14" s="8"/>
      <c r="B14" s="8"/>
      <c r="C14" s="9" t="s">
        <v>18</v>
      </c>
      <c r="D14" s="13">
        <f>AVERAGE(D6:D12)</f>
        <v>1314285.7142857143</v>
      </c>
      <c r="E14" s="13">
        <f t="shared" ref="E14:G14" si="4">AVERAGE(E6:E12)</f>
        <v>117085714.28571428</v>
      </c>
      <c r="F14" s="13">
        <f t="shared" si="4"/>
        <v>294857142.85714287</v>
      </c>
      <c r="G14" s="13">
        <f t="shared" si="4"/>
        <v>177771428.57142857</v>
      </c>
      <c r="H14" s="9"/>
      <c r="I14" s="8"/>
    </row>
    <row r="15" spans="1:9" x14ac:dyDescent="0.2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">
      <c r="A17" s="8"/>
      <c r="B17" s="8"/>
      <c r="C17" s="8"/>
      <c r="D17" s="8"/>
      <c r="E17" s="8"/>
      <c r="F17" s="8"/>
      <c r="G17" s="8"/>
      <c r="H17" s="8"/>
      <c r="I17" s="8"/>
    </row>
  </sheetData>
  <mergeCells count="5">
    <mergeCell ref="A1:H1"/>
    <mergeCell ref="A2:H2"/>
    <mergeCell ref="B4:C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E375-8E19-4BC2-82B4-81DB4544683E}">
  <dimension ref="A1:C22"/>
  <sheetViews>
    <sheetView workbookViewId="0"/>
  </sheetViews>
  <sheetFormatPr baseColWidth="10" defaultRowHeight="12.75" x14ac:dyDescent="0.2"/>
  <cols>
    <col min="1" max="1" width="14.42578125" style="2" customWidth="1"/>
    <col min="2" max="2" width="14.5703125" style="2" customWidth="1"/>
    <col min="3" max="3" width="28.7109375" style="2" customWidth="1"/>
    <col min="4" max="16384" width="11.42578125" style="2"/>
  </cols>
  <sheetData>
    <row r="1" spans="1:3" x14ac:dyDescent="0.2">
      <c r="A1" s="19" t="s">
        <v>20</v>
      </c>
      <c r="B1" s="19"/>
      <c r="C1" s="19"/>
    </row>
    <row r="2" spans="1:3" x14ac:dyDescent="0.2">
      <c r="A2" s="1"/>
      <c r="B2" s="1"/>
      <c r="C2" s="1"/>
    </row>
    <row r="3" spans="1:3" x14ac:dyDescent="0.2">
      <c r="A3" s="20" t="s">
        <v>21</v>
      </c>
      <c r="B3" s="20"/>
      <c r="C3" s="3">
        <v>32000</v>
      </c>
    </row>
    <row r="4" spans="1:3" x14ac:dyDescent="0.2">
      <c r="A4" s="1"/>
      <c r="B4" s="1"/>
      <c r="C4" s="1"/>
    </row>
    <row r="5" spans="1:3" ht="13.5" thickBot="1" x14ac:dyDescent="0.25">
      <c r="A5" s="1"/>
      <c r="B5" s="1"/>
      <c r="C5" s="1"/>
    </row>
    <row r="6" spans="1:3" ht="13.5" thickBot="1" x14ac:dyDescent="0.25">
      <c r="A6" s="4"/>
      <c r="B6" s="4" t="s">
        <v>22</v>
      </c>
      <c r="C6" s="4" t="s">
        <v>23</v>
      </c>
    </row>
    <row r="7" spans="1:3" ht="13.5" thickBot="1" x14ac:dyDescent="0.25">
      <c r="A7" s="4" t="s">
        <v>24</v>
      </c>
      <c r="B7" s="5">
        <v>0.06</v>
      </c>
      <c r="C7" s="6">
        <f>$C$3*B7</f>
        <v>1920</v>
      </c>
    </row>
    <row r="8" spans="1:3" ht="13.5" thickBot="1" x14ac:dyDescent="0.25">
      <c r="A8" s="4" t="s">
        <v>25</v>
      </c>
      <c r="B8" s="5">
        <v>7.0000000000000007E-2</v>
      </c>
      <c r="C8" s="6">
        <f t="shared" ref="C8:C21" si="0">$C$3*B8</f>
        <v>2240</v>
      </c>
    </row>
    <row r="9" spans="1:3" ht="13.5" thickBot="1" x14ac:dyDescent="0.25">
      <c r="A9" s="4" t="s">
        <v>26</v>
      </c>
      <c r="B9" s="5">
        <v>0.06</v>
      </c>
      <c r="C9" s="6">
        <f t="shared" si="0"/>
        <v>1920</v>
      </c>
    </row>
    <row r="10" spans="1:3" ht="13.5" thickBot="1" x14ac:dyDescent="0.25">
      <c r="A10" s="4" t="s">
        <v>27</v>
      </c>
      <c r="B10" s="5">
        <v>7.0000000000000007E-2</v>
      </c>
      <c r="C10" s="6">
        <f t="shared" si="0"/>
        <v>2240</v>
      </c>
    </row>
    <row r="11" spans="1:3" ht="13.5" thickBot="1" x14ac:dyDescent="0.25">
      <c r="A11" s="4" t="s">
        <v>28</v>
      </c>
      <c r="B11" s="5">
        <v>7.3999999999999996E-2</v>
      </c>
      <c r="C11" s="6">
        <f t="shared" si="0"/>
        <v>2368</v>
      </c>
    </row>
    <row r="12" spans="1:3" ht="13.5" thickBot="1" x14ac:dyDescent="0.25">
      <c r="A12" s="4" t="s">
        <v>29</v>
      </c>
      <c r="B12" s="5">
        <v>0.08</v>
      </c>
      <c r="C12" s="6">
        <f t="shared" si="0"/>
        <v>2560</v>
      </c>
    </row>
    <row r="13" spans="1:3" ht="13.5" thickBot="1" x14ac:dyDescent="0.25">
      <c r="A13" s="4" t="s">
        <v>30</v>
      </c>
      <c r="B13" s="5">
        <v>0.06</v>
      </c>
      <c r="C13" s="6">
        <f t="shared" si="0"/>
        <v>1920</v>
      </c>
    </row>
    <row r="14" spans="1:3" ht="13.5" thickBot="1" x14ac:dyDescent="0.25">
      <c r="A14" s="4" t="s">
        <v>31</v>
      </c>
      <c r="B14" s="5">
        <v>7.0000000000000007E-2</v>
      </c>
      <c r="C14" s="6">
        <f t="shared" si="0"/>
        <v>2240</v>
      </c>
    </row>
    <row r="15" spans="1:3" ht="13.5" thickBot="1" x14ac:dyDescent="0.25">
      <c r="A15" s="4" t="s">
        <v>32</v>
      </c>
      <c r="B15" s="5">
        <v>7.3999999999999996E-2</v>
      </c>
      <c r="C15" s="6">
        <f t="shared" si="0"/>
        <v>2368</v>
      </c>
    </row>
    <row r="16" spans="1:3" ht="13.5" thickBot="1" x14ac:dyDescent="0.25">
      <c r="A16" s="4" t="s">
        <v>33</v>
      </c>
      <c r="B16" s="5">
        <v>0.08</v>
      </c>
      <c r="C16" s="6">
        <f t="shared" si="0"/>
        <v>2560</v>
      </c>
    </row>
    <row r="17" spans="1:3" ht="13.5" thickBot="1" x14ac:dyDescent="0.25">
      <c r="A17" s="4" t="s">
        <v>34</v>
      </c>
      <c r="B17" s="5">
        <v>0.06</v>
      </c>
      <c r="C17" s="6">
        <f t="shared" si="0"/>
        <v>1920</v>
      </c>
    </row>
    <row r="18" spans="1:3" ht="13.5" thickBot="1" x14ac:dyDescent="0.25">
      <c r="A18" s="4" t="s">
        <v>35</v>
      </c>
      <c r="B18" s="5">
        <v>7.0000000000000007E-2</v>
      </c>
      <c r="C18" s="6">
        <f t="shared" si="0"/>
        <v>2240</v>
      </c>
    </row>
    <row r="19" spans="1:3" ht="13.5" thickBot="1" x14ac:dyDescent="0.25">
      <c r="A19" s="4" t="s">
        <v>36</v>
      </c>
      <c r="B19" s="5">
        <v>7.3999999999999996E-2</v>
      </c>
      <c r="C19" s="6">
        <f t="shared" si="0"/>
        <v>2368</v>
      </c>
    </row>
    <row r="20" spans="1:3" ht="13.5" thickBot="1" x14ac:dyDescent="0.25">
      <c r="A20" s="4" t="s">
        <v>37</v>
      </c>
      <c r="B20" s="5">
        <v>0.08</v>
      </c>
      <c r="C20" s="6">
        <f t="shared" si="0"/>
        <v>2560</v>
      </c>
    </row>
    <row r="21" spans="1:3" ht="13.5" thickBot="1" x14ac:dyDescent="0.25">
      <c r="A21" s="4" t="s">
        <v>38</v>
      </c>
      <c r="B21" s="5">
        <v>1.7999999999999999E-2</v>
      </c>
      <c r="C21" s="6">
        <f t="shared" si="0"/>
        <v>576</v>
      </c>
    </row>
    <row r="22" spans="1:3" ht="13.5" thickBot="1" x14ac:dyDescent="0.25">
      <c r="A22" s="1"/>
      <c r="B22" s="7">
        <f>SUM(B7:B21)</f>
        <v>1</v>
      </c>
      <c r="C22" s="6">
        <f>SUM(C7:C21)</f>
        <v>32000</v>
      </c>
    </row>
  </sheetData>
  <mergeCells count="2">
    <mergeCell ref="A1:C1"/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691A-0EE4-4906-99F1-C95EF286166E}">
  <dimension ref="A1:F6"/>
  <sheetViews>
    <sheetView workbookViewId="0"/>
  </sheetViews>
  <sheetFormatPr baseColWidth="10" defaultRowHeight="12.75" x14ac:dyDescent="0.2"/>
  <cols>
    <col min="1" max="16384" width="11.42578125" style="1"/>
  </cols>
  <sheetData>
    <row r="1" spans="1: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">
      <c r="A2" s="1">
        <v>10</v>
      </c>
      <c r="B2" s="1">
        <f>B$1*$A2</f>
        <v>10</v>
      </c>
      <c r="C2" s="1">
        <f>C$1*$A2</f>
        <v>20</v>
      </c>
      <c r="D2" s="1">
        <f t="shared" ref="C2:F2" si="0">D$1*$A2</f>
        <v>30</v>
      </c>
      <c r="E2" s="1">
        <f t="shared" si="0"/>
        <v>40</v>
      </c>
      <c r="F2" s="1">
        <f t="shared" si="0"/>
        <v>50</v>
      </c>
    </row>
    <row r="3" spans="1:6" x14ac:dyDescent="0.2">
      <c r="A3" s="1">
        <v>20</v>
      </c>
      <c r="B3" s="1">
        <f t="shared" ref="B3:F6" si="1">B$1*$A3</f>
        <v>20</v>
      </c>
      <c r="C3" s="1">
        <f t="shared" si="1"/>
        <v>40</v>
      </c>
      <c r="D3" s="1">
        <f t="shared" si="1"/>
        <v>60</v>
      </c>
      <c r="E3" s="1">
        <f t="shared" si="1"/>
        <v>80</v>
      </c>
      <c r="F3" s="1">
        <f t="shared" si="1"/>
        <v>100</v>
      </c>
    </row>
    <row r="4" spans="1:6" x14ac:dyDescent="0.2">
      <c r="A4" s="1">
        <v>30</v>
      </c>
      <c r="B4" s="1">
        <f t="shared" si="1"/>
        <v>30</v>
      </c>
      <c r="C4" s="1">
        <f t="shared" si="1"/>
        <v>60</v>
      </c>
      <c r="D4" s="1">
        <f t="shared" si="1"/>
        <v>90</v>
      </c>
      <c r="E4" s="1">
        <f t="shared" si="1"/>
        <v>120</v>
      </c>
      <c r="F4" s="1">
        <f t="shared" si="1"/>
        <v>150</v>
      </c>
    </row>
    <row r="5" spans="1:6" x14ac:dyDescent="0.2">
      <c r="A5" s="1">
        <v>40</v>
      </c>
      <c r="B5" s="1">
        <f t="shared" si="1"/>
        <v>40</v>
      </c>
      <c r="C5" s="1">
        <f t="shared" si="1"/>
        <v>80</v>
      </c>
      <c r="D5" s="1">
        <f t="shared" si="1"/>
        <v>120</v>
      </c>
      <c r="E5" s="1">
        <f t="shared" si="1"/>
        <v>160</v>
      </c>
      <c r="F5" s="1">
        <f t="shared" si="1"/>
        <v>200</v>
      </c>
    </row>
    <row r="6" spans="1:6" x14ac:dyDescent="0.2">
      <c r="A6" s="1">
        <v>50</v>
      </c>
      <c r="B6" s="1">
        <f t="shared" si="1"/>
        <v>50</v>
      </c>
      <c r="C6" s="1">
        <f t="shared" si="1"/>
        <v>100</v>
      </c>
      <c r="D6" s="1">
        <f>D$1*$A6</f>
        <v>150</v>
      </c>
      <c r="E6" s="1">
        <f t="shared" si="1"/>
        <v>200</v>
      </c>
      <c r="F6" s="1">
        <f t="shared" si="1"/>
        <v>250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A8F1-B0EF-46FF-9013-F4FAC1EB1464}">
  <dimension ref="A1:J17"/>
  <sheetViews>
    <sheetView workbookViewId="0"/>
  </sheetViews>
  <sheetFormatPr baseColWidth="10" defaultRowHeight="15" x14ac:dyDescent="0.25"/>
  <sheetData>
    <row r="1" spans="1:10" x14ac:dyDescent="0.25">
      <c r="A1" s="1"/>
      <c r="B1" s="1"/>
      <c r="C1" s="1"/>
      <c r="D1" s="1"/>
      <c r="E1" s="1">
        <v>5</v>
      </c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>
        <v>8</v>
      </c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>
        <v>8</v>
      </c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>
        <v>2</v>
      </c>
      <c r="F4" s="1"/>
      <c r="G4" s="1">
        <f t="shared" ref="G4:I8" si="0">SUM(Ventas)</f>
        <v>26</v>
      </c>
      <c r="H4" s="1">
        <f t="shared" si="0"/>
        <v>26</v>
      </c>
      <c r="I4" s="1">
        <f t="shared" si="0"/>
        <v>26</v>
      </c>
      <c r="J4" s="1"/>
    </row>
    <row r="5" spans="1:10" x14ac:dyDescent="0.25">
      <c r="A5" s="1"/>
      <c r="B5" s="1"/>
      <c r="C5" s="1"/>
      <c r="D5" s="1"/>
      <c r="E5" s="1">
        <v>3</v>
      </c>
      <c r="F5" s="1"/>
      <c r="G5" s="1">
        <f t="shared" si="0"/>
        <v>26</v>
      </c>
      <c r="H5" s="1">
        <f t="shared" si="0"/>
        <v>26</v>
      </c>
      <c r="I5" s="1">
        <f t="shared" si="0"/>
        <v>26</v>
      </c>
      <c r="J5" s="1"/>
    </row>
    <row r="6" spans="1:10" x14ac:dyDescent="0.25">
      <c r="A6" s="1"/>
      <c r="B6" s="1"/>
      <c r="C6" s="1"/>
      <c r="D6" s="1"/>
      <c r="E6" s="1"/>
      <c r="F6" s="1"/>
      <c r="G6" s="1">
        <f t="shared" si="0"/>
        <v>26</v>
      </c>
      <c r="H6" s="1">
        <f t="shared" si="0"/>
        <v>26</v>
      </c>
      <c r="I6" s="1">
        <f t="shared" si="0"/>
        <v>26</v>
      </c>
      <c r="J6" s="1"/>
    </row>
    <row r="7" spans="1:10" x14ac:dyDescent="0.25">
      <c r="A7" s="1"/>
      <c r="B7" s="1"/>
      <c r="C7" s="1"/>
      <c r="D7" s="1"/>
      <c r="E7" s="1"/>
      <c r="F7" s="1"/>
      <c r="G7" s="1">
        <f t="shared" si="0"/>
        <v>26</v>
      </c>
      <c r="H7" s="1">
        <f t="shared" si="0"/>
        <v>26</v>
      </c>
      <c r="I7" s="1">
        <f t="shared" si="0"/>
        <v>26</v>
      </c>
      <c r="J7" s="1"/>
    </row>
    <row r="8" spans="1:10" x14ac:dyDescent="0.25">
      <c r="A8" s="1"/>
      <c r="B8" s="1"/>
      <c r="C8" s="1"/>
      <c r="D8" s="1"/>
      <c r="E8" s="1"/>
      <c r="F8" s="1"/>
      <c r="G8" s="1">
        <f t="shared" si="0"/>
        <v>26</v>
      </c>
      <c r="H8" s="1">
        <f t="shared" si="0"/>
        <v>26</v>
      </c>
      <c r="I8" s="1">
        <f t="shared" si="0"/>
        <v>26</v>
      </c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 t="s">
        <v>42</v>
      </c>
      <c r="C11" s="1" t="s">
        <v>41</v>
      </c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39</v>
      </c>
      <c r="B12" s="1">
        <v>12</v>
      </c>
      <c r="C12" s="1">
        <v>18</v>
      </c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40</v>
      </c>
      <c r="B13" s="1">
        <v>25</v>
      </c>
      <c r="C13" s="1">
        <v>33</v>
      </c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>
        <f>SUM(Tuercas)+SUM(Tornillos)</f>
        <v>88</v>
      </c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07C7-253A-4BB5-A71D-152A187DD023}">
  <dimension ref="A1:D5"/>
  <sheetViews>
    <sheetView zoomScaleNormal="100" workbookViewId="0">
      <selection activeCell="A2" sqref="A2:A5"/>
    </sheetView>
  </sheetViews>
  <sheetFormatPr baseColWidth="10" defaultRowHeight="12.75" x14ac:dyDescent="0.2"/>
  <cols>
    <col min="1" max="1" width="11.42578125" style="1" customWidth="1"/>
    <col min="2" max="16384" width="11.42578125" style="1"/>
  </cols>
  <sheetData>
    <row r="1" spans="1:4" ht="15" x14ac:dyDescent="0.25">
      <c r="A1" s="21"/>
      <c r="B1" s="21">
        <v>2021</v>
      </c>
      <c r="C1" s="21">
        <v>2022</v>
      </c>
      <c r="D1" s="21">
        <v>2023</v>
      </c>
    </row>
    <row r="2" spans="1:4" ht="15" x14ac:dyDescent="0.25">
      <c r="A2" s="27" t="s">
        <v>43</v>
      </c>
      <c r="B2" s="21">
        <v>950</v>
      </c>
      <c r="C2" s="21">
        <v>1050</v>
      </c>
      <c r="D2" s="21">
        <v>1200</v>
      </c>
    </row>
    <row r="3" spans="1:4" ht="15" x14ac:dyDescent="0.25">
      <c r="A3" s="27" t="s">
        <v>44</v>
      </c>
      <c r="B3" s="21">
        <v>720</v>
      </c>
      <c r="C3" s="21">
        <v>900</v>
      </c>
      <c r="D3" s="21">
        <v>800</v>
      </c>
    </row>
    <row r="4" spans="1:4" ht="15" x14ac:dyDescent="0.25">
      <c r="A4" s="27" t="s">
        <v>45</v>
      </c>
      <c r="B4" s="21">
        <v>800</v>
      </c>
      <c r="C4" s="21">
        <v>750</v>
      </c>
      <c r="D4" s="21">
        <v>700</v>
      </c>
    </row>
    <row r="5" spans="1:4" ht="15" x14ac:dyDescent="0.25">
      <c r="A5" s="27" t="s">
        <v>46</v>
      </c>
      <c r="B5" s="21">
        <v>800</v>
      </c>
      <c r="C5" s="21">
        <v>700</v>
      </c>
      <c r="D5" s="21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DC71-3E1F-4C32-B422-040B72B72154}">
  <dimension ref="A2:D6"/>
  <sheetViews>
    <sheetView workbookViewId="0">
      <pane ySplit="600" activePane="bottomLeft"/>
      <selection activeCell="A2" sqref="A2:A5"/>
      <selection pane="bottomLeft" activeCell="A2" sqref="A2:A5"/>
    </sheetView>
  </sheetViews>
  <sheetFormatPr baseColWidth="10" defaultRowHeight="15" x14ac:dyDescent="0.25"/>
  <sheetData>
    <row r="2" spans="1:4" x14ac:dyDescent="0.25">
      <c r="A2" s="28"/>
      <c r="B2" s="22" t="s">
        <v>47</v>
      </c>
      <c r="C2" s="22" t="s">
        <v>48</v>
      </c>
      <c r="D2" s="22" t="s">
        <v>49</v>
      </c>
    </row>
    <row r="3" spans="1:4" x14ac:dyDescent="0.25">
      <c r="A3" s="28" t="s">
        <v>50</v>
      </c>
      <c r="B3" s="22">
        <v>12</v>
      </c>
      <c r="C3" s="23">
        <v>0.5</v>
      </c>
      <c r="D3" s="23">
        <f>B3*C3</f>
        <v>6</v>
      </c>
    </row>
    <row r="4" spans="1:4" x14ac:dyDescent="0.25">
      <c r="A4" s="28" t="s">
        <v>51</v>
      </c>
      <c r="B4" s="22">
        <v>15</v>
      </c>
      <c r="C4" s="23">
        <v>0.88</v>
      </c>
      <c r="D4" s="23">
        <f t="shared" ref="D4:D6" si="0">B4*C4</f>
        <v>13.2</v>
      </c>
    </row>
    <row r="5" spans="1:4" x14ac:dyDescent="0.25">
      <c r="A5" s="28" t="s">
        <v>52</v>
      </c>
      <c r="B5" s="22">
        <v>18</v>
      </c>
      <c r="C5" s="23">
        <v>0.61</v>
      </c>
      <c r="D5" s="23">
        <f t="shared" si="0"/>
        <v>10.98</v>
      </c>
    </row>
    <row r="6" spans="1:4" x14ac:dyDescent="0.25">
      <c r="A6" s="22" t="s">
        <v>53</v>
      </c>
      <c r="B6" s="22">
        <v>20</v>
      </c>
      <c r="C6" s="23">
        <v>0.35</v>
      </c>
      <c r="D6" s="23">
        <f t="shared" si="0"/>
        <v>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DB3-38A4-41E5-9ED6-3AEEA5D65F12}">
  <dimension ref="A2:D6"/>
  <sheetViews>
    <sheetView workbookViewId="0">
      <selection activeCell="A2" sqref="A2:A5"/>
    </sheetView>
  </sheetViews>
  <sheetFormatPr baseColWidth="10" defaultRowHeight="15" x14ac:dyDescent="0.25"/>
  <sheetData>
    <row r="2" spans="1:4" x14ac:dyDescent="0.25">
      <c r="A2" s="28"/>
      <c r="B2" s="22" t="s">
        <v>47</v>
      </c>
      <c r="C2" s="22" t="s">
        <v>48</v>
      </c>
      <c r="D2" s="22" t="s">
        <v>49</v>
      </c>
    </row>
    <row r="3" spans="1:4" x14ac:dyDescent="0.25">
      <c r="A3" s="28" t="s">
        <v>50</v>
      </c>
      <c r="B3" s="22">
        <v>60</v>
      </c>
      <c r="C3" s="24">
        <v>0.45</v>
      </c>
      <c r="D3" s="24">
        <f>B3*C3</f>
        <v>27</v>
      </c>
    </row>
    <row r="4" spans="1:4" x14ac:dyDescent="0.25">
      <c r="A4" s="28" t="s">
        <v>51</v>
      </c>
      <c r="B4" s="22">
        <v>40</v>
      </c>
      <c r="C4" s="24">
        <v>0.75</v>
      </c>
      <c r="D4" s="24">
        <f t="shared" ref="D4:D6" si="0">B4*C4</f>
        <v>30</v>
      </c>
    </row>
    <row r="5" spans="1:4" x14ac:dyDescent="0.25">
      <c r="A5" s="28" t="s">
        <v>52</v>
      </c>
      <c r="B5" s="22">
        <v>52</v>
      </c>
      <c r="C5" s="24">
        <v>0.5</v>
      </c>
      <c r="D5" s="24">
        <f t="shared" si="0"/>
        <v>26</v>
      </c>
    </row>
    <row r="6" spans="1:4" x14ac:dyDescent="0.25">
      <c r="A6" s="22" t="s">
        <v>53</v>
      </c>
      <c r="B6" s="22">
        <v>48</v>
      </c>
      <c r="C6" s="24">
        <v>0.45</v>
      </c>
      <c r="D6" s="24">
        <f t="shared" si="0"/>
        <v>21.6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9433-8E9A-4ACA-94F3-9E7333C64C86}">
  <dimension ref="A2:D6"/>
  <sheetViews>
    <sheetView workbookViewId="0">
      <selection activeCell="E19" sqref="E19"/>
    </sheetView>
  </sheetViews>
  <sheetFormatPr baseColWidth="10" defaultRowHeight="15" x14ac:dyDescent="0.25"/>
  <sheetData>
    <row r="2" spans="1:4" x14ac:dyDescent="0.25">
      <c r="A2" s="22"/>
      <c r="B2" s="22" t="s">
        <v>47</v>
      </c>
      <c r="C2" s="22" t="s">
        <v>48</v>
      </c>
      <c r="D2" s="22" t="s">
        <v>49</v>
      </c>
    </row>
    <row r="3" spans="1:4" x14ac:dyDescent="0.25">
      <c r="A3" s="22" t="s">
        <v>50</v>
      </c>
      <c r="B3" s="22">
        <v>120</v>
      </c>
      <c r="C3" s="24">
        <v>0.52</v>
      </c>
      <c r="D3" s="24">
        <f>B3*C3</f>
        <v>62.400000000000006</v>
      </c>
    </row>
    <row r="4" spans="1:4" x14ac:dyDescent="0.25">
      <c r="A4" s="22" t="s">
        <v>51</v>
      </c>
      <c r="B4" s="22">
        <v>100</v>
      </c>
      <c r="C4" s="24">
        <v>0.9</v>
      </c>
      <c r="D4" s="24">
        <f t="shared" ref="D4:D6" si="0">B4*C4</f>
        <v>90</v>
      </c>
    </row>
    <row r="5" spans="1:4" x14ac:dyDescent="0.25">
      <c r="A5" s="22" t="s">
        <v>52</v>
      </c>
      <c r="B5" s="22">
        <v>90</v>
      </c>
      <c r="C5" s="24">
        <v>0.6</v>
      </c>
      <c r="D5" s="24">
        <f t="shared" si="0"/>
        <v>54</v>
      </c>
    </row>
    <row r="6" spans="1:4" x14ac:dyDescent="0.25">
      <c r="A6" s="22" t="s">
        <v>53</v>
      </c>
      <c r="B6" s="22">
        <v>110</v>
      </c>
      <c r="C6" s="24">
        <v>0.35</v>
      </c>
      <c r="D6" s="24">
        <f t="shared" si="0"/>
        <v>38.5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8804-1124-471B-B720-7BAA4614305B}">
  <dimension ref="A1:E7"/>
  <sheetViews>
    <sheetView tabSelected="1" workbookViewId="0">
      <selection activeCell="B5" sqref="B5"/>
    </sheetView>
  </sheetViews>
  <sheetFormatPr baseColWidth="10" defaultRowHeight="15" x14ac:dyDescent="0.25"/>
  <sheetData>
    <row r="1" spans="1:5" x14ac:dyDescent="0.25">
      <c r="C1" s="25">
        <v>0.21</v>
      </c>
    </row>
    <row r="2" spans="1:5" x14ac:dyDescent="0.25">
      <c r="A2" s="28"/>
      <c r="B2" s="22" t="s">
        <v>49</v>
      </c>
      <c r="C2" s="22" t="s">
        <v>54</v>
      </c>
      <c r="D2" s="22" t="s">
        <v>49</v>
      </c>
    </row>
    <row r="3" spans="1:5" x14ac:dyDescent="0.25">
      <c r="A3" s="28" t="s">
        <v>50</v>
      </c>
      <c r="B3" s="24">
        <f>Valencia!D3+Sevilla!D3+Madrid!D3</f>
        <v>95.4</v>
      </c>
      <c r="C3" s="23">
        <f>B3*C$1</f>
        <v>20.033999999999999</v>
      </c>
      <c r="D3" s="23">
        <f>SUM(B3:C3)</f>
        <v>115.434</v>
      </c>
      <c r="E3" s="26">
        <f>D3*[1]Hoja1!$B$2</f>
        <v>11.5434</v>
      </c>
    </row>
    <row r="4" spans="1:5" x14ac:dyDescent="0.25">
      <c r="A4" s="28" t="s">
        <v>51</v>
      </c>
      <c r="B4" s="24">
        <f>Valencia!D4+Sevilla!D4+Madrid!D4</f>
        <v>133.19999999999999</v>
      </c>
      <c r="C4" s="23">
        <f>B4*C$1</f>
        <v>27.971999999999998</v>
      </c>
      <c r="D4" s="23">
        <f t="shared" ref="D4:D6" si="0">SUM(B4:C4)</f>
        <v>161.172</v>
      </c>
      <c r="E4" s="26">
        <f>D4*[1]Hoja1!$B$2</f>
        <v>16.1172</v>
      </c>
    </row>
    <row r="5" spans="1:5" x14ac:dyDescent="0.25">
      <c r="A5" s="28" t="s">
        <v>52</v>
      </c>
      <c r="B5" s="24">
        <f>Valencia!D5+Sevilla!D5+Madrid!D5</f>
        <v>90.98</v>
      </c>
      <c r="C5" s="23">
        <f>B5*C$1</f>
        <v>19.105799999999999</v>
      </c>
      <c r="D5" s="23">
        <f t="shared" si="0"/>
        <v>110.08580000000001</v>
      </c>
      <c r="E5" s="26">
        <f>D5*[1]Hoja1!$B$2</f>
        <v>11.008580000000002</v>
      </c>
    </row>
    <row r="6" spans="1:5" x14ac:dyDescent="0.25">
      <c r="A6" s="22" t="s">
        <v>53</v>
      </c>
      <c r="B6" s="24">
        <f>Valencia!D6+Sevilla!D6+Madrid!D6</f>
        <v>67.099999999999994</v>
      </c>
      <c r="C6" s="23">
        <f>B6*C$1</f>
        <v>14.090999999999998</v>
      </c>
      <c r="D6" s="23">
        <f t="shared" si="0"/>
        <v>81.190999999999988</v>
      </c>
      <c r="E6" s="26">
        <f>D6*[1]Hoja1!$B$2</f>
        <v>8.1190999999999995</v>
      </c>
    </row>
    <row r="7" spans="1:5" x14ac:dyDescent="0.25">
      <c r="D7" s="23">
        <f>SUM(D3:D6)</f>
        <v>467.88279999999997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&amp;LCarrera Excel&amp;C&amp;Z&amp;F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Valencia</vt:lpstr>
      <vt:lpstr>Sevilla</vt:lpstr>
      <vt:lpstr>Madrid</vt:lpstr>
      <vt:lpstr>Total</vt:lpstr>
      <vt:lpstr>Fabrica_A</vt:lpstr>
      <vt:lpstr>Fabrica_B</vt:lpstr>
      <vt:lpstr>Tornillos</vt:lpstr>
      <vt:lpstr>Tuercas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cp:lastPrinted>2023-03-17T01:37:23Z</cp:lastPrinted>
  <dcterms:created xsi:type="dcterms:W3CDTF">2023-03-14T22:47:06Z</dcterms:created>
  <dcterms:modified xsi:type="dcterms:W3CDTF">2023-03-17T01:39:14Z</dcterms:modified>
</cp:coreProperties>
</file>