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filterPrivacy="1" codeName="ThisWorkbook"/>
  <xr:revisionPtr revIDLastSave="0" documentId="13_ncr:1_{C65AA7AB-5013-4E5E-A298-1656B6FED18E}" xr6:coauthVersionLast="36" xr6:coauthVersionMax="36" xr10:uidLastSave="{00000000-0000-0000-0000-000000000000}"/>
  <bookViews>
    <workbookView xWindow="-120" yWindow="-120" windowWidth="28890" windowHeight="14355"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1" l="1"/>
  <c r="E22" i="11"/>
  <c r="E20" i="11"/>
  <c r="E16" i="11"/>
  <c r="E17" i="11"/>
  <c r="E15" i="11"/>
  <c r="E13" i="11"/>
  <c r="E14" i="11"/>
  <c r="E11" i="11"/>
  <c r="E10" i="11" l="1"/>
  <c r="E12" i="11"/>
  <c r="I5" i="11" l="1"/>
  <c r="H21" i="11" s="1"/>
  <c r="I4" i="11" l="1"/>
  <c r="H7" i="11"/>
  <c r="H11" i="11"/>
  <c r="H20" i="11"/>
  <c r="H10" i="11"/>
  <c r="H19" i="11"/>
  <c r="H23" i="11"/>
  <c r="J5" i="11"/>
  <c r="I21" i="11" s="1"/>
  <c r="H9" i="11"/>
  <c r="H16" i="11"/>
  <c r="H22" i="11"/>
  <c r="H17" i="11"/>
  <c r="H12" i="11"/>
  <c r="H14" i="11"/>
  <c r="H18" i="11"/>
  <c r="H24" i="11"/>
  <c r="I9" i="11" l="1"/>
  <c r="I22" i="11"/>
  <c r="I10" i="11"/>
  <c r="I20" i="11"/>
  <c r="I23" i="11"/>
  <c r="I17" i="11"/>
  <c r="I7" i="11"/>
  <c r="I19" i="11"/>
  <c r="I16" i="11"/>
  <c r="I24" i="11"/>
  <c r="I18" i="11"/>
  <c r="I12" i="11"/>
  <c r="I11" i="11"/>
  <c r="K5" i="11"/>
  <c r="J21" i="11" s="1"/>
  <c r="I14" i="11"/>
  <c r="J7" i="11" l="1"/>
  <c r="J12" i="11"/>
  <c r="J23" i="11"/>
  <c r="J22" i="11"/>
  <c r="J20" i="11"/>
  <c r="L5" i="11"/>
  <c r="K21" i="11" s="1"/>
  <c r="J19" i="11"/>
  <c r="J10" i="11"/>
  <c r="J11" i="11"/>
  <c r="J14" i="11"/>
  <c r="J24" i="11"/>
  <c r="J16" i="11"/>
  <c r="J18" i="11"/>
  <c r="J17" i="11"/>
  <c r="J9" i="11"/>
  <c r="K10" i="11" l="1"/>
  <c r="K22" i="11"/>
  <c r="K19" i="11"/>
  <c r="K7" i="11"/>
  <c r="K12" i="11"/>
  <c r="K18" i="11"/>
  <c r="K24" i="11"/>
  <c r="K20" i="11"/>
  <c r="K14" i="11"/>
  <c r="K9" i="11"/>
  <c r="M5" i="11"/>
  <c r="L21" i="11" s="1"/>
  <c r="K16" i="11"/>
  <c r="K11" i="11"/>
  <c r="K17" i="11"/>
  <c r="K23" i="11"/>
  <c r="L17" i="11" l="1"/>
  <c r="L11" i="11"/>
  <c r="L23" i="11"/>
  <c r="L18" i="11"/>
  <c r="L19" i="11"/>
  <c r="L24" i="11"/>
  <c r="L14" i="11"/>
  <c r="N5" i="11"/>
  <c r="M21" i="11" s="1"/>
  <c r="L16" i="11"/>
  <c r="L12" i="11"/>
  <c r="L22" i="11"/>
  <c r="L7" i="11"/>
  <c r="L10" i="11"/>
  <c r="L9" i="11"/>
  <c r="L20" i="11"/>
  <c r="M22" i="11" l="1"/>
  <c r="M12" i="11"/>
  <c r="M10" i="11"/>
  <c r="M19" i="11"/>
  <c r="M20" i="11"/>
  <c r="M14" i="11"/>
  <c r="M7" i="11"/>
  <c r="M11" i="11"/>
  <c r="M24" i="11"/>
  <c r="M18" i="11"/>
  <c r="O5" i="11"/>
  <c r="N21" i="11" s="1"/>
  <c r="M9" i="11"/>
  <c r="M23" i="11"/>
  <c r="M17" i="11"/>
  <c r="M16" i="11"/>
  <c r="N12" i="11" l="1"/>
  <c r="P5" i="11"/>
  <c r="O21" i="11" s="1"/>
  <c r="N19" i="11"/>
  <c r="N17" i="11"/>
  <c r="N24" i="11"/>
  <c r="N16" i="11"/>
  <c r="N11" i="11"/>
  <c r="N10" i="11"/>
  <c r="N9" i="11"/>
  <c r="N23" i="11"/>
  <c r="N20" i="11"/>
  <c r="N22" i="11"/>
  <c r="N7" i="11"/>
  <c r="N14" i="11"/>
  <c r="N18" i="11"/>
  <c r="O9" i="11" l="1"/>
  <c r="O22" i="11"/>
  <c r="O24" i="11"/>
  <c r="O18" i="11"/>
  <c r="O19" i="11"/>
  <c r="O17" i="11"/>
  <c r="O14" i="11"/>
  <c r="O16" i="11"/>
  <c r="P4" i="11"/>
  <c r="Q5" i="11"/>
  <c r="O23" i="11"/>
  <c r="O10" i="11"/>
  <c r="O20" i="11"/>
  <c r="O11" i="11"/>
  <c r="O7" i="11"/>
  <c r="O12" i="11"/>
  <c r="P9" i="11" l="1"/>
  <c r="P21" i="11"/>
  <c r="P23" i="11"/>
  <c r="P16" i="11"/>
  <c r="P19" i="11"/>
  <c r="P18" i="11"/>
  <c r="P20" i="11"/>
  <c r="P12" i="11"/>
  <c r="R5" i="11"/>
  <c r="P14" i="11"/>
  <c r="P11" i="11"/>
  <c r="P24" i="11"/>
  <c r="P17" i="11"/>
  <c r="P10" i="11"/>
  <c r="P22" i="11"/>
  <c r="P7" i="11"/>
  <c r="Q19" i="11" l="1"/>
  <c r="Q21" i="11"/>
  <c r="Q14" i="11"/>
  <c r="Q11" i="11"/>
  <c r="Q9" i="11"/>
  <c r="Q23" i="11"/>
  <c r="S5" i="11"/>
  <c r="R21" i="11" s="1"/>
  <c r="Q22" i="11"/>
  <c r="Q10" i="11"/>
  <c r="Q12" i="11"/>
  <c r="Q16" i="11"/>
  <c r="Q7" i="11"/>
  <c r="Q17" i="11"/>
  <c r="Q18" i="11"/>
  <c r="Q24" i="11"/>
  <c r="Q20" i="11"/>
  <c r="R10" i="11" l="1"/>
  <c r="R23" i="11"/>
  <c r="R9" i="11"/>
  <c r="R22" i="11"/>
  <c r="R20" i="11"/>
  <c r="R7" i="11"/>
  <c r="R17" i="11"/>
  <c r="R19" i="11"/>
  <c r="R18" i="11"/>
  <c r="R12" i="11"/>
  <c r="R16" i="11"/>
  <c r="R11" i="11"/>
  <c r="R14" i="11"/>
  <c r="T5" i="11"/>
  <c r="R24" i="11"/>
  <c r="S9" i="11" l="1"/>
  <c r="S21" i="11"/>
  <c r="S10" i="11"/>
  <c r="S24" i="11"/>
  <c r="S23" i="11"/>
  <c r="S14" i="11"/>
  <c r="S20" i="11"/>
  <c r="U5" i="11"/>
  <c r="T21" i="11" s="1"/>
  <c r="S18" i="11"/>
  <c r="S22" i="11"/>
  <c r="S19" i="11"/>
  <c r="S11" i="11"/>
  <c r="S7" i="11"/>
  <c r="S16" i="11"/>
  <c r="S12" i="11"/>
  <c r="S17" i="11"/>
  <c r="T16" i="11" l="1"/>
  <c r="T24" i="11"/>
  <c r="T22" i="11"/>
  <c r="T11" i="11"/>
  <c r="T23" i="11"/>
  <c r="T17" i="11"/>
  <c r="T20" i="11"/>
  <c r="T18" i="11"/>
  <c r="T12" i="11"/>
  <c r="T9" i="11"/>
  <c r="T10" i="11"/>
  <c r="T14" i="11"/>
  <c r="V5" i="11"/>
  <c r="U21" i="11" s="1"/>
  <c r="T19" i="11"/>
  <c r="T7" i="11"/>
  <c r="U9" i="11" l="1"/>
  <c r="U19" i="11"/>
  <c r="U7" i="11"/>
  <c r="U17" i="11"/>
  <c r="U18" i="11"/>
  <c r="U22" i="11"/>
  <c r="U10" i="11"/>
  <c r="U12" i="11"/>
  <c r="U16" i="11"/>
  <c r="U23" i="11"/>
  <c r="W5" i="11"/>
  <c r="V21" i="11" s="1"/>
  <c r="U20" i="11"/>
  <c r="U14" i="11"/>
  <c r="U24" i="11"/>
  <c r="U11" i="11"/>
  <c r="V17" i="11" l="1"/>
  <c r="V7" i="11"/>
  <c r="V14" i="11"/>
  <c r="V11" i="11"/>
  <c r="X5" i="11"/>
  <c r="W21" i="11" s="1"/>
  <c r="V19" i="11"/>
  <c r="V24" i="11"/>
  <c r="V9" i="11"/>
  <c r="W4" i="11"/>
  <c r="V18" i="11"/>
  <c r="V20" i="11"/>
  <c r="V23" i="11"/>
  <c r="V12" i="11"/>
  <c r="V10" i="11"/>
  <c r="V16" i="11"/>
  <c r="V22" i="11"/>
  <c r="W18" i="11" l="1"/>
  <c r="Y5" i="11"/>
  <c r="X21" i="11" s="1"/>
  <c r="W16" i="11"/>
  <c r="W19" i="11"/>
  <c r="W24" i="11"/>
  <c r="W11" i="11"/>
  <c r="W12" i="11"/>
  <c r="W10" i="11"/>
  <c r="W14" i="11"/>
  <c r="W20" i="11"/>
  <c r="W23" i="11"/>
  <c r="W22" i="11"/>
  <c r="W9" i="11"/>
  <c r="W7" i="11"/>
  <c r="W17" i="11"/>
  <c r="X23" i="11" l="1"/>
  <c r="X22" i="11"/>
  <c r="X24" i="11"/>
  <c r="X9" i="11"/>
  <c r="X10" i="11"/>
  <c r="X20" i="11"/>
  <c r="Z5" i="11"/>
  <c r="Y21" i="11" s="1"/>
  <c r="X18" i="11"/>
  <c r="X11" i="11"/>
  <c r="X19" i="11"/>
  <c r="X7" i="11"/>
  <c r="X16" i="11"/>
  <c r="X12" i="11"/>
  <c r="X17" i="11"/>
  <c r="X14" i="11"/>
  <c r="Y11" i="11"/>
  <c r="Y14" i="11" l="1"/>
  <c r="Y24" i="11"/>
  <c r="Y19" i="11"/>
  <c r="Y9" i="11"/>
  <c r="Y12" i="11"/>
  <c r="Y18" i="11"/>
  <c r="Y23" i="11"/>
  <c r="Y7" i="11"/>
  <c r="AA5" i="11"/>
  <c r="Z21" i="11" s="1"/>
  <c r="Y20" i="11"/>
  <c r="Y22" i="11"/>
  <c r="Y17" i="11"/>
  <c r="Y10" i="11"/>
  <c r="Y16" i="11"/>
  <c r="Z16" i="11" l="1"/>
  <c r="Z9" i="11"/>
  <c r="AB5" i="11"/>
  <c r="AA21" i="11" s="1"/>
  <c r="Z20" i="11"/>
  <c r="Z22" i="11"/>
  <c r="Z17" i="11"/>
  <c r="Z10" i="11"/>
  <c r="Z14" i="11"/>
  <c r="Z23" i="11"/>
  <c r="Z7" i="11"/>
  <c r="Z12" i="11"/>
  <c r="Z19" i="11"/>
  <c r="Z24" i="11"/>
  <c r="Z18" i="11"/>
  <c r="Z11" i="11"/>
  <c r="AA24" i="11"/>
  <c r="AA10" i="11"/>
  <c r="AA11" i="11"/>
  <c r="AA7" i="11"/>
  <c r="AA12" i="11"/>
  <c r="AA22" i="11"/>
  <c r="AA18" i="11"/>
  <c r="AA19" i="11"/>
  <c r="AA14" i="11"/>
  <c r="AA16" i="11"/>
  <c r="AA9" i="11"/>
  <c r="AA23" i="11"/>
  <c r="AA17" i="11"/>
  <c r="AA20" i="11"/>
  <c r="AC5" i="11"/>
  <c r="AB21" i="11" s="1"/>
  <c r="AB18" i="11" l="1"/>
  <c r="AB24" i="11"/>
  <c r="AB9" i="11"/>
  <c r="AB12" i="11"/>
  <c r="AB11" i="11"/>
  <c r="AB14" i="11"/>
  <c r="AB17" i="11"/>
  <c r="AD5" i="11"/>
  <c r="AC21" i="11" s="1"/>
  <c r="AB7" i="11"/>
  <c r="AB10" i="11"/>
  <c r="AB19" i="11"/>
  <c r="AB23" i="11"/>
  <c r="AB22" i="11"/>
  <c r="AB16" i="11"/>
  <c r="AB20" i="11"/>
  <c r="AD4" i="11" l="1"/>
  <c r="AC20" i="11"/>
  <c r="AC23" i="11"/>
  <c r="AC10" i="11"/>
  <c r="AC11" i="11"/>
  <c r="AE5" i="11"/>
  <c r="AD21" i="11" s="1"/>
  <c r="AC17" i="11"/>
  <c r="AC16" i="11"/>
  <c r="AC14" i="11"/>
  <c r="AC18" i="11"/>
  <c r="AC7" i="11"/>
  <c r="AC19" i="11"/>
  <c r="AC9" i="11"/>
  <c r="AC24" i="11"/>
  <c r="AC22" i="11"/>
  <c r="AC12" i="11"/>
  <c r="AD11" i="11" l="1"/>
  <c r="AD9" i="11"/>
  <c r="AD22" i="11"/>
  <c r="AD12" i="11"/>
  <c r="AD16" i="11"/>
  <c r="AD7" i="11"/>
  <c r="AD24" i="11"/>
  <c r="AD23" i="11"/>
  <c r="AD18" i="11"/>
  <c r="AD14" i="11"/>
  <c r="AD20" i="11"/>
  <c r="AD19" i="11"/>
  <c r="AF5" i="11"/>
  <c r="AE21" i="11" s="1"/>
  <c r="AD10" i="11"/>
  <c r="AD17" i="11"/>
  <c r="AE7" i="11" l="1"/>
  <c r="AE18" i="11"/>
  <c r="AE11" i="11"/>
  <c r="AE16" i="11"/>
  <c r="AE17" i="11"/>
  <c r="AE24" i="11"/>
  <c r="AE23" i="11"/>
  <c r="AE22" i="11"/>
  <c r="AE10" i="11"/>
  <c r="AE20" i="11"/>
  <c r="AE12" i="11"/>
  <c r="AE19" i="11"/>
  <c r="AE14" i="11"/>
  <c r="AE9" i="11"/>
  <c r="AG5" i="11"/>
  <c r="AF21" i="11" s="1"/>
  <c r="AF20" i="11" l="1"/>
  <c r="AF14" i="11"/>
  <c r="AF23" i="11"/>
  <c r="AF9" i="11"/>
  <c r="AF24" i="11"/>
  <c r="AF22" i="11"/>
  <c r="AF11" i="11"/>
  <c r="AF19" i="11"/>
  <c r="AF7" i="11"/>
  <c r="AF17" i="11"/>
  <c r="AF16" i="11"/>
  <c r="AF10" i="11"/>
  <c r="AH5" i="11"/>
  <c r="AG21" i="11" s="1"/>
  <c r="AF18" i="11"/>
  <c r="AF12" i="11"/>
  <c r="AG22" i="11" l="1"/>
  <c r="AG19" i="11"/>
  <c r="AG7" i="11"/>
  <c r="AG14" i="11"/>
  <c r="AG11" i="11"/>
  <c r="AG12" i="11"/>
  <c r="AG9" i="11"/>
  <c r="AG20" i="11"/>
  <c r="AI5" i="11"/>
  <c r="AH21" i="11" s="1"/>
  <c r="AG10" i="11"/>
  <c r="AG23" i="11"/>
  <c r="AG17" i="11"/>
  <c r="AG18" i="11"/>
  <c r="AG16" i="11"/>
  <c r="AG24" i="11"/>
  <c r="AH20" i="11" l="1"/>
  <c r="AH23" i="11"/>
  <c r="AH11" i="11"/>
  <c r="AH18" i="11"/>
  <c r="AJ5" i="11"/>
  <c r="AI21" i="11" s="1"/>
  <c r="AH22" i="11"/>
  <c r="AH7" i="11"/>
  <c r="AH9" i="11"/>
  <c r="AH19" i="11"/>
  <c r="AH16" i="11"/>
  <c r="AH17" i="11"/>
  <c r="AH14" i="11"/>
  <c r="AH10" i="11"/>
  <c r="AH24" i="11"/>
  <c r="AH12" i="11"/>
  <c r="AI20" i="11" l="1"/>
  <c r="AI22" i="11"/>
  <c r="AI10" i="11"/>
  <c r="AI14" i="11"/>
  <c r="AI7" i="11"/>
  <c r="AI12" i="11"/>
  <c r="AI16" i="11"/>
  <c r="AI17" i="11"/>
  <c r="AI19" i="11"/>
  <c r="AI18" i="11"/>
  <c r="AK5" i="11"/>
  <c r="AJ21" i="11" s="1"/>
  <c r="AI24" i="11"/>
  <c r="AI9" i="11"/>
  <c r="AI11" i="11"/>
  <c r="AI23" i="11"/>
  <c r="AJ7" i="11" l="1"/>
  <c r="AJ12" i="11"/>
  <c r="AK4" i="11"/>
  <c r="AJ17" i="11"/>
  <c r="AJ10" i="11"/>
  <c r="AJ18" i="11"/>
  <c r="AJ19" i="11"/>
  <c r="AJ20" i="11"/>
  <c r="AJ23" i="11"/>
  <c r="AJ14" i="11"/>
  <c r="AJ11" i="11"/>
  <c r="AJ16" i="11"/>
  <c r="AJ9" i="11"/>
  <c r="AJ22" i="11"/>
  <c r="AJ24" i="11"/>
  <c r="AL5" i="11"/>
  <c r="AK21" i="11" s="1"/>
  <c r="AK24" i="11" l="1"/>
  <c r="AK18" i="11"/>
  <c r="AK23" i="11"/>
  <c r="AK12" i="11"/>
  <c r="AK11" i="11"/>
  <c r="AK7" i="11"/>
  <c r="AK22" i="11"/>
  <c r="AK17" i="11"/>
  <c r="AM5" i="11"/>
  <c r="AL21" i="11" s="1"/>
  <c r="AK14" i="11"/>
  <c r="AK19" i="11"/>
  <c r="AK10" i="11"/>
  <c r="AK9" i="11"/>
  <c r="AK20" i="11"/>
  <c r="AK16" i="11"/>
  <c r="AL14" i="11" l="1"/>
  <c r="AL10" i="11"/>
  <c r="AL17" i="11"/>
  <c r="AL7" i="11"/>
  <c r="AL11" i="11"/>
  <c r="AL22" i="11"/>
  <c r="AL19" i="11"/>
  <c r="AN5" i="11"/>
  <c r="AM21" i="11" s="1"/>
  <c r="AL18" i="11"/>
  <c r="AL20" i="11"/>
  <c r="AL16" i="11"/>
  <c r="AL9" i="11"/>
  <c r="AL24" i="11"/>
  <c r="AL23" i="11"/>
  <c r="AL12" i="11"/>
  <c r="AM19" i="11" l="1"/>
  <c r="AM10" i="11"/>
  <c r="AM14" i="11"/>
  <c r="AO5" i="11"/>
  <c r="AN21" i="11" s="1"/>
  <c r="AM7" i="11"/>
  <c r="AM11" i="11"/>
  <c r="AM18" i="11"/>
  <c r="AM16" i="11"/>
  <c r="AM24" i="11"/>
  <c r="AM20" i="11"/>
  <c r="AM23" i="11"/>
  <c r="AM9" i="11"/>
  <c r="AM22" i="11"/>
  <c r="AM12" i="11"/>
  <c r="AM17" i="11"/>
  <c r="AN18" i="11" l="1"/>
  <c r="AN14" i="11"/>
  <c r="AN9" i="11"/>
  <c r="AN20" i="11"/>
  <c r="AN22" i="11"/>
  <c r="AN7" i="11"/>
  <c r="AN19" i="11"/>
  <c r="AN16" i="11"/>
  <c r="AN11" i="11"/>
  <c r="AN24" i="11"/>
  <c r="AP5" i="11"/>
  <c r="AO21" i="11" s="1"/>
  <c r="AN10" i="11"/>
  <c r="AN23" i="11"/>
  <c r="AN12" i="11"/>
  <c r="AN17" i="11"/>
  <c r="AO11" i="11" l="1"/>
  <c r="AO10" i="11"/>
  <c r="AO9" i="11"/>
  <c r="AO22" i="11"/>
  <c r="AO7" i="11"/>
  <c r="AO16" i="11"/>
  <c r="AO17" i="11"/>
  <c r="AO23" i="11"/>
  <c r="AO12" i="11"/>
  <c r="AO19" i="11"/>
  <c r="AO14" i="11"/>
  <c r="AO24" i="11"/>
  <c r="AO18" i="11"/>
  <c r="AQ5" i="11"/>
  <c r="AP21" i="11" s="1"/>
  <c r="AO20" i="11"/>
  <c r="AP12" i="11" l="1"/>
  <c r="AP11" i="11"/>
  <c r="AP19" i="11"/>
  <c r="AP17" i="11"/>
  <c r="AP10" i="11"/>
  <c r="AR5" i="11"/>
  <c r="AQ21" i="11" s="1"/>
  <c r="AP22" i="11"/>
  <c r="AP9" i="11"/>
  <c r="AP20" i="11"/>
  <c r="AP24" i="11"/>
  <c r="AP18" i="11"/>
  <c r="AP7" i="11"/>
  <c r="AP14" i="11"/>
  <c r="AP23" i="11"/>
  <c r="AP16" i="11"/>
  <c r="AQ19" i="11" l="1"/>
  <c r="AQ10" i="11"/>
  <c r="AQ17" i="11"/>
  <c r="AQ9" i="11"/>
  <c r="AR4" i="11"/>
  <c r="AQ23" i="11"/>
  <c r="AQ7" i="11"/>
  <c r="AQ12" i="11"/>
  <c r="AQ18" i="11"/>
  <c r="AQ16" i="11"/>
  <c r="AQ11" i="11"/>
  <c r="AQ22" i="11"/>
  <c r="AQ24" i="11"/>
  <c r="AQ14" i="11"/>
  <c r="AQ20" i="11"/>
  <c r="AS5" i="11"/>
  <c r="AR21" i="11" s="1"/>
  <c r="AR22" i="11" l="1"/>
  <c r="AR7" i="11"/>
  <c r="AR16" i="11"/>
  <c r="AR19" i="11"/>
  <c r="AR17" i="11"/>
  <c r="AR9" i="11"/>
  <c r="AR20" i="11"/>
  <c r="AR10" i="11"/>
  <c r="AR14" i="11"/>
  <c r="AR12" i="11"/>
  <c r="AR24" i="11"/>
  <c r="AR23" i="11"/>
  <c r="AR11" i="11"/>
  <c r="AR18" i="11"/>
  <c r="AT5" i="11"/>
  <c r="AS21" i="11" s="1"/>
  <c r="AS18" i="11" l="1"/>
  <c r="AS16" i="11"/>
  <c r="AS24" i="11"/>
  <c r="AS17" i="11"/>
  <c r="AS11" i="11"/>
  <c r="AS12" i="11"/>
  <c r="AS9" i="11"/>
  <c r="AS19" i="11"/>
  <c r="AS14" i="11"/>
  <c r="AS20" i="11"/>
  <c r="AS10" i="11"/>
  <c r="AS7" i="11"/>
  <c r="AS22" i="11"/>
  <c r="AU5" i="11"/>
  <c r="AT21" i="11" s="1"/>
  <c r="AS23" i="11"/>
  <c r="AT10" i="11" l="1"/>
  <c r="AT23" i="11"/>
  <c r="AT7" i="11"/>
  <c r="AT11" i="11"/>
  <c r="AT22" i="11"/>
  <c r="AV5" i="11"/>
  <c r="AU21" i="11" s="1"/>
  <c r="AT24" i="11"/>
  <c r="AT19" i="11"/>
  <c r="AT20" i="11"/>
  <c r="AT12" i="11"/>
  <c r="AT17" i="11"/>
  <c r="AT14" i="11"/>
  <c r="AT16" i="11"/>
  <c r="AT9" i="11"/>
  <c r="AT18" i="11"/>
  <c r="AU11" i="11" l="1"/>
  <c r="AU18" i="11"/>
  <c r="AW5" i="11"/>
  <c r="AV21" i="11" s="1"/>
  <c r="AU7" i="11"/>
  <c r="AU9" i="11"/>
  <c r="AU20" i="11"/>
  <c r="AU10" i="11"/>
  <c r="AU14" i="11"/>
  <c r="AU17" i="11"/>
  <c r="AU12" i="11"/>
  <c r="AU16" i="11"/>
  <c r="AU19" i="11"/>
  <c r="AU23" i="11"/>
  <c r="AU22" i="11"/>
  <c r="AU24" i="11"/>
  <c r="AV24" i="11" l="1"/>
  <c r="AV7" i="11"/>
  <c r="AV16" i="11"/>
  <c r="AV14" i="11"/>
  <c r="AV12" i="11"/>
  <c r="AV18" i="11"/>
  <c r="AV17" i="11"/>
  <c r="AV9" i="11"/>
  <c r="AV20" i="11"/>
  <c r="AV23" i="11"/>
  <c r="AV19" i="11"/>
  <c r="AV22" i="11"/>
  <c r="AV11" i="11"/>
  <c r="AX5" i="11"/>
  <c r="AW21" i="11" s="1"/>
  <c r="AV10" i="11"/>
  <c r="AW10" i="11" l="1"/>
  <c r="AW17" i="11"/>
  <c r="AW12" i="11"/>
  <c r="AW14" i="11"/>
  <c r="AW11" i="11"/>
  <c r="AW7" i="11"/>
  <c r="AW20" i="11"/>
  <c r="AW23" i="11"/>
  <c r="AW22" i="11"/>
  <c r="AW24" i="11"/>
  <c r="AW19" i="11"/>
  <c r="AW18" i="11"/>
  <c r="AW16" i="11"/>
  <c r="AW9" i="11"/>
  <c r="AY5" i="11"/>
  <c r="AX21" i="11" s="1"/>
  <c r="AX17" i="11" l="1"/>
  <c r="AX24" i="11"/>
  <c r="AX23" i="11"/>
  <c r="AX7" i="11"/>
  <c r="AX16" i="11"/>
  <c r="AY4" i="11"/>
  <c r="AX10" i="11"/>
  <c r="AX14" i="11"/>
  <c r="AX22" i="11"/>
  <c r="AX19" i="11"/>
  <c r="AX11" i="11"/>
  <c r="AX12" i="11"/>
  <c r="AX9" i="11"/>
  <c r="AX18" i="11"/>
  <c r="AX20" i="11"/>
  <c r="AZ5" i="11"/>
  <c r="AY21" i="11" s="1"/>
  <c r="AY22" i="11" l="1"/>
  <c r="AY23" i="11"/>
  <c r="AY17" i="11"/>
  <c r="AY16" i="11"/>
  <c r="AY12" i="11"/>
  <c r="AY10" i="11"/>
  <c r="AY24" i="11"/>
  <c r="AY7" i="11"/>
  <c r="BA5" i="11"/>
  <c r="AZ21" i="11" s="1"/>
  <c r="AY11" i="11"/>
  <c r="AY9" i="11"/>
  <c r="AY19" i="11"/>
  <c r="AY14" i="11"/>
  <c r="AY20" i="11"/>
  <c r="AY18" i="11"/>
  <c r="AZ14" i="11" l="1"/>
  <c r="AZ12" i="11"/>
  <c r="AZ16" i="11"/>
  <c r="AZ23" i="11"/>
  <c r="AZ9" i="11"/>
  <c r="AZ7" i="11"/>
  <c r="AZ24" i="11"/>
  <c r="AZ10" i="11"/>
  <c r="AZ20" i="11"/>
  <c r="AZ11" i="11"/>
  <c r="BB5" i="11"/>
  <c r="BA21" i="11" s="1"/>
  <c r="AZ18" i="11"/>
  <c r="AZ22" i="11"/>
  <c r="AZ17" i="11"/>
  <c r="AZ19" i="11"/>
  <c r="BA16" i="11" l="1"/>
  <c r="BA10" i="11"/>
  <c r="BA24" i="11"/>
  <c r="BA12" i="11"/>
  <c r="BA11" i="11"/>
  <c r="BA22" i="11"/>
  <c r="BC5" i="11"/>
  <c r="BB21" i="11" s="1"/>
  <c r="BA20" i="11"/>
  <c r="BA17" i="11"/>
  <c r="BA23" i="11"/>
  <c r="BA14" i="11"/>
  <c r="BA18" i="11"/>
  <c r="BA9" i="11"/>
  <c r="BA19" i="11"/>
  <c r="BA7" i="11"/>
  <c r="BB14" i="11" l="1"/>
  <c r="BB23" i="11"/>
  <c r="BB19" i="11"/>
  <c r="BB16" i="11"/>
  <c r="BB17" i="11"/>
  <c r="BB22" i="11"/>
  <c r="BB7" i="11"/>
  <c r="BB11" i="11"/>
  <c r="BB9" i="11"/>
  <c r="BB20" i="11"/>
  <c r="BB18" i="11"/>
  <c r="BB24" i="11"/>
  <c r="BB12" i="11"/>
  <c r="BB10" i="11"/>
  <c r="BD5" i="11"/>
  <c r="BC21" i="11" s="1"/>
  <c r="BC24" i="11" l="1"/>
  <c r="BC10" i="11"/>
  <c r="BC12" i="11"/>
  <c r="BC17" i="11"/>
  <c r="BC9" i="11"/>
  <c r="BC11" i="11"/>
  <c r="BC22" i="11"/>
  <c r="BE5" i="11"/>
  <c r="BD21" i="11" s="1"/>
  <c r="BC20" i="11"/>
  <c r="BC16" i="11"/>
  <c r="BC23" i="11"/>
  <c r="BC7" i="11"/>
  <c r="BC14" i="11"/>
  <c r="BC18" i="11"/>
  <c r="BC19" i="11"/>
  <c r="BD24" i="11" l="1"/>
  <c r="BD17" i="11"/>
  <c r="BD20" i="11"/>
  <c r="BD16" i="11"/>
  <c r="BD9" i="11"/>
  <c r="BD14" i="11"/>
  <c r="BD22" i="11"/>
  <c r="BD18" i="11"/>
  <c r="BD19" i="11"/>
  <c r="BD23" i="11"/>
  <c r="BD11" i="11"/>
  <c r="BD12" i="11"/>
  <c r="BF5" i="11"/>
  <c r="BE21" i="11" s="1"/>
  <c r="BD10" i="11"/>
  <c r="BD7" i="11"/>
  <c r="BE19" i="11" l="1"/>
  <c r="BE24" i="11"/>
  <c r="BE17" i="11"/>
  <c r="BE22" i="11"/>
  <c r="BE16" i="11"/>
  <c r="BE9" i="11"/>
  <c r="BE18" i="11"/>
  <c r="BF4" i="11"/>
  <c r="BE11" i="11"/>
  <c r="BE14" i="11"/>
  <c r="BE23" i="11"/>
  <c r="BE7" i="11"/>
  <c r="BG5" i="11"/>
  <c r="BF21" i="11" s="1"/>
  <c r="BE10" i="11"/>
  <c r="BE20" i="11"/>
  <c r="BE12" i="11"/>
  <c r="BF17" i="11" l="1"/>
  <c r="BF10" i="11"/>
  <c r="BF24" i="11"/>
  <c r="BF16" i="11"/>
  <c r="BF11" i="11"/>
  <c r="BF20" i="11"/>
  <c r="BF9" i="11"/>
  <c r="BF22" i="11"/>
  <c r="BF14" i="11"/>
  <c r="BF12" i="11"/>
  <c r="BH5" i="11"/>
  <c r="BG21" i="11" s="1"/>
  <c r="BF19" i="11"/>
  <c r="BF18" i="11"/>
  <c r="BF23" i="11"/>
  <c r="BF7" i="11"/>
  <c r="BG22" i="11" l="1"/>
  <c r="BG24" i="11"/>
  <c r="BG17" i="11"/>
  <c r="BG16" i="11"/>
  <c r="BG18" i="11"/>
  <c r="BG10" i="11"/>
  <c r="BG9" i="11"/>
  <c r="BG14" i="11"/>
  <c r="BG20" i="11"/>
  <c r="BG19" i="11"/>
  <c r="BG7" i="11"/>
  <c r="BG12" i="11"/>
  <c r="BG11" i="11"/>
  <c r="BG23" i="11"/>
  <c r="BI5" i="11"/>
  <c r="BH21" i="11" s="1"/>
  <c r="BH23" i="11" l="1"/>
  <c r="BH11" i="11"/>
  <c r="BH24" i="11"/>
  <c r="BH20" i="11"/>
  <c r="BH18" i="11"/>
  <c r="BJ5" i="11"/>
  <c r="BI21" i="11" s="1"/>
  <c r="BH10" i="11"/>
  <c r="BH22" i="11"/>
  <c r="BH12" i="11"/>
  <c r="BH19" i="11"/>
  <c r="BH17" i="11"/>
  <c r="BH7" i="11"/>
  <c r="BH9" i="11"/>
  <c r="BH16" i="11"/>
  <c r="BH14" i="11"/>
  <c r="BI10" i="11" l="1"/>
  <c r="BI20" i="11"/>
  <c r="BK5" i="11"/>
  <c r="BJ21" i="11" s="1"/>
  <c r="BI7" i="11"/>
  <c r="BI22" i="11"/>
  <c r="BI23" i="11"/>
  <c r="BI12" i="11"/>
  <c r="BI24" i="11"/>
  <c r="BI9" i="11"/>
  <c r="BI11" i="11"/>
  <c r="BI18" i="11"/>
  <c r="BI19" i="11"/>
  <c r="BI17" i="11"/>
  <c r="BI14" i="11"/>
  <c r="BI16" i="11"/>
  <c r="BJ16" i="11" l="1"/>
  <c r="BJ17" i="11"/>
  <c r="BJ7" i="11"/>
  <c r="BJ24" i="11"/>
  <c r="BJ11" i="11"/>
  <c r="BL5" i="11"/>
  <c r="BK21" i="11" s="1"/>
  <c r="BJ14" i="11"/>
  <c r="BJ20" i="11"/>
  <c r="BJ19" i="11"/>
  <c r="BJ10" i="11"/>
  <c r="BJ22" i="11"/>
  <c r="BJ12" i="11"/>
  <c r="BJ23" i="11"/>
  <c r="BJ9" i="11"/>
  <c r="BJ18" i="11"/>
  <c r="BK22" i="11" l="1"/>
  <c r="BK18" i="11"/>
  <c r="BK20" i="11"/>
  <c r="BK17" i="11"/>
  <c r="BK10" i="11"/>
  <c r="BK16" i="11"/>
  <c r="BK23" i="11"/>
  <c r="BK12" i="11"/>
  <c r="BK14" i="11"/>
  <c r="BK7" i="11"/>
  <c r="BK24" i="11"/>
  <c r="BK11" i="11"/>
  <c r="BK19" i="11"/>
  <c r="BK9" i="11"/>
  <c r="H15" i="11"/>
  <c r="L15" i="11"/>
  <c r="P15" i="11"/>
  <c r="T15" i="11"/>
  <c r="X15" i="11"/>
  <c r="AB15" i="11"/>
  <c r="AF15" i="11"/>
  <c r="AJ15" i="11"/>
  <c r="AN15" i="11"/>
  <c r="AR15" i="11"/>
  <c r="AV15" i="11"/>
  <c r="AZ15" i="11"/>
  <c r="BD15" i="11"/>
  <c r="BH15" i="11"/>
  <c r="AD15" i="11"/>
  <c r="AL15" i="11"/>
  <c r="AX15" i="11"/>
  <c r="BB15" i="11"/>
  <c r="S15" i="11"/>
  <c r="AA15" i="11"/>
  <c r="AM15" i="11"/>
  <c r="AU15" i="11"/>
  <c r="BC15" i="11"/>
  <c r="I15" i="11"/>
  <c r="M15" i="11"/>
  <c r="Q15" i="11"/>
  <c r="U15" i="11"/>
  <c r="Y15" i="11"/>
  <c r="AC15" i="11"/>
  <c r="AG15" i="11"/>
  <c r="AK15" i="11"/>
  <c r="AO15" i="11"/>
  <c r="AS15" i="11"/>
  <c r="AW15" i="11"/>
  <c r="BA15" i="11"/>
  <c r="BE15" i="11"/>
  <c r="BI15" i="11"/>
  <c r="BK15" i="11"/>
  <c r="V15" i="11"/>
  <c r="AH15" i="11"/>
  <c r="AT15" i="11"/>
  <c r="BF15" i="11"/>
  <c r="BJ15" i="11"/>
  <c r="K15" i="11"/>
  <c r="O15" i="11"/>
  <c r="W15" i="11"/>
  <c r="AI15" i="11"/>
  <c r="AQ15" i="11"/>
  <c r="AY15" i="11"/>
  <c r="J15" i="11"/>
  <c r="N15" i="11"/>
  <c r="R15" i="11"/>
  <c r="Z15" i="11"/>
  <c r="AP15" i="11"/>
  <c r="AE15" i="11"/>
  <c r="BG15" i="11"/>
  <c r="AY13" i="11"/>
  <c r="AE13" i="11"/>
  <c r="AS13" i="11"/>
  <c r="AT13" i="11"/>
  <c r="BG13" i="11"/>
  <c r="W13" i="11"/>
  <c r="U13" i="11"/>
  <c r="AH13" i="11"/>
  <c r="V13" i="11"/>
  <c r="X13" i="11"/>
  <c r="I13" i="11"/>
  <c r="P13" i="11"/>
  <c r="M13" i="11"/>
  <c r="N13" i="11"/>
  <c r="J13" i="11"/>
  <c r="AP13" i="11"/>
  <c r="BB13" i="11"/>
  <c r="BD13" i="11"/>
  <c r="BA13" i="11"/>
  <c r="Q13" i="11"/>
  <c r="AO13" i="11"/>
  <c r="AZ13" i="11"/>
  <c r="BE13" i="11"/>
  <c r="AV13" i="11"/>
  <c r="AR13" i="11"/>
  <c r="BF13" i="11"/>
  <c r="AB13" i="11"/>
  <c r="BJ13" i="11"/>
  <c r="BK13" i="11"/>
  <c r="AL13" i="11"/>
  <c r="AD13" i="11"/>
  <c r="AK13" i="11"/>
  <c r="AJ13" i="11"/>
  <c r="AA13" i="11"/>
  <c r="AU13" i="11"/>
  <c r="AN13" i="11"/>
  <c r="O13" i="11"/>
  <c r="K13" i="11"/>
  <c r="H13" i="11"/>
  <c r="AG13" i="11"/>
  <c r="Z13" i="11"/>
  <c r="L13" i="11"/>
  <c r="AM13" i="11"/>
  <c r="AQ13" i="11"/>
  <c r="S13" i="11"/>
  <c r="T13" i="11"/>
  <c r="BH13" i="11"/>
  <c r="BC13" i="11"/>
  <c r="AI13" i="11"/>
  <c r="R13" i="11"/>
  <c r="BI13" i="11"/>
  <c r="AF13" i="11"/>
  <c r="AC13" i="11"/>
  <c r="AW13" i="11"/>
  <c r="Y13" i="11"/>
  <c r="AX13" i="11"/>
</calcChain>
</file>

<file path=xl/sharedStrings.xml><?xml version="1.0" encoding="utf-8"?>
<sst xmlns="http://schemas.openxmlformats.org/spreadsheetml/2006/main" count="63" uniqueCount="50">
  <si>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</si>
  <si>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</si>
  <si>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</si>
  <si>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</si>
  <si>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</si>
  <si>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</si>
  <si>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</si>
  <si>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</si>
  <si>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</si>
  <si>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Descripción del hito</t>
  </si>
  <si>
    <t>Categoría</t>
  </si>
  <si>
    <t>Objetivo</t>
  </si>
  <si>
    <t>Hito</t>
  </si>
  <si>
    <t>Riesgo bajo</t>
  </si>
  <si>
    <t>Riesgo medio</t>
  </si>
  <si>
    <t>Riesgo alto</t>
  </si>
  <si>
    <t>Según lo previsto</t>
  </si>
  <si>
    <t>Fecha de inicio del proyecto:</t>
  </si>
  <si>
    <t>Incremento de desplazamiento:</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</si>
  <si>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</si>
  <si>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</si>
  <si>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</si>
  <si>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</si>
  <si>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</si>
  <si>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</si>
  <si>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</si>
  <si>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</si>
  <si>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</si>
  <si>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</si>
  <si>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PROYECTO MEALMOVE</t>
  </si>
  <si>
    <t>InnovaApps.SL</t>
  </si>
  <si>
    <t>Raúl García Pablos</t>
  </si>
  <si>
    <t>Fase de planificación</t>
  </si>
  <si>
    <t>Fase de diseño</t>
  </si>
  <si>
    <t>Fase de desarrollo</t>
  </si>
  <si>
    <t>Fase de pruebas</t>
  </si>
  <si>
    <t>Investigar y elegir plataforma de desarrollo</t>
  </si>
  <si>
    <t>Definir objetivos y alcance del proyecto</t>
  </si>
  <si>
    <t>Establecer requisitos y funcionalidades de la app</t>
  </si>
  <si>
    <t>Crear el diseño de la app</t>
  </si>
  <si>
    <t>Crear la base de datos</t>
  </si>
  <si>
    <t>Programar la lógica del programa</t>
  </si>
  <si>
    <t>Unificar todo</t>
  </si>
  <si>
    <t>Probar la app y solucionar errores</t>
  </si>
  <si>
    <t>Fase de lanzamiento</t>
  </si>
  <si>
    <t>Crear manual de usuario</t>
  </si>
  <si>
    <t>Publicar la app</t>
  </si>
  <si>
    <t>Tareas adicionales</t>
  </si>
  <si>
    <t>Gestionar parte administrativa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</si>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</sst>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6"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Alignment="1">
      <alignment horizontal="center" vertical="center"/>
    </xf>
    <xf numFmtId="165" fontId="16"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9" fontId="0" fillId="0" borderId="0" xfId="0" applyNumberFormat="1"/>
    <xf numFmtId="0" fontId="0" fillId="0" borderId="0" xfId="0"/>
    <xf numFmtId="14"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xf numFmtId="0" fontId="14" fillId="0" borderId="0" xfId="0" applyFont="1"/>
    <xf numFmtId="14" fontId="14" fillId="0" borderId="0" xfId="9" applyFont="1">
      <alignment horizontal="center" vertical="center"/>
    </xf>
    <xf numFmtId="0" fontId="14" fillId="0" borderId="12" xfId="0" applyFont="1" applyBorder="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14" fillId="0" borderId="0" xfId="8" applyFont="1">
      <alignment horizontal="right" vertical="center" indent="1"/>
    </xf>
    <xf numFmtId="0" fontId="0" fillId="0" borderId="0" xfId="0"/>
    <xf numFmtId="14" fontId="0" fillId="0" borderId="7" xfId="9" applyFont="1"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6">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5"/>
      <tableStyleElement type="headerRow" dxfId="34"/>
      <tableStyleElement type="firstRowStripe" dxfId="33"/>
    </tableStyle>
    <tableStyle name="ListaTareasPendientes"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361950</xdr:colOff>
          <xdr:row>5</xdr:row>
          <xdr:rowOff>238125</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F33" totalsRowShown="0">
  <autoFilter ref="B7:F3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ción del hito" dataDxfId="1"/>
    <tableColumn id="2" xr3:uid="{00000000-0010-0000-0000-000002000000}" name="Categoría" dataDxfId="0"/>
    <tableColumn id="4" xr3:uid="{00000000-0010-0000-0000-000004000000}" name="Progreso"/>
    <tableColumn id="5" xr3:uid="{00000000-0010-0000-0000-000005000000}" name="Inicio" dataCellStyle="Fecha"/>
    <tableColumn id="6" xr3:uid="{00000000-0010-0000-0000-000006000000}"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selection activeCell="B7" sqref="B7"/>
    </sheetView>
  </sheetViews>
  <sheetFormatPr baseColWidth="10" defaultColWidth="9.140625" defaultRowHeight="30" customHeight="1" x14ac:dyDescent="0.25"/>
  <cols>
    <col min="1" max="1" width="2.7109375" style="14" customWidth="1"/>
    <col min="2" max="2" width="29.42578125" customWidth="1"/>
    <col min="3" max="3" width="17.5703125" customWidth="1"/>
    <col min="4" max="4" width="20.5703125" customWidth="1"/>
    <col min="5" max="5" width="10.7109375" customWidth="1"/>
    <col min="6" max="6" width="12.28515625" style="3" customWidth="1"/>
    <col min="7" max="7" width="1.42578125" customWidth="1"/>
    <col min="8" max="8" width="2.7109375" customWidth="1"/>
    <col min="9" max="64" width="5.5703125" customWidth="1"/>
    <col min="69" max="70" width="10.28515625"/>
  </cols>
  <sheetData>
    <row r="1" spans="1:64" ht="30" customHeight="1" x14ac:dyDescent="0.45">
      <c r="A1" s="15" t="s">
        <v>0</v>
      </c>
      <c r="B1" s="17" t="s">
        <v>29</v>
      </c>
      <c r="C1" s="17"/>
      <c r="D1" s="1"/>
      <c r="F1"/>
      <c r="G1" s="7"/>
      <c r="I1" s="36" t="s">
        <v>22</v>
      </c>
      <c r="J1" s="8"/>
    </row>
    <row r="2" spans="1:64" ht="30" customHeight="1" x14ac:dyDescent="0.3">
      <c r="A2" s="15" t="s">
        <v>1</v>
      </c>
      <c r="B2" s="18" t="s">
        <v>30</v>
      </c>
      <c r="C2" s="18"/>
      <c r="F2" s="22"/>
      <c r="G2" s="20"/>
      <c r="I2" s="66" t="s">
        <v>16</v>
      </c>
      <c r="J2" s="66"/>
      <c r="K2" s="66"/>
      <c r="L2" s="66"/>
      <c r="N2" s="67" t="s">
        <v>13</v>
      </c>
      <c r="O2" s="67"/>
      <c r="P2" s="67"/>
      <c r="Q2" s="67"/>
      <c r="S2" s="68" t="s">
        <v>14</v>
      </c>
      <c r="T2" s="68"/>
      <c r="U2" s="68"/>
      <c r="V2" s="68"/>
      <c r="X2" s="58" t="s">
        <v>15</v>
      </c>
      <c r="Y2" s="58"/>
      <c r="Z2" s="58"/>
      <c r="AA2" s="58"/>
      <c r="AC2" s="59" t="s">
        <v>23</v>
      </c>
      <c r="AD2" s="59"/>
      <c r="AE2" s="59"/>
      <c r="AF2" s="59"/>
    </row>
    <row r="3" spans="1:64" ht="30" customHeight="1" x14ac:dyDescent="0.25">
      <c r="A3" s="15" t="s">
        <v>2</v>
      </c>
      <c r="B3" s="19" t="s">
        <v>31</v>
      </c>
      <c r="C3" s="19"/>
      <c r="D3" s="60" t="s">
        <v>17</v>
      </c>
      <c r="E3" s="61"/>
      <c r="F3" s="64">
        <v>45087</v>
      </c>
      <c r="G3" s="65"/>
      <c r="H3" s="21"/>
    </row>
    <row r="4" spans="1:64" ht="30" customHeight="1" x14ac:dyDescent="0.35">
      <c r="A4" s="15" t="s">
        <v>3</v>
      </c>
      <c r="D4" s="62" t="s">
        <v>18</v>
      </c>
      <c r="E4" s="62"/>
      <c r="F4" s="57">
        <v>0</v>
      </c>
      <c r="I4" s="38" t="str">
        <f ca="1">TEXT(I5,"mmmm")</f>
        <v>junio</v>
      </c>
      <c r="J4" s="38"/>
      <c r="K4" s="38"/>
      <c r="L4" s="38"/>
      <c r="M4" s="38"/>
      <c r="N4" s="38"/>
      <c r="O4" s="38"/>
      <c r="P4" s="38" t="str">
        <f ca="1">IF(TEXT(P5,"mmmm")=I4,"",TEXT(P5,"mmmm"))</f>
        <v/>
      </c>
      <c r="Q4" s="38"/>
      <c r="R4" s="38"/>
      <c r="S4" s="38"/>
      <c r="T4" s="38"/>
      <c r="U4" s="38"/>
      <c r="V4" s="38"/>
      <c r="W4" s="38" t="str">
        <f ca="1">IF(OR(TEXT(W5,"mmmm")=P4,TEXT(W5,"mmmm")=I4),"",TEXT(W5,"mmmm"))</f>
        <v/>
      </c>
      <c r="X4" s="38"/>
      <c r="Y4" s="38"/>
      <c r="Z4" s="38"/>
      <c r="AA4" s="38"/>
      <c r="AB4" s="38"/>
      <c r="AC4" s="38"/>
      <c r="AD4" s="38" t="str">
        <f ca="1">IF(OR(TEXT(AD5,"mmmm")=W4,TEXT(AD5,"mmmm")=P4,TEXT(AD5,"mmmm")=I4),"",TEXT(AD5,"mmmm"))</f>
        <v>julio</v>
      </c>
      <c r="AE4" s="38"/>
      <c r="AF4" s="38"/>
      <c r="AG4" s="38"/>
      <c r="AH4" s="38"/>
      <c r="AI4" s="38"/>
      <c r="AJ4" s="38"/>
      <c r="AK4" s="38" t="str">
        <f ca="1">IF(OR(TEXT(AK5,"mmmm")=AD4,TEXT(AK5,"mmmm")=W4,TEXT(AK5,"mmmm")=P4,TEXT(AK5,"mmmm")=I4),"",TEXT(AK5,"mmmm"))</f>
        <v/>
      </c>
      <c r="AL4" s="38"/>
      <c r="AM4" s="38"/>
      <c r="AN4" s="38"/>
      <c r="AO4" s="38"/>
      <c r="AP4" s="38"/>
      <c r="AQ4" s="38"/>
      <c r="AR4" s="38" t="str">
        <f ca="1">IF(OR(TEXT(AR5,"mmmm")=AK4,TEXT(AR5,"mmmm")=AD4,TEXT(AR5,"mmmm")=W4,TEXT(AR5,"mmmm")=P4),"",TEXT(AR5,"mmmm"))</f>
        <v/>
      </c>
      <c r="AS4" s="38"/>
      <c r="AT4" s="38"/>
      <c r="AU4" s="38"/>
      <c r="AV4" s="38"/>
      <c r="AW4" s="38"/>
      <c r="AX4" s="38"/>
      <c r="AY4" s="38" t="str">
        <f ca="1">IF(OR(TEXT(AY5,"mmmm")=AR4,TEXT(AY5,"mmmm")=AK4,TEXT(AY5,"mmmm")=AD4,TEXT(AY5,"mmmm")=W4),"",TEXT(AY5,"mmmm"))</f>
        <v/>
      </c>
      <c r="AZ4" s="38"/>
      <c r="BA4" s="38"/>
      <c r="BB4" s="38"/>
      <c r="BC4" s="38"/>
      <c r="BD4" s="38"/>
      <c r="BE4" s="38"/>
      <c r="BF4" s="38" t="str">
        <f ca="1">IF(OR(TEXT(BF5,"mmmm")=AY4,TEXT(BF5,"mmmm")=AR4,TEXT(BF5,"mmmm")=AK4,TEXT(BF5,"mmmm")=AD4),"",TEXT(BF5,"mmmm"))</f>
        <v/>
      </c>
      <c r="BG4" s="38"/>
      <c r="BH4" s="38"/>
      <c r="BI4" s="38"/>
      <c r="BJ4" s="38"/>
      <c r="BK4" s="38"/>
      <c r="BL4" s="38"/>
    </row>
    <row r="5" spans="1:64" ht="15" customHeight="1" x14ac:dyDescent="0.25">
      <c r="A5" s="15" t="s">
        <v>4</v>
      </c>
      <c r="B5" s="63"/>
      <c r="C5" s="63"/>
      <c r="D5" s="63"/>
      <c r="E5" s="63"/>
      <c r="F5" s="63"/>
      <c r="G5" s="63"/>
      <c r="H5" s="63"/>
      <c r="I5" s="44">
        <f ca="1">IFERROR(Inicio_del_proyecto+Incremento_de_desplazamiento,TODAY())</f>
        <v>45087</v>
      </c>
      <c r="J5" s="45">
        <f ca="1">I5+1</f>
        <v>45088</v>
      </c>
      <c r="K5" s="45">
        <f t="shared" ref="K5:AX5" ca="1" si="0">J5+1</f>
        <v>45089</v>
      </c>
      <c r="L5" s="45">
        <f t="shared" ca="1" si="0"/>
        <v>45090</v>
      </c>
      <c r="M5" s="45">
        <f t="shared" ca="1" si="0"/>
        <v>45091</v>
      </c>
      <c r="N5" s="45">
        <f t="shared" ca="1" si="0"/>
        <v>45092</v>
      </c>
      <c r="O5" s="46">
        <f t="shared" ca="1" si="0"/>
        <v>45093</v>
      </c>
      <c r="P5" s="44">
        <f ca="1">O5+1</f>
        <v>45094</v>
      </c>
      <c r="Q5" s="45">
        <f ca="1">P5+1</f>
        <v>45095</v>
      </c>
      <c r="R5" s="45">
        <f t="shared" ca="1" si="0"/>
        <v>45096</v>
      </c>
      <c r="S5" s="45">
        <f t="shared" ca="1" si="0"/>
        <v>45097</v>
      </c>
      <c r="T5" s="45">
        <f t="shared" ca="1" si="0"/>
        <v>45098</v>
      </c>
      <c r="U5" s="45">
        <f t="shared" ca="1" si="0"/>
        <v>45099</v>
      </c>
      <c r="V5" s="46">
        <f t="shared" ca="1" si="0"/>
        <v>45100</v>
      </c>
      <c r="W5" s="44">
        <f ca="1">V5+1</f>
        <v>45101</v>
      </c>
      <c r="X5" s="45">
        <f ca="1">W5+1</f>
        <v>45102</v>
      </c>
      <c r="Y5" s="45">
        <f t="shared" ca="1" si="0"/>
        <v>45103</v>
      </c>
      <c r="Z5" s="45">
        <f t="shared" ca="1" si="0"/>
        <v>45104</v>
      </c>
      <c r="AA5" s="45">
        <f t="shared" ca="1" si="0"/>
        <v>45105</v>
      </c>
      <c r="AB5" s="45">
        <f t="shared" ca="1" si="0"/>
        <v>45106</v>
      </c>
      <c r="AC5" s="46">
        <f t="shared" ca="1" si="0"/>
        <v>45107</v>
      </c>
      <c r="AD5" s="44">
        <f ca="1">AC5+1</f>
        <v>45108</v>
      </c>
      <c r="AE5" s="45">
        <f ca="1">AD5+1</f>
        <v>45109</v>
      </c>
      <c r="AF5" s="45">
        <f t="shared" ca="1" si="0"/>
        <v>45110</v>
      </c>
      <c r="AG5" s="45">
        <f t="shared" ca="1" si="0"/>
        <v>45111</v>
      </c>
      <c r="AH5" s="45">
        <f t="shared" ca="1" si="0"/>
        <v>45112</v>
      </c>
      <c r="AI5" s="45">
        <f t="shared" ca="1" si="0"/>
        <v>45113</v>
      </c>
      <c r="AJ5" s="46">
        <f t="shared" ca="1" si="0"/>
        <v>45114</v>
      </c>
      <c r="AK5" s="44">
        <f ca="1">AJ5+1</f>
        <v>45115</v>
      </c>
      <c r="AL5" s="45">
        <f ca="1">AK5+1</f>
        <v>45116</v>
      </c>
      <c r="AM5" s="45">
        <f t="shared" ca="1" si="0"/>
        <v>45117</v>
      </c>
      <c r="AN5" s="45">
        <f t="shared" ca="1" si="0"/>
        <v>45118</v>
      </c>
      <c r="AO5" s="45">
        <f t="shared" ca="1" si="0"/>
        <v>45119</v>
      </c>
      <c r="AP5" s="45">
        <f t="shared" ca="1" si="0"/>
        <v>45120</v>
      </c>
      <c r="AQ5" s="46">
        <f t="shared" ca="1" si="0"/>
        <v>45121</v>
      </c>
      <c r="AR5" s="44">
        <f ca="1">AQ5+1</f>
        <v>45122</v>
      </c>
      <c r="AS5" s="45">
        <f ca="1">AR5+1</f>
        <v>45123</v>
      </c>
      <c r="AT5" s="45">
        <f t="shared" ca="1" si="0"/>
        <v>45124</v>
      </c>
      <c r="AU5" s="45">
        <f t="shared" ca="1" si="0"/>
        <v>45125</v>
      </c>
      <c r="AV5" s="45">
        <f t="shared" ca="1" si="0"/>
        <v>45126</v>
      </c>
      <c r="AW5" s="45">
        <f t="shared" ca="1" si="0"/>
        <v>45127</v>
      </c>
      <c r="AX5" s="46">
        <f t="shared" ca="1" si="0"/>
        <v>45128</v>
      </c>
      <c r="AY5" s="44">
        <f ca="1">AX5+1</f>
        <v>45129</v>
      </c>
      <c r="AZ5" s="45">
        <f ca="1">AY5+1</f>
        <v>45130</v>
      </c>
      <c r="BA5" s="45">
        <f t="shared" ref="BA5:BE5" ca="1" si="1">AZ5+1</f>
        <v>45131</v>
      </c>
      <c r="BB5" s="45">
        <f t="shared" ca="1" si="1"/>
        <v>45132</v>
      </c>
      <c r="BC5" s="45">
        <f t="shared" ca="1" si="1"/>
        <v>45133</v>
      </c>
      <c r="BD5" s="45">
        <f t="shared" ca="1" si="1"/>
        <v>45134</v>
      </c>
      <c r="BE5" s="46">
        <f t="shared" ca="1" si="1"/>
        <v>45135</v>
      </c>
      <c r="BF5" s="44">
        <f ca="1">BE5+1</f>
        <v>45136</v>
      </c>
      <c r="BG5" s="45">
        <f ca="1">BF5+1</f>
        <v>45137</v>
      </c>
      <c r="BH5" s="45">
        <f t="shared" ref="BH5:BL5" ca="1" si="2">BG5+1</f>
        <v>45138</v>
      </c>
      <c r="BI5" s="45">
        <f t="shared" ca="1" si="2"/>
        <v>45139</v>
      </c>
      <c r="BJ5" s="45">
        <f t="shared" ca="1" si="2"/>
        <v>45140</v>
      </c>
      <c r="BK5" s="45">
        <f t="shared" ca="1" si="2"/>
        <v>45141</v>
      </c>
      <c r="BL5" s="46">
        <f t="shared" ca="1" si="2"/>
        <v>45142</v>
      </c>
    </row>
    <row r="6" spans="1:64" ht="25.15" customHeight="1" x14ac:dyDescent="0.25">
      <c r="A6" s="15" t="s">
        <v>5</v>
      </c>
      <c r="F6"/>
      <c r="I6" s="39"/>
      <c r="J6" s="40"/>
      <c r="K6" s="40"/>
      <c r="L6" s="40"/>
      <c r="M6" s="40"/>
      <c r="N6" s="40"/>
      <c r="O6" s="41"/>
      <c r="P6" s="39"/>
      <c r="Q6" s="40"/>
      <c r="R6" s="40"/>
      <c r="S6" s="40"/>
      <c r="T6" s="40"/>
      <c r="U6" s="40"/>
      <c r="V6" s="41"/>
      <c r="W6" s="39"/>
      <c r="X6" s="40"/>
      <c r="Y6" s="40"/>
      <c r="Z6" s="40"/>
      <c r="AA6" s="40"/>
      <c r="AB6" s="40"/>
      <c r="AC6" s="41"/>
      <c r="AD6" s="39"/>
      <c r="AE6" s="40"/>
      <c r="AF6" s="40"/>
      <c r="AG6" s="40"/>
      <c r="AH6" s="40"/>
      <c r="AI6" s="40"/>
      <c r="AJ6" s="41"/>
      <c r="AK6" s="39"/>
      <c r="AL6" s="40"/>
      <c r="AM6" s="40"/>
      <c r="AN6" s="40"/>
      <c r="AO6" s="40"/>
      <c r="AP6" s="40"/>
      <c r="AQ6" s="41"/>
      <c r="AR6" s="39"/>
      <c r="AS6" s="40"/>
      <c r="AT6" s="40"/>
      <c r="AU6" s="40"/>
      <c r="AV6" s="40"/>
      <c r="AW6" s="40"/>
      <c r="AX6" s="41"/>
      <c r="AY6" s="39"/>
      <c r="AZ6" s="40"/>
      <c r="BA6" s="40"/>
      <c r="BB6" s="40"/>
      <c r="BC6" s="40"/>
      <c r="BD6" s="40"/>
      <c r="BE6" s="41"/>
      <c r="BF6" s="39"/>
      <c r="BG6" s="40"/>
      <c r="BH6" s="40"/>
      <c r="BI6" s="40"/>
      <c r="BJ6" s="40"/>
      <c r="BK6" s="40"/>
      <c r="BL6" s="41"/>
    </row>
    <row r="7" spans="1:64" ht="30.95" customHeight="1" thickBot="1" x14ac:dyDescent="0.3">
      <c r="A7" s="15" t="s">
        <v>6</v>
      </c>
      <c r="B7" s="27" t="s">
        <v>9</v>
      </c>
      <c r="C7" s="28" t="s">
        <v>10</v>
      </c>
      <c r="D7" s="28" t="s">
        <v>19</v>
      </c>
      <c r="E7" s="28" t="s">
        <v>20</v>
      </c>
      <c r="F7" s="28" t="s">
        <v>21</v>
      </c>
      <c r="G7" s="26"/>
      <c r="H7" s="24" t="str">
        <f t="shared" ref="H7:AM7" ca="1" si="3">LEFT(TEXT(I5,"ddd"),1)</f>
        <v>s</v>
      </c>
      <c r="I7" s="24" t="str">
        <f t="shared" ca="1" si="3"/>
        <v>d</v>
      </c>
      <c r="J7" s="24" t="str">
        <f t="shared" ca="1" si="3"/>
        <v>l</v>
      </c>
      <c r="K7" s="24" t="str">
        <f t="shared" ca="1" si="3"/>
        <v>m</v>
      </c>
      <c r="L7" s="24" t="str">
        <f t="shared" ca="1" si="3"/>
        <v>m</v>
      </c>
      <c r="M7" s="24" t="str">
        <f t="shared" ca="1" si="3"/>
        <v>j</v>
      </c>
      <c r="N7" s="24" t="str">
        <f t="shared" ca="1" si="3"/>
        <v>v</v>
      </c>
      <c r="O7" s="24" t="str">
        <f t="shared" ca="1" si="3"/>
        <v>s</v>
      </c>
      <c r="P7" s="24" t="str">
        <f t="shared" ca="1" si="3"/>
        <v>d</v>
      </c>
      <c r="Q7" s="24" t="str">
        <f t="shared" ca="1" si="3"/>
        <v>l</v>
      </c>
      <c r="R7" s="24" t="str">
        <f t="shared" ca="1" si="3"/>
        <v>m</v>
      </c>
      <c r="S7" s="24" t="str">
        <f t="shared" ca="1" si="3"/>
        <v>m</v>
      </c>
      <c r="T7" s="24" t="str">
        <f t="shared" ca="1" si="3"/>
        <v>j</v>
      </c>
      <c r="U7" s="24" t="str">
        <f t="shared" ca="1" si="3"/>
        <v>v</v>
      </c>
      <c r="V7" s="24" t="str">
        <f t="shared" ca="1" si="3"/>
        <v>s</v>
      </c>
      <c r="W7" s="24" t="str">
        <f t="shared" ca="1" si="3"/>
        <v>d</v>
      </c>
      <c r="X7" s="24" t="str">
        <f t="shared" ca="1" si="3"/>
        <v>l</v>
      </c>
      <c r="Y7" s="24" t="str">
        <f t="shared" ca="1" si="3"/>
        <v>m</v>
      </c>
      <c r="Z7" s="24" t="str">
        <f t="shared" ca="1" si="3"/>
        <v>m</v>
      </c>
      <c r="AA7" s="24" t="str">
        <f t="shared" ca="1" si="3"/>
        <v>j</v>
      </c>
      <c r="AB7" s="24" t="str">
        <f t="shared" ca="1" si="3"/>
        <v>v</v>
      </c>
      <c r="AC7" s="24" t="str">
        <f t="shared" ca="1" si="3"/>
        <v>s</v>
      </c>
      <c r="AD7" s="24" t="str">
        <f t="shared" ca="1" si="3"/>
        <v>d</v>
      </c>
      <c r="AE7" s="24" t="str">
        <f t="shared" ca="1" si="3"/>
        <v>l</v>
      </c>
      <c r="AF7" s="24" t="str">
        <f t="shared" ca="1" si="3"/>
        <v>m</v>
      </c>
      <c r="AG7" s="24" t="str">
        <f t="shared" ca="1" si="3"/>
        <v>m</v>
      </c>
      <c r="AH7" s="24" t="str">
        <f t="shared" ca="1" si="3"/>
        <v>j</v>
      </c>
      <c r="AI7" s="24" t="str">
        <f t="shared" ca="1" si="3"/>
        <v>v</v>
      </c>
      <c r="AJ7" s="24" t="str">
        <f t="shared" ca="1" si="3"/>
        <v>s</v>
      </c>
      <c r="AK7" s="24" t="str">
        <f t="shared" ca="1" si="3"/>
        <v>d</v>
      </c>
      <c r="AL7" s="24" t="str">
        <f t="shared" ca="1" si="3"/>
        <v>l</v>
      </c>
      <c r="AM7" s="24" t="str">
        <f t="shared" ca="1" si="3"/>
        <v>m</v>
      </c>
      <c r="AN7" s="24" t="str">
        <f t="shared" ref="AN7:BK7" ca="1" si="4">LEFT(TEXT(AO5,"ddd"),1)</f>
        <v>m</v>
      </c>
      <c r="AO7" s="24" t="str">
        <f t="shared" ca="1" si="4"/>
        <v>j</v>
      </c>
      <c r="AP7" s="24" t="str">
        <f t="shared" ca="1" si="4"/>
        <v>v</v>
      </c>
      <c r="AQ7" s="24" t="str">
        <f t="shared" ca="1" si="4"/>
        <v>s</v>
      </c>
      <c r="AR7" s="24" t="str">
        <f t="shared" ca="1" si="4"/>
        <v>d</v>
      </c>
      <c r="AS7" s="24" t="str">
        <f t="shared" ca="1" si="4"/>
        <v>l</v>
      </c>
      <c r="AT7" s="24" t="str">
        <f t="shared" ca="1" si="4"/>
        <v>m</v>
      </c>
      <c r="AU7" s="24" t="str">
        <f t="shared" ca="1" si="4"/>
        <v>m</v>
      </c>
      <c r="AV7" s="24" t="str">
        <f t="shared" ca="1" si="4"/>
        <v>j</v>
      </c>
      <c r="AW7" s="24" t="str">
        <f t="shared" ca="1" si="4"/>
        <v>v</v>
      </c>
      <c r="AX7" s="24" t="str">
        <f t="shared" ca="1" si="4"/>
        <v>s</v>
      </c>
      <c r="AY7" s="24" t="str">
        <f t="shared" ca="1" si="4"/>
        <v>d</v>
      </c>
      <c r="AZ7" s="24" t="str">
        <f t="shared" ca="1" si="4"/>
        <v>l</v>
      </c>
      <c r="BA7" s="24" t="str">
        <f t="shared" ca="1" si="4"/>
        <v>m</v>
      </c>
      <c r="BB7" s="24" t="str">
        <f t="shared" ca="1" si="4"/>
        <v>m</v>
      </c>
      <c r="BC7" s="24" t="str">
        <f t="shared" ca="1" si="4"/>
        <v>j</v>
      </c>
      <c r="BD7" s="24" t="str">
        <f t="shared" ca="1" si="4"/>
        <v>v</v>
      </c>
      <c r="BE7" s="24" t="str">
        <f t="shared" ca="1" si="4"/>
        <v>s</v>
      </c>
      <c r="BF7" s="24" t="str">
        <f t="shared" ca="1" si="4"/>
        <v>d</v>
      </c>
      <c r="BG7" s="24" t="str">
        <f t="shared" ca="1" si="4"/>
        <v>l</v>
      </c>
      <c r="BH7" s="24" t="str">
        <f t="shared" ca="1" si="4"/>
        <v>m</v>
      </c>
      <c r="BI7" s="24" t="str">
        <f t="shared" ca="1" si="4"/>
        <v>m</v>
      </c>
      <c r="BJ7" s="24" t="str">
        <f t="shared" ca="1" si="4"/>
        <v>j</v>
      </c>
      <c r="BK7" s="24" t="str">
        <f t="shared" ca="1" si="4"/>
        <v>v</v>
      </c>
    </row>
    <row r="8" spans="1:64" ht="30" hidden="1" customHeight="1" x14ac:dyDescent="0.25">
      <c r="A8" s="14" t="s">
        <v>7</v>
      </c>
      <c r="B8" s="47"/>
      <c r="C8" s="32"/>
      <c r="D8" s="32"/>
      <c r="E8" s="32"/>
      <c r="F8" s="32"/>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row>
    <row r="9" spans="1:64" s="2" customFormat="1" ht="30" customHeight="1" x14ac:dyDescent="0.25">
      <c r="A9" s="15" t="s">
        <v>8</v>
      </c>
      <c r="B9" s="48" t="s">
        <v>32</v>
      </c>
      <c r="C9" s="53" t="s">
        <v>12</v>
      </c>
      <c r="D9" s="50"/>
      <c r="E9" s="52">
        <v>45108</v>
      </c>
      <c r="F9" s="53">
        <v>1</v>
      </c>
      <c r="G9" s="25"/>
      <c r="H9" s="35" t="str">
        <f t="shared" ref="H9:AM9" ca="1" si="5">IF(AND($C9="Objetivo",I$5&gt;=$E9,I$5&lt;=$E9+$F9-1),2,IF(AND($C9="Hito",I$5&gt;=$E9,I$5&lt;=$E9+$F9-1),1,""))</f>
        <v/>
      </c>
      <c r="I9" s="35" t="str">
        <f t="shared" ca="1" si="5"/>
        <v/>
      </c>
      <c r="J9" s="35" t="str">
        <f t="shared" ca="1" si="5"/>
        <v/>
      </c>
      <c r="K9" s="35" t="str">
        <f t="shared" ca="1" si="5"/>
        <v/>
      </c>
      <c r="L9" s="35" t="str">
        <f t="shared" ca="1" si="5"/>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5"/>
        <v/>
      </c>
      <c r="AC9" s="35">
        <f t="shared" ca="1" si="5"/>
        <v>1</v>
      </c>
      <c r="AD9" s="35" t="str">
        <f t="shared" ca="1" si="5"/>
        <v/>
      </c>
      <c r="AE9" s="35" t="str">
        <f t="shared" ca="1" si="5"/>
        <v/>
      </c>
      <c r="AF9" s="35" t="str">
        <f t="shared" ca="1" si="5"/>
        <v/>
      </c>
      <c r="AG9" s="35" t="str">
        <f t="shared" ca="1" si="5"/>
        <v/>
      </c>
      <c r="AH9" s="35" t="str">
        <f t="shared" ca="1" si="5"/>
        <v/>
      </c>
      <c r="AI9" s="35" t="str">
        <f t="shared" ca="1" si="5"/>
        <v/>
      </c>
      <c r="AJ9" s="35" t="str">
        <f t="shared" ca="1" si="5"/>
        <v/>
      </c>
      <c r="AK9" s="35" t="str">
        <f t="shared" ca="1" si="5"/>
        <v/>
      </c>
      <c r="AL9" s="35" t="str">
        <f t="shared" ca="1" si="5"/>
        <v/>
      </c>
      <c r="AM9" s="35" t="str">
        <f t="shared" ca="1" si="5"/>
        <v/>
      </c>
      <c r="AN9" s="35" t="str">
        <f t="shared" ref="AN9:BK9" ca="1" si="6">IF(AND($C9="Objetivo",AO$5&gt;=$E9,AO$5&lt;=$E9+$F9-1),2,IF(AND($C9="Hito",AO$5&gt;=$E9,AO$5&lt;=$E9+$F9-1),1,""))</f>
        <v/>
      </c>
      <c r="AO9" s="35" t="str">
        <f t="shared" ca="1" si="6"/>
        <v/>
      </c>
      <c r="AP9" s="35" t="str">
        <f t="shared" ca="1" si="6"/>
        <v/>
      </c>
      <c r="AQ9" s="35" t="str">
        <f t="shared" ca="1" si="6"/>
        <v/>
      </c>
      <c r="AR9" s="35" t="str">
        <f t="shared" ca="1" si="6"/>
        <v/>
      </c>
      <c r="AS9" s="35" t="str">
        <f t="shared" ca="1" si="6"/>
        <v/>
      </c>
      <c r="AT9" s="35" t="str">
        <f t="shared" ca="1" si="6"/>
        <v/>
      </c>
      <c r="AU9" s="35" t="str">
        <f t="shared" ca="1" si="6"/>
        <v/>
      </c>
      <c r="AV9" s="35" t="str">
        <f t="shared" ca="1" si="6"/>
        <v/>
      </c>
      <c r="AW9" s="35" t="str">
        <f t="shared" ca="1" si="6"/>
        <v/>
      </c>
      <c r="AX9" s="35" t="str">
        <f t="shared" ca="1" si="6"/>
        <v/>
      </c>
      <c r="AY9" s="35" t="str">
        <f t="shared" ca="1" si="6"/>
        <v/>
      </c>
      <c r="AZ9" s="35" t="str">
        <f t="shared" ca="1" si="6"/>
        <v/>
      </c>
      <c r="BA9" s="35" t="str">
        <f t="shared" ca="1" si="6"/>
        <v/>
      </c>
      <c r="BB9" s="35" t="str">
        <f t="shared" ca="1" si="6"/>
        <v/>
      </c>
      <c r="BC9" s="35" t="str">
        <f t="shared" ca="1" si="6"/>
        <v/>
      </c>
      <c r="BD9" s="35" t="str">
        <f t="shared" ca="1" si="6"/>
        <v/>
      </c>
      <c r="BE9" s="35" t="str">
        <f t="shared" ca="1" si="6"/>
        <v/>
      </c>
      <c r="BF9" s="35" t="str">
        <f t="shared" ca="1" si="6"/>
        <v/>
      </c>
      <c r="BG9" s="35" t="str">
        <f t="shared" ca="1" si="6"/>
        <v/>
      </c>
      <c r="BH9" s="35" t="str">
        <f t="shared" ca="1" si="6"/>
        <v/>
      </c>
      <c r="BI9" s="35" t="str">
        <f t="shared" ca="1" si="6"/>
        <v/>
      </c>
      <c r="BJ9" s="35" t="str">
        <f t="shared" ca="1" si="6"/>
        <v/>
      </c>
      <c r="BK9" s="35" t="str">
        <f t="shared" ca="1" si="6"/>
        <v/>
      </c>
    </row>
    <row r="10" spans="1:64" s="2" customFormat="1" ht="30" customHeight="1" x14ac:dyDescent="0.25">
      <c r="A10" s="15"/>
      <c r="B10" s="47" t="s">
        <v>36</v>
      </c>
      <c r="C10" s="32" t="s">
        <v>13</v>
      </c>
      <c r="D10" s="29">
        <v>0.65</v>
      </c>
      <c r="E10" s="30">
        <f>F3</f>
        <v>45087</v>
      </c>
      <c r="F10" s="31">
        <v>3</v>
      </c>
      <c r="G10" s="25"/>
      <c r="H10" s="35" t="str">
        <f t="shared" ref="H10:AM10" ca="1" si="7">IF(AND($C10="Objetivo",I$5&gt;=$E10,I$5&lt;=$E10+$F10-1),2,IF(AND($C10="Hito",I$5&gt;=$E10,I$5&lt;=$E10+$F10-1),1,""))</f>
        <v/>
      </c>
      <c r="I10" s="35" t="str">
        <f t="shared" ca="1" si="7"/>
        <v/>
      </c>
      <c r="J10" s="35" t="str">
        <f t="shared" ca="1" si="7"/>
        <v/>
      </c>
      <c r="K10" s="35" t="str">
        <f t="shared" ca="1" si="7"/>
        <v/>
      </c>
      <c r="L10" s="35" t="str">
        <f t="shared" ca="1" si="7"/>
        <v/>
      </c>
      <c r="M10" s="35" t="str">
        <f t="shared" ca="1" si="7"/>
        <v/>
      </c>
      <c r="N10" s="35" t="str">
        <f t="shared" ca="1" si="7"/>
        <v/>
      </c>
      <c r="O10" s="35" t="str">
        <f t="shared" ca="1" si="7"/>
        <v/>
      </c>
      <c r="P10" s="35" t="str">
        <f t="shared" ca="1" si="7"/>
        <v/>
      </c>
      <c r="Q10" s="35" t="str">
        <f t="shared" ca="1" si="7"/>
        <v/>
      </c>
      <c r="R10" s="35" t="str">
        <f t="shared" ca="1" si="7"/>
        <v/>
      </c>
      <c r="S10" s="35" t="str">
        <f t="shared" ca="1" si="7"/>
        <v/>
      </c>
      <c r="T10" s="35" t="str">
        <f t="shared" ca="1" si="7"/>
        <v/>
      </c>
      <c r="U10" s="35" t="str">
        <f t="shared" ca="1" si="7"/>
        <v/>
      </c>
      <c r="V10" s="35" t="str">
        <f t="shared" ca="1" si="7"/>
        <v/>
      </c>
      <c r="W10" s="35" t="str">
        <f t="shared" ca="1" si="7"/>
        <v/>
      </c>
      <c r="X10" s="35" t="str">
        <f t="shared" ca="1" si="7"/>
        <v/>
      </c>
      <c r="Y10" s="35" t="str">
        <f t="shared" ca="1" si="7"/>
        <v/>
      </c>
      <c r="Z10" s="35" t="str">
        <f t="shared" ca="1" si="7"/>
        <v/>
      </c>
      <c r="AA10" s="35" t="str">
        <f t="shared" ca="1" si="7"/>
        <v/>
      </c>
      <c r="AB10" s="35" t="str">
        <f t="shared" ca="1" si="7"/>
        <v/>
      </c>
      <c r="AC10" s="35" t="str">
        <f t="shared" ca="1" si="7"/>
        <v/>
      </c>
      <c r="AD10" s="35" t="str">
        <f t="shared" ca="1" si="7"/>
        <v/>
      </c>
      <c r="AE10" s="35" t="str">
        <f t="shared" ca="1" si="7"/>
        <v/>
      </c>
      <c r="AF10" s="35" t="str">
        <f t="shared" ca="1" si="7"/>
        <v/>
      </c>
      <c r="AG10" s="35" t="str">
        <f t="shared" ca="1" si="7"/>
        <v/>
      </c>
      <c r="AH10" s="35" t="str">
        <f t="shared" ca="1" si="7"/>
        <v/>
      </c>
      <c r="AI10" s="35" t="str">
        <f t="shared" ca="1" si="7"/>
        <v/>
      </c>
      <c r="AJ10" s="35" t="str">
        <f t="shared" ca="1" si="7"/>
        <v/>
      </c>
      <c r="AK10" s="35" t="str">
        <f t="shared" ca="1" si="7"/>
        <v/>
      </c>
      <c r="AL10" s="35" t="str">
        <f t="shared" ca="1" si="7"/>
        <v/>
      </c>
      <c r="AM10" s="35" t="str">
        <f t="shared" ca="1" si="7"/>
        <v/>
      </c>
      <c r="AN10" s="35" t="str">
        <f t="shared" ref="AN10:BK10" ca="1" si="8">IF(AND($C10="Objetivo",AO$5&gt;=$E10,AO$5&lt;=$E10+$F10-1),2,IF(AND($C10="Hito",AO$5&gt;=$E10,AO$5&lt;=$E10+$F10-1),1,""))</f>
        <v/>
      </c>
      <c r="AO10" s="35" t="str">
        <f t="shared" ca="1" si="8"/>
        <v/>
      </c>
      <c r="AP10" s="35" t="str">
        <f t="shared" ca="1" si="8"/>
        <v/>
      </c>
      <c r="AQ10" s="35" t="str">
        <f t="shared" ca="1" si="8"/>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8"/>
        <v/>
      </c>
      <c r="BI10" s="35" t="str">
        <f t="shared" ca="1" si="8"/>
        <v/>
      </c>
      <c r="BJ10" s="35" t="str">
        <f t="shared" ca="1" si="8"/>
        <v/>
      </c>
      <c r="BK10" s="35" t="str">
        <f t="shared" ca="1" si="8"/>
        <v/>
      </c>
    </row>
    <row r="11" spans="1:64" s="2" customFormat="1" ht="30" customHeight="1" x14ac:dyDescent="0.25">
      <c r="A11" s="15"/>
      <c r="B11" s="47" t="s">
        <v>37</v>
      </c>
      <c r="C11" s="32" t="s">
        <v>14</v>
      </c>
      <c r="D11" s="29">
        <v>0.75</v>
      </c>
      <c r="E11" s="30">
        <f>F3+F11</f>
        <v>45091</v>
      </c>
      <c r="F11" s="31">
        <v>4</v>
      </c>
      <c r="G11" s="25"/>
      <c r="H11" s="35" t="str">
        <f t="shared" ref="H11:AM11" ca="1" si="9">IF(AND($C11="Objetivo",I$5&gt;=$E11,I$5&lt;=$E11+$F11-1),2,IF(AND($C11="Hito",I$5&gt;=$E11,I$5&lt;=$E11+$F11-1),1,""))</f>
        <v/>
      </c>
      <c r="I11" s="35" t="str">
        <f t="shared" ca="1" si="9"/>
        <v/>
      </c>
      <c r="J11" s="35" t="str">
        <f t="shared" ca="1" si="9"/>
        <v/>
      </c>
      <c r="K11" s="35" t="str">
        <f t="shared" ca="1" si="9"/>
        <v/>
      </c>
      <c r="L11" s="35" t="str">
        <f t="shared" ca="1" si="9"/>
        <v/>
      </c>
      <c r="M11" s="35" t="str">
        <f t="shared" ca="1" si="9"/>
        <v/>
      </c>
      <c r="N11" s="35" t="str">
        <f t="shared" ca="1" si="9"/>
        <v/>
      </c>
      <c r="O11" s="35" t="str">
        <f t="shared" ca="1" si="9"/>
        <v/>
      </c>
      <c r="P11" s="35" t="str">
        <f t="shared" ca="1" si="9"/>
        <v/>
      </c>
      <c r="Q11" s="35" t="str">
        <f t="shared" ca="1" si="9"/>
        <v/>
      </c>
      <c r="R11" s="35" t="str">
        <f t="shared" ca="1" si="9"/>
        <v/>
      </c>
      <c r="S11" s="35" t="str">
        <f t="shared" ca="1" si="9"/>
        <v/>
      </c>
      <c r="T11" s="35" t="str">
        <f t="shared" ca="1" si="9"/>
        <v/>
      </c>
      <c r="U11" s="35" t="str">
        <f t="shared" ca="1" si="9"/>
        <v/>
      </c>
      <c r="V11" s="35" t="str">
        <f t="shared" ca="1" si="9"/>
        <v/>
      </c>
      <c r="W11" s="35" t="str">
        <f t="shared" ca="1" si="9"/>
        <v/>
      </c>
      <c r="X11" s="35" t="str">
        <f t="shared" ca="1" si="9"/>
        <v/>
      </c>
      <c r="Y11" s="35" t="str">
        <f t="shared" ca="1" si="9"/>
        <v/>
      </c>
      <c r="Z11" s="35" t="str">
        <f t="shared" ca="1" si="9"/>
        <v/>
      </c>
      <c r="AA11" s="35" t="str">
        <f t="shared" ca="1" si="9"/>
        <v/>
      </c>
      <c r="AB11" s="35" t="str">
        <f t="shared" ca="1" si="9"/>
        <v/>
      </c>
      <c r="AC11" s="35" t="str">
        <f t="shared" ca="1" si="9"/>
        <v/>
      </c>
      <c r="AD11" s="35" t="str">
        <f t="shared" ca="1" si="9"/>
        <v/>
      </c>
      <c r="AE11" s="35" t="str">
        <f t="shared" ca="1" si="9"/>
        <v/>
      </c>
      <c r="AF11" s="35" t="str">
        <f t="shared" ca="1" si="9"/>
        <v/>
      </c>
      <c r="AG11" s="35" t="str">
        <f t="shared" ca="1" si="9"/>
        <v/>
      </c>
      <c r="AH11" s="35" t="str">
        <f t="shared" ca="1" si="9"/>
        <v/>
      </c>
      <c r="AI11" s="35" t="str">
        <f t="shared" ca="1" si="9"/>
        <v/>
      </c>
      <c r="AJ11" s="35" t="str">
        <f t="shared" ca="1" si="9"/>
        <v/>
      </c>
      <c r="AK11" s="35" t="str">
        <f t="shared" ca="1" si="9"/>
        <v/>
      </c>
      <c r="AL11" s="35" t="str">
        <f t="shared" ca="1" si="9"/>
        <v/>
      </c>
      <c r="AM11" s="35" t="str">
        <f t="shared" ca="1" si="9"/>
        <v/>
      </c>
      <c r="AN11" s="35" t="str">
        <f t="shared" ref="AN11:BK11" ca="1" si="10">IF(AND($C11="Objetivo",AO$5&gt;=$E11,AO$5&lt;=$E11+$F11-1),2,IF(AND($C11="Hito",AO$5&gt;=$E11,AO$5&lt;=$E11+$F11-1),1,""))</f>
        <v/>
      </c>
      <c r="AO11" s="35" t="str">
        <f t="shared" ca="1" si="10"/>
        <v/>
      </c>
      <c r="AP11" s="35" t="str">
        <f t="shared" ca="1" si="10"/>
        <v/>
      </c>
      <c r="AQ11" s="35" t="str">
        <f t="shared" ca="1" si="10"/>
        <v/>
      </c>
      <c r="AR11" s="35" t="str">
        <f t="shared" ca="1" si="10"/>
        <v/>
      </c>
      <c r="AS11" s="35" t="str">
        <f t="shared" ca="1" si="10"/>
        <v/>
      </c>
      <c r="AT11" s="35" t="str">
        <f t="shared" ca="1" si="10"/>
        <v/>
      </c>
      <c r="AU11" s="35" t="str">
        <f t="shared" ca="1" si="10"/>
        <v/>
      </c>
      <c r="AV11" s="35" t="str">
        <f t="shared" ca="1" si="10"/>
        <v/>
      </c>
      <c r="AW11" s="35" t="str">
        <f t="shared" ca="1" si="10"/>
        <v/>
      </c>
      <c r="AX11" s="35" t="str">
        <f t="shared" ca="1" si="10"/>
        <v/>
      </c>
      <c r="AY11" s="35" t="str">
        <f t="shared" ca="1" si="10"/>
        <v/>
      </c>
      <c r="AZ11" s="35" t="str">
        <f t="shared" ca="1" si="10"/>
        <v/>
      </c>
      <c r="BA11" s="35" t="str">
        <f t="shared" ca="1" si="10"/>
        <v/>
      </c>
      <c r="BB11" s="35" t="str">
        <f t="shared" ca="1" si="10"/>
        <v/>
      </c>
      <c r="BC11" s="35" t="str">
        <f t="shared" ca="1" si="10"/>
        <v/>
      </c>
      <c r="BD11" s="35" t="str">
        <f t="shared" ca="1" si="10"/>
        <v/>
      </c>
      <c r="BE11" s="35" t="str">
        <f t="shared" ca="1" si="10"/>
        <v/>
      </c>
      <c r="BF11" s="35" t="str">
        <f t="shared" ca="1" si="10"/>
        <v/>
      </c>
      <c r="BG11" s="35" t="str">
        <f t="shared" ca="1" si="10"/>
        <v/>
      </c>
      <c r="BH11" s="35" t="str">
        <f t="shared" ca="1" si="10"/>
        <v/>
      </c>
      <c r="BI11" s="35" t="str">
        <f t="shared" ca="1" si="10"/>
        <v/>
      </c>
      <c r="BJ11" s="35" t="str">
        <f t="shared" ca="1" si="10"/>
        <v/>
      </c>
      <c r="BK11" s="35" t="str">
        <f t="shared" ca="1" si="10"/>
        <v/>
      </c>
    </row>
    <row r="12" spans="1:64" s="2" customFormat="1" ht="30" customHeight="1" x14ac:dyDescent="0.25">
      <c r="A12" s="14"/>
      <c r="B12" s="47" t="s">
        <v>38</v>
      </c>
      <c r="C12" s="32" t="s">
        <v>13</v>
      </c>
      <c r="D12" s="29">
        <v>1</v>
      </c>
      <c r="E12" s="30">
        <f>F3+F12</f>
        <v>45089</v>
      </c>
      <c r="F12" s="31">
        <v>2</v>
      </c>
      <c r="G12" s="25"/>
      <c r="H12" s="35" t="str">
        <f t="shared" ref="H12:AM12" ca="1" si="11">IF(AND($C12="Objetivo",I$5&gt;=$E12,I$5&lt;=$E12+$F12-1),2,IF(AND($C12="Hito",I$5&gt;=$E12,I$5&lt;=$E12+$F12-1),1,""))</f>
        <v/>
      </c>
      <c r="I12" s="35" t="str">
        <f t="shared" ca="1" si="11"/>
        <v/>
      </c>
      <c r="J12" s="35" t="str">
        <f t="shared" ca="1" si="11"/>
        <v/>
      </c>
      <c r="K12" s="35" t="str">
        <f t="shared" ca="1" si="11"/>
        <v/>
      </c>
      <c r="L12" s="35" t="str">
        <f t="shared" ca="1" si="11"/>
        <v/>
      </c>
      <c r="M12" s="35" t="str">
        <f t="shared" ca="1" si="11"/>
        <v/>
      </c>
      <c r="N12" s="35" t="str">
        <f t="shared" ca="1" si="11"/>
        <v/>
      </c>
      <c r="O12" s="35" t="str">
        <f t="shared" ca="1" si="11"/>
        <v/>
      </c>
      <c r="P12" s="35" t="str">
        <f t="shared" ca="1" si="11"/>
        <v/>
      </c>
      <c r="Q12" s="35" t="str">
        <f t="shared" ca="1" si="11"/>
        <v/>
      </c>
      <c r="R12" s="35" t="str">
        <f t="shared" ca="1" si="11"/>
        <v/>
      </c>
      <c r="S12" s="35" t="str">
        <f t="shared" ca="1" si="11"/>
        <v/>
      </c>
      <c r="T12" s="35" t="str">
        <f t="shared" ca="1" si="11"/>
        <v/>
      </c>
      <c r="U12" s="35" t="str">
        <f t="shared" ca="1" si="11"/>
        <v/>
      </c>
      <c r="V12" s="35" t="str">
        <f t="shared" ca="1" si="11"/>
        <v/>
      </c>
      <c r="W12" s="35" t="str">
        <f t="shared" ca="1" si="11"/>
        <v/>
      </c>
      <c r="X12" s="35" t="str">
        <f t="shared" ca="1" si="11"/>
        <v/>
      </c>
      <c r="Y12" s="35" t="str">
        <f t="shared" ca="1" si="11"/>
        <v/>
      </c>
      <c r="Z12" s="35" t="str">
        <f t="shared" ca="1" si="11"/>
        <v/>
      </c>
      <c r="AA12" s="35" t="str">
        <f t="shared" ca="1" si="11"/>
        <v/>
      </c>
      <c r="AB12" s="35" t="str">
        <f t="shared" ca="1" si="11"/>
        <v/>
      </c>
      <c r="AC12" s="35" t="str">
        <f t="shared" ca="1" si="11"/>
        <v/>
      </c>
      <c r="AD12" s="35" t="str">
        <f t="shared" ca="1" si="11"/>
        <v/>
      </c>
      <c r="AE12" s="35" t="str">
        <f t="shared" ca="1" si="11"/>
        <v/>
      </c>
      <c r="AF12" s="35" t="str">
        <f t="shared" ca="1" si="11"/>
        <v/>
      </c>
      <c r="AG12" s="35" t="str">
        <f t="shared" ca="1" si="11"/>
        <v/>
      </c>
      <c r="AH12" s="35" t="str">
        <f t="shared" ca="1" si="11"/>
        <v/>
      </c>
      <c r="AI12" s="35" t="str">
        <f t="shared" ca="1" si="11"/>
        <v/>
      </c>
      <c r="AJ12" s="35" t="str">
        <f t="shared" ca="1" si="11"/>
        <v/>
      </c>
      <c r="AK12" s="35" t="str">
        <f t="shared" ca="1" si="11"/>
        <v/>
      </c>
      <c r="AL12" s="35" t="str">
        <f t="shared" ca="1" si="11"/>
        <v/>
      </c>
      <c r="AM12" s="35" t="str">
        <f t="shared" ca="1" si="11"/>
        <v/>
      </c>
      <c r="AN12" s="35" t="str">
        <f t="shared" ref="AN12:BK12" ca="1" si="12">IF(AND($C12="Objetivo",AO$5&gt;=$E12,AO$5&lt;=$E12+$F12-1),2,IF(AND($C12="Hito",AO$5&gt;=$E12,AO$5&lt;=$E12+$F12-1),1,""))</f>
        <v/>
      </c>
      <c r="AO12" s="35" t="str">
        <f t="shared" ca="1" si="12"/>
        <v/>
      </c>
      <c r="AP12" s="35" t="str">
        <f t="shared" ca="1" si="12"/>
        <v/>
      </c>
      <c r="AQ12" s="35" t="str">
        <f t="shared" ca="1" si="12"/>
        <v/>
      </c>
      <c r="AR12" s="35" t="str">
        <f t="shared" ca="1" si="12"/>
        <v/>
      </c>
      <c r="AS12" s="35" t="str">
        <f t="shared" ca="1" si="12"/>
        <v/>
      </c>
      <c r="AT12" s="35" t="str">
        <f t="shared" ca="1" si="12"/>
        <v/>
      </c>
      <c r="AU12" s="35" t="str">
        <f t="shared" ca="1" si="12"/>
        <v/>
      </c>
      <c r="AV12" s="35" t="str">
        <f t="shared" ca="1" si="12"/>
        <v/>
      </c>
      <c r="AW12" s="35" t="str">
        <f t="shared" ca="1" si="12"/>
        <v/>
      </c>
      <c r="AX12" s="35" t="str">
        <f t="shared" ca="1" si="12"/>
        <v/>
      </c>
      <c r="AY12" s="35" t="str">
        <f t="shared" ca="1" si="12"/>
        <v/>
      </c>
      <c r="AZ12" s="35" t="str">
        <f t="shared" ca="1" si="12"/>
        <v/>
      </c>
      <c r="BA12" s="35" t="str">
        <f t="shared" ca="1" si="12"/>
        <v/>
      </c>
      <c r="BB12" s="35" t="str">
        <f t="shared" ca="1" si="12"/>
        <v/>
      </c>
      <c r="BC12" s="35" t="str">
        <f t="shared" ca="1" si="12"/>
        <v/>
      </c>
      <c r="BD12" s="35" t="str">
        <f t="shared" ca="1" si="12"/>
        <v/>
      </c>
      <c r="BE12" s="35" t="str">
        <f t="shared" ca="1" si="12"/>
        <v/>
      </c>
      <c r="BF12" s="35" t="str">
        <f t="shared" ca="1" si="12"/>
        <v/>
      </c>
      <c r="BG12" s="35" t="str">
        <f t="shared" ca="1" si="12"/>
        <v/>
      </c>
      <c r="BH12" s="35" t="str">
        <f t="shared" ca="1" si="12"/>
        <v/>
      </c>
      <c r="BI12" s="35" t="str">
        <f t="shared" ca="1" si="12"/>
        <v/>
      </c>
      <c r="BJ12" s="35" t="str">
        <f t="shared" ca="1" si="12"/>
        <v/>
      </c>
      <c r="BK12" s="35" t="str">
        <f t="shared" ca="1" si="12"/>
        <v/>
      </c>
    </row>
    <row r="13" spans="1:64" s="2" customFormat="1" ht="30" customHeight="1" x14ac:dyDescent="0.25">
      <c r="A13" s="15"/>
      <c r="B13" s="48" t="s">
        <v>33</v>
      </c>
      <c r="C13" s="53" t="s">
        <v>12</v>
      </c>
      <c r="D13"/>
      <c r="E13" s="54">
        <f>F3+23</f>
        <v>45110</v>
      </c>
      <c r="F13" s="55">
        <v>1</v>
      </c>
      <c r="G13" s="25"/>
      <c r="H13" s="35" t="str">
        <f t="shared" ref="H13:AM13" ca="1" si="13">IF(AND($C13="Objetivo",I$5&gt;=$E13,I$5&lt;=$E13+$F13-1),2,IF(AND($C13="Hito",I$5&gt;=$E13,I$5&lt;=$E13+$F13-1),1,""))</f>
        <v/>
      </c>
      <c r="I13" s="35" t="str">
        <f t="shared" ca="1" si="13"/>
        <v/>
      </c>
      <c r="J13" s="35" t="str">
        <f t="shared" ca="1" si="13"/>
        <v/>
      </c>
      <c r="K13" s="35" t="str">
        <f t="shared" ca="1" si="13"/>
        <v/>
      </c>
      <c r="L13" s="35" t="str">
        <f t="shared" ca="1" si="13"/>
        <v/>
      </c>
      <c r="M13" s="35" t="str">
        <f t="shared" ca="1" si="13"/>
        <v/>
      </c>
      <c r="N13" s="35" t="str">
        <f t="shared" ca="1" si="13"/>
        <v/>
      </c>
      <c r="O13" s="35" t="str">
        <f t="shared" ca="1" si="13"/>
        <v/>
      </c>
      <c r="P13" s="35" t="str">
        <f t="shared" ca="1" si="13"/>
        <v/>
      </c>
      <c r="Q13" s="35" t="str">
        <f t="shared" ca="1" si="13"/>
        <v/>
      </c>
      <c r="R13" s="35" t="str">
        <f t="shared" ca="1" si="13"/>
        <v/>
      </c>
      <c r="S13" s="35" t="str">
        <f t="shared" ca="1" si="13"/>
        <v/>
      </c>
      <c r="T13" s="35" t="str">
        <f t="shared" ca="1" si="13"/>
        <v/>
      </c>
      <c r="U13" s="35" t="str">
        <f t="shared" ca="1" si="13"/>
        <v/>
      </c>
      <c r="V13" s="35" t="str">
        <f t="shared" ca="1" si="13"/>
        <v/>
      </c>
      <c r="W13" s="35" t="str">
        <f t="shared" ca="1" si="13"/>
        <v/>
      </c>
      <c r="X13" s="35" t="str">
        <f t="shared" ca="1" si="13"/>
        <v/>
      </c>
      <c r="Y13" s="35" t="str">
        <f t="shared" ca="1" si="13"/>
        <v/>
      </c>
      <c r="Z13" s="35" t="str">
        <f t="shared" ca="1" si="13"/>
        <v/>
      </c>
      <c r="AA13" s="35" t="str">
        <f t="shared" ca="1" si="13"/>
        <v/>
      </c>
      <c r="AB13" s="35" t="str">
        <f t="shared" ca="1" si="13"/>
        <v/>
      </c>
      <c r="AC13" s="35" t="str">
        <f t="shared" ca="1" si="13"/>
        <v/>
      </c>
      <c r="AD13" s="35" t="str">
        <f t="shared" ca="1" si="13"/>
        <v/>
      </c>
      <c r="AE13" s="35">
        <f t="shared" ca="1" si="13"/>
        <v>1</v>
      </c>
      <c r="AF13" s="35" t="str">
        <f t="shared" ca="1" si="13"/>
        <v/>
      </c>
      <c r="AG13" s="35" t="str">
        <f t="shared" ca="1" si="13"/>
        <v/>
      </c>
      <c r="AH13" s="35" t="str">
        <f t="shared" ca="1" si="13"/>
        <v/>
      </c>
      <c r="AI13" s="35" t="str">
        <f t="shared" ca="1" si="13"/>
        <v/>
      </c>
      <c r="AJ13" s="35" t="str">
        <f t="shared" ca="1" si="13"/>
        <v/>
      </c>
      <c r="AK13" s="35" t="str">
        <f t="shared" ca="1" si="13"/>
        <v/>
      </c>
      <c r="AL13" s="35" t="str">
        <f t="shared" ca="1" si="13"/>
        <v/>
      </c>
      <c r="AM13" s="35" t="str">
        <f t="shared" ca="1" si="13"/>
        <v/>
      </c>
      <c r="AN13" s="35" t="str">
        <f t="shared" ref="AN13:BK13" ca="1" si="14">IF(AND($C13="Objetivo",AO$5&gt;=$E13,AO$5&lt;=$E13+$F13-1),2,IF(AND($C13="Hito",AO$5&gt;=$E13,AO$5&lt;=$E13+$F13-1),1,""))</f>
        <v/>
      </c>
      <c r="AO13" s="35" t="str">
        <f t="shared" ca="1" si="14"/>
        <v/>
      </c>
      <c r="AP13" s="35" t="str">
        <f t="shared" ca="1" si="14"/>
        <v/>
      </c>
      <c r="AQ13" s="35" t="str">
        <f t="shared" ca="1" si="14"/>
        <v/>
      </c>
      <c r="AR13" s="35" t="str">
        <f t="shared" ca="1" si="14"/>
        <v/>
      </c>
      <c r="AS13" s="35" t="str">
        <f t="shared" ca="1" si="14"/>
        <v/>
      </c>
      <c r="AT13" s="35" t="str">
        <f t="shared" ca="1" si="14"/>
        <v/>
      </c>
      <c r="AU13" s="35" t="str">
        <f t="shared" ca="1" si="14"/>
        <v/>
      </c>
      <c r="AV13" s="35" t="str">
        <f t="shared" ca="1" si="14"/>
        <v/>
      </c>
      <c r="AW13" s="35" t="str">
        <f t="shared" ca="1" si="14"/>
        <v/>
      </c>
      <c r="AX13" s="35" t="str">
        <f t="shared" ca="1" si="14"/>
        <v/>
      </c>
      <c r="AY13" s="35" t="str">
        <f t="shared" ca="1" si="14"/>
        <v/>
      </c>
      <c r="AZ13" s="35" t="str">
        <f t="shared" ca="1" si="14"/>
        <v/>
      </c>
      <c r="BA13" s="35" t="str">
        <f t="shared" ca="1" si="14"/>
        <v/>
      </c>
      <c r="BB13" s="35" t="str">
        <f t="shared" ca="1" si="14"/>
        <v/>
      </c>
      <c r="BC13" s="35" t="str">
        <f t="shared" ca="1" si="14"/>
        <v/>
      </c>
      <c r="BD13" s="35" t="str">
        <f t="shared" ca="1" si="14"/>
        <v/>
      </c>
      <c r="BE13" s="35" t="str">
        <f t="shared" ca="1" si="14"/>
        <v/>
      </c>
      <c r="BF13" s="35" t="str">
        <f t="shared" ca="1" si="14"/>
        <v/>
      </c>
      <c r="BG13" s="35" t="str">
        <f t="shared" ca="1" si="14"/>
        <v/>
      </c>
      <c r="BH13" s="35" t="str">
        <f t="shared" ca="1" si="14"/>
        <v/>
      </c>
      <c r="BI13" s="35" t="str">
        <f t="shared" ca="1" si="14"/>
        <v/>
      </c>
      <c r="BJ13" s="35" t="str">
        <f t="shared" ca="1" si="14"/>
        <v/>
      </c>
      <c r="BK13" s="35" t="str">
        <f t="shared" ca="1" si="14"/>
        <v/>
      </c>
    </row>
    <row r="14" spans="1:64" s="2" customFormat="1" ht="30" customHeight="1" x14ac:dyDescent="0.25">
      <c r="A14" s="14"/>
      <c r="B14" s="47" t="s">
        <v>39</v>
      </c>
      <c r="C14" s="32" t="s">
        <v>15</v>
      </c>
      <c r="D14" s="29">
        <v>0.1</v>
      </c>
      <c r="E14" s="30">
        <f>E12+F12</f>
        <v>45091</v>
      </c>
      <c r="F14" s="31">
        <v>14</v>
      </c>
      <c r="G14" s="25"/>
      <c r="H14" s="35" t="str">
        <f t="shared" ref="H14:AM14" ca="1" si="15">IF(AND($C14="Objetivo",I$5&gt;=$E14,I$5&lt;=$E14+$F14-1),2,IF(AND($C14="Hito",I$5&gt;=$E14,I$5&lt;=$E14+$F14-1),1,""))</f>
        <v/>
      </c>
      <c r="I14" s="35" t="str">
        <f t="shared" ca="1" si="15"/>
        <v/>
      </c>
      <c r="J14" s="35" t="str">
        <f t="shared" ca="1" si="15"/>
        <v/>
      </c>
      <c r="K14" s="35" t="str">
        <f t="shared" ca="1" si="15"/>
        <v/>
      </c>
      <c r="L14" s="35" t="str">
        <f t="shared" ca="1" si="15"/>
        <v/>
      </c>
      <c r="M14" s="35" t="str">
        <f t="shared" ca="1" si="15"/>
        <v/>
      </c>
      <c r="N14" s="35" t="str">
        <f t="shared" ca="1" si="15"/>
        <v/>
      </c>
      <c r="O14" s="35" t="str">
        <f t="shared" ca="1" si="15"/>
        <v/>
      </c>
      <c r="P14" s="35" t="str">
        <f t="shared" ca="1" si="15"/>
        <v/>
      </c>
      <c r="Q14" s="35" t="str">
        <f t="shared" ca="1" si="15"/>
        <v/>
      </c>
      <c r="R14" s="35" t="str">
        <f t="shared" ca="1" si="15"/>
        <v/>
      </c>
      <c r="S14" s="35" t="str">
        <f t="shared" ca="1" si="15"/>
        <v/>
      </c>
      <c r="T14" s="35" t="str">
        <f t="shared" ca="1" si="15"/>
        <v/>
      </c>
      <c r="U14" s="35" t="str">
        <f t="shared" ca="1" si="15"/>
        <v/>
      </c>
      <c r="V14" s="35" t="str">
        <f t="shared" ca="1" si="15"/>
        <v/>
      </c>
      <c r="W14" s="35" t="str">
        <f t="shared" ca="1" si="15"/>
        <v/>
      </c>
      <c r="X14" s="35" t="str">
        <f t="shared" ca="1" si="15"/>
        <v/>
      </c>
      <c r="Y14" s="35" t="str">
        <f t="shared" ca="1" si="15"/>
        <v/>
      </c>
      <c r="Z14" s="35" t="str">
        <f t="shared" ca="1" si="15"/>
        <v/>
      </c>
      <c r="AA14" s="35" t="str">
        <f t="shared" ca="1" si="15"/>
        <v/>
      </c>
      <c r="AB14" s="35" t="str">
        <f t="shared" ca="1" si="15"/>
        <v/>
      </c>
      <c r="AC14" s="35" t="str">
        <f t="shared" ca="1" si="15"/>
        <v/>
      </c>
      <c r="AD14" s="35" t="str">
        <f t="shared" ca="1" si="15"/>
        <v/>
      </c>
      <c r="AE14" s="35" t="str">
        <f t="shared" ca="1" si="15"/>
        <v/>
      </c>
      <c r="AF14" s="35" t="str">
        <f t="shared" ca="1" si="15"/>
        <v/>
      </c>
      <c r="AG14" s="35" t="str">
        <f t="shared" ca="1" si="15"/>
        <v/>
      </c>
      <c r="AH14" s="35" t="str">
        <f t="shared" ca="1" si="15"/>
        <v/>
      </c>
      <c r="AI14" s="35" t="str">
        <f t="shared" ca="1" si="15"/>
        <v/>
      </c>
      <c r="AJ14" s="35" t="str">
        <f t="shared" ca="1" si="15"/>
        <v/>
      </c>
      <c r="AK14" s="35" t="str">
        <f t="shared" ca="1" si="15"/>
        <v/>
      </c>
      <c r="AL14" s="35" t="str">
        <f t="shared" ca="1" si="15"/>
        <v/>
      </c>
      <c r="AM14" s="35" t="str">
        <f t="shared" ca="1" si="15"/>
        <v/>
      </c>
      <c r="AN14" s="35" t="str">
        <f t="shared" ref="AN14:BK14" ca="1" si="16">IF(AND($C14="Objetivo",AO$5&gt;=$E14,AO$5&lt;=$E14+$F14-1),2,IF(AND($C14="Hito",AO$5&gt;=$E14,AO$5&lt;=$E14+$F14-1),1,""))</f>
        <v/>
      </c>
      <c r="AO14" s="35" t="str">
        <f t="shared" ca="1" si="16"/>
        <v/>
      </c>
      <c r="AP14" s="35" t="str">
        <f t="shared" ca="1" si="16"/>
        <v/>
      </c>
      <c r="AQ14" s="35" t="str">
        <f t="shared" ca="1" si="16"/>
        <v/>
      </c>
      <c r="AR14" s="35" t="str">
        <f t="shared" ca="1" si="16"/>
        <v/>
      </c>
      <c r="AS14" s="35" t="str">
        <f t="shared" ca="1" si="16"/>
        <v/>
      </c>
      <c r="AT14" s="35" t="str">
        <f t="shared" ca="1" si="16"/>
        <v/>
      </c>
      <c r="AU14" s="35" t="str">
        <f t="shared" ca="1" si="16"/>
        <v/>
      </c>
      <c r="AV14" s="35" t="str">
        <f t="shared" ca="1" si="16"/>
        <v/>
      </c>
      <c r="AW14" s="35" t="str">
        <f t="shared" ca="1" si="16"/>
        <v/>
      </c>
      <c r="AX14" s="35" t="str">
        <f t="shared" ca="1" si="16"/>
        <v/>
      </c>
      <c r="AY14" s="35" t="str">
        <f t="shared" ca="1" si="16"/>
        <v/>
      </c>
      <c r="AZ14" s="35" t="str">
        <f t="shared" ca="1" si="16"/>
        <v/>
      </c>
      <c r="BA14" s="35" t="str">
        <f t="shared" ca="1" si="16"/>
        <v/>
      </c>
      <c r="BB14" s="35" t="str">
        <f t="shared" ca="1" si="16"/>
        <v/>
      </c>
      <c r="BC14" s="35" t="str">
        <f t="shared" ca="1" si="16"/>
        <v/>
      </c>
      <c r="BD14" s="35" t="str">
        <f t="shared" ca="1" si="16"/>
        <v/>
      </c>
      <c r="BE14" s="35" t="str">
        <f t="shared" ca="1" si="16"/>
        <v/>
      </c>
      <c r="BF14" s="35" t="str">
        <f t="shared" ca="1" si="16"/>
        <v/>
      </c>
      <c r="BG14" s="35" t="str">
        <f t="shared" ca="1" si="16"/>
        <v/>
      </c>
      <c r="BH14" s="35" t="str">
        <f t="shared" ca="1" si="16"/>
        <v/>
      </c>
      <c r="BI14" s="35" t="str">
        <f t="shared" ca="1" si="16"/>
        <v/>
      </c>
      <c r="BJ14" s="35" t="str">
        <f t="shared" ca="1" si="16"/>
        <v/>
      </c>
      <c r="BK14" s="35" t="str">
        <f t="shared" ca="1" si="16"/>
        <v/>
      </c>
    </row>
    <row r="15" spans="1:64" s="2" customFormat="1" ht="30" customHeight="1" x14ac:dyDescent="0.25">
      <c r="A15" s="14"/>
      <c r="B15" s="48" t="s">
        <v>34</v>
      </c>
      <c r="C15" s="53" t="s">
        <v>12</v>
      </c>
      <c r="D15" s="49"/>
      <c r="E15" s="56">
        <f>E13+25</f>
        <v>45135</v>
      </c>
      <c r="F15" s="55">
        <v>1</v>
      </c>
      <c r="G15" s="25"/>
      <c r="H15" s="35" t="str">
        <f t="shared" ref="H15:AM15" ca="1" si="17">IF(AND($C15="Objetivo",I$5&gt;=$E15,I$5&lt;=$E15+$F15-1),2,IF(AND($C15="Hito",I$5&gt;=$E15,I$5&lt;=$E15+$F15-1),1,""))</f>
        <v/>
      </c>
      <c r="I15" s="35" t="str">
        <f t="shared" ca="1" si="17"/>
        <v/>
      </c>
      <c r="J15" s="35" t="str">
        <f t="shared" ca="1" si="17"/>
        <v/>
      </c>
      <c r="K15" s="35" t="str">
        <f t="shared" ca="1" si="17"/>
        <v/>
      </c>
      <c r="L15" s="35" t="str">
        <f t="shared" ca="1" si="17"/>
        <v/>
      </c>
      <c r="M15" s="35" t="str">
        <f t="shared" ca="1" si="17"/>
        <v/>
      </c>
      <c r="N15" s="35" t="str">
        <f t="shared" ca="1" si="17"/>
        <v/>
      </c>
      <c r="O15" s="35" t="str">
        <f t="shared" ca="1" si="17"/>
        <v/>
      </c>
      <c r="P15" s="35" t="str">
        <f t="shared" ca="1" si="17"/>
        <v/>
      </c>
      <c r="Q15" s="35" t="str">
        <f t="shared" ca="1" si="17"/>
        <v/>
      </c>
      <c r="R15" s="35" t="str">
        <f t="shared" ca="1" si="17"/>
        <v/>
      </c>
      <c r="S15" s="35" t="str">
        <f t="shared" ca="1" si="17"/>
        <v/>
      </c>
      <c r="T15" s="35" t="str">
        <f t="shared" ca="1" si="17"/>
        <v/>
      </c>
      <c r="U15" s="35" t="str">
        <f t="shared" ca="1" si="17"/>
        <v/>
      </c>
      <c r="V15" s="35" t="str">
        <f t="shared" ca="1" si="17"/>
        <v/>
      </c>
      <c r="W15" s="35" t="str">
        <f t="shared" ca="1" si="17"/>
        <v/>
      </c>
      <c r="X15" s="35" t="str">
        <f t="shared" ca="1" si="17"/>
        <v/>
      </c>
      <c r="Y15" s="35" t="str">
        <f t="shared" ca="1" si="17"/>
        <v/>
      </c>
      <c r="Z15" s="35" t="str">
        <f t="shared" ca="1" si="17"/>
        <v/>
      </c>
      <c r="AA15" s="35" t="str">
        <f t="shared" ca="1" si="17"/>
        <v/>
      </c>
      <c r="AB15" s="35" t="str">
        <f t="shared" ca="1" si="17"/>
        <v/>
      </c>
      <c r="AC15" s="35" t="str">
        <f t="shared" ca="1" si="17"/>
        <v/>
      </c>
      <c r="AD15" s="35" t="str">
        <f t="shared" ca="1" si="17"/>
        <v/>
      </c>
      <c r="AE15" s="35" t="str">
        <f t="shared" ca="1" si="17"/>
        <v/>
      </c>
      <c r="AF15" s="35" t="str">
        <f t="shared" ca="1" si="17"/>
        <v/>
      </c>
      <c r="AG15" s="35" t="str">
        <f t="shared" ca="1" si="17"/>
        <v/>
      </c>
      <c r="AH15" s="35" t="str">
        <f t="shared" ca="1" si="17"/>
        <v/>
      </c>
      <c r="AI15" s="35" t="str">
        <f t="shared" ca="1" si="17"/>
        <v/>
      </c>
      <c r="AJ15" s="35" t="str">
        <f t="shared" ca="1" si="17"/>
        <v/>
      </c>
      <c r="AK15" s="35" t="str">
        <f t="shared" ca="1" si="17"/>
        <v/>
      </c>
      <c r="AL15" s="35" t="str">
        <f t="shared" ca="1" si="17"/>
        <v/>
      </c>
      <c r="AM15" s="35" t="str">
        <f t="shared" ca="1" si="17"/>
        <v/>
      </c>
      <c r="AN15" s="35" t="str">
        <f t="shared" ref="AN15:BK15" ca="1" si="18">IF(AND($C15="Objetivo",AO$5&gt;=$E15,AO$5&lt;=$E15+$F15-1),2,IF(AND($C15="Hito",AO$5&gt;=$E15,AO$5&lt;=$E15+$F15-1),1,""))</f>
        <v/>
      </c>
      <c r="AO15" s="35" t="str">
        <f t="shared" ca="1" si="18"/>
        <v/>
      </c>
      <c r="AP15" s="35" t="str">
        <f t="shared" ca="1" si="18"/>
        <v/>
      </c>
      <c r="AQ15" s="35" t="str">
        <f t="shared" ca="1" si="18"/>
        <v/>
      </c>
      <c r="AR15" s="35" t="str">
        <f t="shared" ca="1" si="18"/>
        <v/>
      </c>
      <c r="AS15" s="35" t="str">
        <f t="shared" ca="1" si="18"/>
        <v/>
      </c>
      <c r="AT15" s="35" t="str">
        <f t="shared" ca="1" si="18"/>
        <v/>
      </c>
      <c r="AU15" s="35" t="str">
        <f t="shared" ca="1" si="18"/>
        <v/>
      </c>
      <c r="AV15" s="35" t="str">
        <f t="shared" ca="1" si="18"/>
        <v/>
      </c>
      <c r="AW15" s="35" t="str">
        <f t="shared" ca="1" si="18"/>
        <v/>
      </c>
      <c r="AX15" s="35" t="str">
        <f t="shared" ca="1" si="18"/>
        <v/>
      </c>
      <c r="AY15" s="35" t="str">
        <f t="shared" ca="1" si="18"/>
        <v/>
      </c>
      <c r="AZ15" s="35" t="str">
        <f t="shared" ca="1" si="18"/>
        <v/>
      </c>
      <c r="BA15" s="35" t="str">
        <f t="shared" ca="1" si="18"/>
        <v/>
      </c>
      <c r="BB15" s="35" t="str">
        <f t="shared" ca="1" si="18"/>
        <v/>
      </c>
      <c r="BC15" s="35" t="str">
        <f t="shared" ca="1" si="18"/>
        <v/>
      </c>
      <c r="BD15" s="35">
        <f t="shared" ca="1" si="18"/>
        <v>1</v>
      </c>
      <c r="BE15" s="35" t="str">
        <f t="shared" ca="1" si="18"/>
        <v/>
      </c>
      <c r="BF15" s="35" t="str">
        <f t="shared" ca="1" si="18"/>
        <v/>
      </c>
      <c r="BG15" s="35" t="str">
        <f t="shared" ca="1" si="18"/>
        <v/>
      </c>
      <c r="BH15" s="35" t="str">
        <f t="shared" ca="1" si="18"/>
        <v/>
      </c>
      <c r="BI15" s="35" t="str">
        <f t="shared" ca="1" si="18"/>
        <v/>
      </c>
      <c r="BJ15" s="35" t="str">
        <f t="shared" ca="1" si="18"/>
        <v/>
      </c>
      <c r="BK15" s="35" t="str">
        <f t="shared" ca="1" si="18"/>
        <v/>
      </c>
    </row>
    <row r="16" spans="1:64" s="2" customFormat="1" ht="30" customHeight="1" x14ac:dyDescent="0.25">
      <c r="A16" s="15"/>
      <c r="B16" s="47" t="s">
        <v>40</v>
      </c>
      <c r="C16" s="32" t="s">
        <v>16</v>
      </c>
      <c r="D16" s="29">
        <v>0.4</v>
      </c>
      <c r="E16" s="30">
        <f>E12+F14</f>
        <v>45103</v>
      </c>
      <c r="F16" s="31">
        <v>5</v>
      </c>
      <c r="G16" s="25"/>
      <c r="H16" s="35" t="str">
        <f t="shared" ref="H16:AM16" ca="1" si="19">IF(AND($C16="Objetivo",I$5&gt;=$E16,I$5&lt;=$E16+$F16-1),2,IF(AND($C16="Hito",I$5&gt;=$E16,I$5&lt;=$E16+$F16-1),1,""))</f>
        <v/>
      </c>
      <c r="I16" s="35" t="str">
        <f t="shared" ca="1" si="19"/>
        <v/>
      </c>
      <c r="J16" s="35" t="str">
        <f t="shared" ca="1" si="19"/>
        <v/>
      </c>
      <c r="K16" s="35" t="str">
        <f t="shared" ca="1" si="19"/>
        <v/>
      </c>
      <c r="L16" s="35" t="str">
        <f t="shared" ca="1" si="19"/>
        <v/>
      </c>
      <c r="M16" s="35" t="str">
        <f t="shared" ca="1" si="19"/>
        <v/>
      </c>
      <c r="N16" s="35" t="str">
        <f t="shared" ca="1" si="19"/>
        <v/>
      </c>
      <c r="O16" s="35" t="str">
        <f t="shared" ca="1" si="19"/>
        <v/>
      </c>
      <c r="P16" s="35" t="str">
        <f t="shared" ca="1" si="19"/>
        <v/>
      </c>
      <c r="Q16" s="35" t="str">
        <f t="shared" ca="1" si="19"/>
        <v/>
      </c>
      <c r="R16" s="35" t="str">
        <f t="shared" ca="1" si="19"/>
        <v/>
      </c>
      <c r="S16" s="35" t="str">
        <f t="shared" ca="1" si="19"/>
        <v/>
      </c>
      <c r="T16" s="35" t="str">
        <f t="shared" ca="1" si="19"/>
        <v/>
      </c>
      <c r="U16" s="35" t="str">
        <f t="shared" ca="1" si="19"/>
        <v/>
      </c>
      <c r="V16" s="35" t="str">
        <f t="shared" ca="1" si="19"/>
        <v/>
      </c>
      <c r="W16" s="35" t="str">
        <f t="shared" ca="1" si="19"/>
        <v/>
      </c>
      <c r="X16" s="35" t="str">
        <f t="shared" ca="1" si="19"/>
        <v/>
      </c>
      <c r="Y16" s="35" t="str">
        <f t="shared" ca="1" si="19"/>
        <v/>
      </c>
      <c r="Z16" s="35" t="str">
        <f t="shared" ca="1" si="19"/>
        <v/>
      </c>
      <c r="AA16" s="35" t="str">
        <f t="shared" ca="1" si="19"/>
        <v/>
      </c>
      <c r="AB16" s="35" t="str">
        <f t="shared" ca="1" si="19"/>
        <v/>
      </c>
      <c r="AC16" s="35" t="str">
        <f t="shared" ca="1" si="19"/>
        <v/>
      </c>
      <c r="AD16" s="35" t="str">
        <f t="shared" ca="1" si="19"/>
        <v/>
      </c>
      <c r="AE16" s="35" t="str">
        <f t="shared" ca="1" si="19"/>
        <v/>
      </c>
      <c r="AF16" s="35" t="str">
        <f t="shared" ca="1" si="19"/>
        <v/>
      </c>
      <c r="AG16" s="35" t="str">
        <f t="shared" ca="1" si="19"/>
        <v/>
      </c>
      <c r="AH16" s="35" t="str">
        <f t="shared" ca="1" si="19"/>
        <v/>
      </c>
      <c r="AI16" s="35" t="str">
        <f t="shared" ca="1" si="19"/>
        <v/>
      </c>
      <c r="AJ16" s="35" t="str">
        <f t="shared" ca="1" si="19"/>
        <v/>
      </c>
      <c r="AK16" s="35" t="str">
        <f t="shared" ca="1" si="19"/>
        <v/>
      </c>
      <c r="AL16" s="35" t="str">
        <f t="shared" ca="1" si="19"/>
        <v/>
      </c>
      <c r="AM16" s="35" t="str">
        <f t="shared" ca="1" si="19"/>
        <v/>
      </c>
      <c r="AN16" s="35" t="str">
        <f t="shared" ref="AN16:BK16" ca="1" si="20">IF(AND($C16="Objetivo",AO$5&gt;=$E16,AO$5&lt;=$E16+$F16-1),2,IF(AND($C16="Hito",AO$5&gt;=$E16,AO$5&lt;=$E16+$F16-1),1,""))</f>
        <v/>
      </c>
      <c r="AO16" s="35" t="str">
        <f t="shared" ca="1" si="20"/>
        <v/>
      </c>
      <c r="AP16" s="35" t="str">
        <f t="shared" ca="1" si="20"/>
        <v/>
      </c>
      <c r="AQ16" s="35" t="str">
        <f t="shared" ca="1" si="20"/>
        <v/>
      </c>
      <c r="AR16" s="35" t="str">
        <f t="shared" ca="1" si="20"/>
        <v/>
      </c>
      <c r="AS16" s="35" t="str">
        <f t="shared" ca="1" si="20"/>
        <v/>
      </c>
      <c r="AT16" s="35" t="str">
        <f t="shared" ca="1" si="20"/>
        <v/>
      </c>
      <c r="AU16" s="35" t="str">
        <f t="shared" ca="1" si="20"/>
        <v/>
      </c>
      <c r="AV16" s="35" t="str">
        <f t="shared" ca="1" si="20"/>
        <v/>
      </c>
      <c r="AW16" s="35" t="str">
        <f t="shared" ca="1" si="20"/>
        <v/>
      </c>
      <c r="AX16" s="35" t="str">
        <f t="shared" ca="1" si="20"/>
        <v/>
      </c>
      <c r="AY16" s="35" t="str">
        <f t="shared" ca="1" si="20"/>
        <v/>
      </c>
      <c r="AZ16" s="35" t="str">
        <f t="shared" ca="1" si="20"/>
        <v/>
      </c>
      <c r="BA16" s="35" t="str">
        <f t="shared" ca="1" si="20"/>
        <v/>
      </c>
      <c r="BB16" s="35" t="str">
        <f t="shared" ca="1" si="20"/>
        <v/>
      </c>
      <c r="BC16" s="35" t="str">
        <f t="shared" ca="1" si="20"/>
        <v/>
      </c>
      <c r="BD16" s="35" t="str">
        <f t="shared" ca="1" si="20"/>
        <v/>
      </c>
      <c r="BE16" s="35" t="str">
        <f t="shared" ca="1" si="20"/>
        <v/>
      </c>
      <c r="BF16" s="35" t="str">
        <f t="shared" ca="1" si="20"/>
        <v/>
      </c>
      <c r="BG16" s="35" t="str">
        <f t="shared" ca="1" si="20"/>
        <v/>
      </c>
      <c r="BH16" s="35" t="str">
        <f t="shared" ca="1" si="20"/>
        <v/>
      </c>
      <c r="BI16" s="35" t="str">
        <f t="shared" ca="1" si="20"/>
        <v/>
      </c>
      <c r="BJ16" s="35" t="str">
        <f t="shared" ca="1" si="20"/>
        <v/>
      </c>
      <c r="BK16" s="35" t="str">
        <f t="shared" ca="1" si="20"/>
        <v/>
      </c>
    </row>
    <row r="17" spans="1:63" s="2" customFormat="1" ht="30" customHeight="1" x14ac:dyDescent="0.25">
      <c r="A17" s="14"/>
      <c r="B17" s="47" t="s">
        <v>41</v>
      </c>
      <c r="C17" s="32" t="s">
        <v>16</v>
      </c>
      <c r="D17" s="29">
        <v>0.5</v>
      </c>
      <c r="E17" s="30">
        <f>E13+F16</f>
        <v>45115</v>
      </c>
      <c r="F17" s="31">
        <v>9</v>
      </c>
      <c r="G17" s="25"/>
      <c r="H17" s="35" t="str">
        <f t="shared" ref="H17:AM17" ca="1" si="21">IF(AND($C17="Objetivo",I$5&gt;=$E17,I$5&lt;=$E17+$F17-1),2,IF(AND($C17="Hito",I$5&gt;=$E17,I$5&lt;=$E17+$F17-1),1,""))</f>
        <v/>
      </c>
      <c r="I17" s="35" t="str">
        <f t="shared" ca="1" si="21"/>
        <v/>
      </c>
      <c r="J17" s="35" t="str">
        <f t="shared" ca="1" si="21"/>
        <v/>
      </c>
      <c r="K17" s="35" t="str">
        <f t="shared" ca="1" si="21"/>
        <v/>
      </c>
      <c r="L17" s="35" t="str">
        <f t="shared" ca="1" si="21"/>
        <v/>
      </c>
      <c r="M17" s="35" t="str">
        <f t="shared" ca="1" si="21"/>
        <v/>
      </c>
      <c r="N17" s="35" t="str">
        <f t="shared" ca="1" si="21"/>
        <v/>
      </c>
      <c r="O17" s="35" t="str">
        <f t="shared" ca="1" si="21"/>
        <v/>
      </c>
      <c r="P17" s="35" t="str">
        <f t="shared" ca="1" si="21"/>
        <v/>
      </c>
      <c r="Q17" s="35" t="str">
        <f t="shared" ca="1" si="21"/>
        <v/>
      </c>
      <c r="R17" s="35" t="str">
        <f t="shared" ca="1" si="21"/>
        <v/>
      </c>
      <c r="S17" s="35" t="str">
        <f t="shared" ca="1" si="21"/>
        <v/>
      </c>
      <c r="T17" s="35" t="str">
        <f t="shared" ca="1" si="21"/>
        <v/>
      </c>
      <c r="U17" s="35" t="str">
        <f t="shared" ca="1" si="21"/>
        <v/>
      </c>
      <c r="V17" s="35" t="str">
        <f t="shared" ca="1" si="21"/>
        <v/>
      </c>
      <c r="W17" s="35" t="str">
        <f t="shared" ca="1" si="21"/>
        <v/>
      </c>
      <c r="X17" s="35" t="str">
        <f t="shared" ca="1" si="21"/>
        <v/>
      </c>
      <c r="Y17" s="35" t="str">
        <f t="shared" ca="1" si="21"/>
        <v/>
      </c>
      <c r="Z17" s="35" t="str">
        <f t="shared" ca="1" si="21"/>
        <v/>
      </c>
      <c r="AA17" s="35" t="str">
        <f t="shared" ca="1" si="21"/>
        <v/>
      </c>
      <c r="AB17" s="35" t="str">
        <f t="shared" ca="1" si="21"/>
        <v/>
      </c>
      <c r="AC17" s="35" t="str">
        <f t="shared" ca="1" si="21"/>
        <v/>
      </c>
      <c r="AD17" s="35" t="str">
        <f t="shared" ca="1" si="21"/>
        <v/>
      </c>
      <c r="AE17" s="35" t="str">
        <f t="shared" ca="1" si="21"/>
        <v/>
      </c>
      <c r="AF17" s="35" t="str">
        <f t="shared" ca="1" si="21"/>
        <v/>
      </c>
      <c r="AG17" s="35" t="str">
        <f t="shared" ca="1" si="21"/>
        <v/>
      </c>
      <c r="AH17" s="35" t="str">
        <f t="shared" ca="1" si="21"/>
        <v/>
      </c>
      <c r="AI17" s="35" t="str">
        <f t="shared" ca="1" si="21"/>
        <v/>
      </c>
      <c r="AJ17" s="35" t="str">
        <f t="shared" ca="1" si="21"/>
        <v/>
      </c>
      <c r="AK17" s="35" t="str">
        <f t="shared" ca="1" si="21"/>
        <v/>
      </c>
      <c r="AL17" s="35" t="str">
        <f t="shared" ca="1" si="21"/>
        <v/>
      </c>
      <c r="AM17" s="35" t="str">
        <f t="shared" ca="1" si="21"/>
        <v/>
      </c>
      <c r="AN17" s="35" t="str">
        <f t="shared" ref="AN17:BK17" ca="1" si="22">IF(AND($C17="Objetivo",AO$5&gt;=$E17,AO$5&lt;=$E17+$F17-1),2,IF(AND($C17="Hito",AO$5&gt;=$E17,AO$5&lt;=$E17+$F17-1),1,""))</f>
        <v/>
      </c>
      <c r="AO17" s="35" t="str">
        <f t="shared" ca="1" si="22"/>
        <v/>
      </c>
      <c r="AP17" s="35" t="str">
        <f t="shared" ca="1" si="22"/>
        <v/>
      </c>
      <c r="AQ17" s="35" t="str">
        <f t="shared" ca="1" si="22"/>
        <v/>
      </c>
      <c r="AR17" s="35" t="str">
        <f t="shared" ca="1" si="22"/>
        <v/>
      </c>
      <c r="AS17" s="35" t="str">
        <f t="shared" ca="1" si="22"/>
        <v/>
      </c>
      <c r="AT17" s="35" t="str">
        <f t="shared" ca="1" si="22"/>
        <v/>
      </c>
      <c r="AU17" s="35" t="str">
        <f t="shared" ca="1" si="22"/>
        <v/>
      </c>
      <c r="AV17" s="35" t="str">
        <f t="shared" ca="1" si="22"/>
        <v/>
      </c>
      <c r="AW17" s="35" t="str">
        <f t="shared" ca="1" si="22"/>
        <v/>
      </c>
      <c r="AX17" s="35" t="str">
        <f t="shared" ca="1" si="22"/>
        <v/>
      </c>
      <c r="AY17" s="35" t="str">
        <f t="shared" ca="1" si="22"/>
        <v/>
      </c>
      <c r="AZ17" s="35" t="str">
        <f t="shared" ca="1" si="22"/>
        <v/>
      </c>
      <c r="BA17" s="35" t="str">
        <f t="shared" ca="1" si="22"/>
        <v/>
      </c>
      <c r="BB17" s="35" t="str">
        <f t="shared" ca="1" si="22"/>
        <v/>
      </c>
      <c r="BC17" s="35" t="str">
        <f t="shared" ca="1" si="22"/>
        <v/>
      </c>
      <c r="BD17" s="35" t="str">
        <f t="shared" ca="1" si="22"/>
        <v/>
      </c>
      <c r="BE17" s="35" t="str">
        <f t="shared" ca="1" si="22"/>
        <v/>
      </c>
      <c r="BF17" s="35" t="str">
        <f t="shared" ca="1" si="22"/>
        <v/>
      </c>
      <c r="BG17" s="35" t="str">
        <f t="shared" ca="1" si="22"/>
        <v/>
      </c>
      <c r="BH17" s="35" t="str">
        <f t="shared" ca="1" si="22"/>
        <v/>
      </c>
      <c r="BI17" s="35" t="str">
        <f t="shared" ca="1" si="22"/>
        <v/>
      </c>
      <c r="BJ17" s="35" t="str">
        <f t="shared" ca="1" si="22"/>
        <v/>
      </c>
      <c r="BK17" s="35" t="str">
        <f t="shared" ca="1" si="22"/>
        <v/>
      </c>
    </row>
    <row r="18" spans="1:63" s="2" customFormat="1" ht="30" customHeight="1" x14ac:dyDescent="0.25">
      <c r="A18" s="14"/>
      <c r="B18" s="47" t="s">
        <v>42</v>
      </c>
      <c r="C18" s="32" t="s">
        <v>15</v>
      </c>
      <c r="D18" s="29">
        <v>0.05</v>
      </c>
      <c r="E18" s="30">
        <v>45123</v>
      </c>
      <c r="F18" s="31">
        <v>11</v>
      </c>
      <c r="G18" s="25"/>
      <c r="H18" s="35" t="str">
        <f t="shared" ref="H18:AM18" ca="1" si="23">IF(AND($C18="Objetivo",I$5&gt;=$E18,I$5&lt;=$E18+$F18-1),2,IF(AND($C18="Hito",I$5&gt;=$E18,I$5&lt;=$E18+$F18-1),1,""))</f>
        <v/>
      </c>
      <c r="I18" s="35" t="str">
        <f t="shared" ca="1" si="23"/>
        <v/>
      </c>
      <c r="J18" s="35" t="str">
        <f t="shared" ca="1" si="23"/>
        <v/>
      </c>
      <c r="K18" s="35" t="str">
        <f t="shared" ca="1" si="23"/>
        <v/>
      </c>
      <c r="L18" s="35" t="str">
        <f t="shared" ca="1" si="23"/>
        <v/>
      </c>
      <c r="M18" s="35" t="str">
        <f t="shared" ca="1" si="23"/>
        <v/>
      </c>
      <c r="N18" s="35" t="str">
        <f t="shared" ca="1" si="23"/>
        <v/>
      </c>
      <c r="O18" s="35" t="str">
        <f t="shared" ca="1" si="23"/>
        <v/>
      </c>
      <c r="P18" s="35" t="str">
        <f t="shared" ca="1" si="23"/>
        <v/>
      </c>
      <c r="Q18" s="35" t="str">
        <f t="shared" ca="1" si="23"/>
        <v/>
      </c>
      <c r="R18" s="35" t="str">
        <f t="shared" ca="1" si="23"/>
        <v/>
      </c>
      <c r="S18" s="35" t="str">
        <f t="shared" ca="1" si="23"/>
        <v/>
      </c>
      <c r="T18" s="35" t="str">
        <f t="shared" ca="1" si="23"/>
        <v/>
      </c>
      <c r="U18" s="35" t="str">
        <f t="shared" ca="1" si="23"/>
        <v/>
      </c>
      <c r="V18" s="35" t="str">
        <f t="shared" ca="1" si="23"/>
        <v/>
      </c>
      <c r="W18" s="35" t="str">
        <f t="shared" ca="1" si="23"/>
        <v/>
      </c>
      <c r="X18" s="35" t="str">
        <f t="shared" ca="1" si="23"/>
        <v/>
      </c>
      <c r="Y18" s="35" t="str">
        <f t="shared" ca="1" si="23"/>
        <v/>
      </c>
      <c r="Z18" s="35" t="str">
        <f t="shared" ca="1" si="23"/>
        <v/>
      </c>
      <c r="AA18" s="35" t="str">
        <f t="shared" ca="1" si="23"/>
        <v/>
      </c>
      <c r="AB18" s="35" t="str">
        <f t="shared" ca="1" si="23"/>
        <v/>
      </c>
      <c r="AC18" s="35" t="str">
        <f t="shared" ca="1" si="23"/>
        <v/>
      </c>
      <c r="AD18" s="35" t="str">
        <f t="shared" ca="1" si="23"/>
        <v/>
      </c>
      <c r="AE18" s="35" t="str">
        <f t="shared" ca="1" si="23"/>
        <v/>
      </c>
      <c r="AF18" s="35" t="str">
        <f t="shared" ca="1" si="23"/>
        <v/>
      </c>
      <c r="AG18" s="35" t="str">
        <f t="shared" ca="1" si="23"/>
        <v/>
      </c>
      <c r="AH18" s="35" t="str">
        <f t="shared" ca="1" si="23"/>
        <v/>
      </c>
      <c r="AI18" s="35" t="str">
        <f t="shared" ca="1" si="23"/>
        <v/>
      </c>
      <c r="AJ18" s="35" t="str">
        <f t="shared" ca="1" si="23"/>
        <v/>
      </c>
      <c r="AK18" s="35" t="str">
        <f t="shared" ca="1" si="23"/>
        <v/>
      </c>
      <c r="AL18" s="35" t="str">
        <f t="shared" ca="1" si="23"/>
        <v/>
      </c>
      <c r="AM18" s="35" t="str">
        <f t="shared" ca="1" si="23"/>
        <v/>
      </c>
      <c r="AN18" s="35" t="str">
        <f t="shared" ref="AN18:BK18" ca="1" si="24">IF(AND($C18="Objetivo",AO$5&gt;=$E18,AO$5&lt;=$E18+$F18-1),2,IF(AND($C18="Hito",AO$5&gt;=$E18,AO$5&lt;=$E18+$F18-1),1,""))</f>
        <v/>
      </c>
      <c r="AO18" s="35" t="str">
        <f t="shared" ca="1" si="24"/>
        <v/>
      </c>
      <c r="AP18" s="35" t="str">
        <f t="shared" ca="1" si="24"/>
        <v/>
      </c>
      <c r="AQ18" s="35" t="str">
        <f t="shared" ca="1" si="24"/>
        <v/>
      </c>
      <c r="AR18" s="35" t="str">
        <f t="shared" ca="1" si="24"/>
        <v/>
      </c>
      <c r="AS18" s="35" t="str">
        <f t="shared" ca="1" si="24"/>
        <v/>
      </c>
      <c r="AT18" s="35" t="str">
        <f t="shared" ca="1" si="24"/>
        <v/>
      </c>
      <c r="AU18" s="35" t="str">
        <f t="shared" ca="1" si="24"/>
        <v/>
      </c>
      <c r="AV18" s="35" t="str">
        <f t="shared" ca="1" si="24"/>
        <v/>
      </c>
      <c r="AW18" s="35" t="str">
        <f t="shared" ca="1" si="24"/>
        <v/>
      </c>
      <c r="AX18" s="35" t="str">
        <f t="shared" ca="1" si="24"/>
        <v/>
      </c>
      <c r="AY18" s="35" t="str">
        <f t="shared" ca="1" si="24"/>
        <v/>
      </c>
      <c r="AZ18" s="35" t="str">
        <f t="shared" ca="1" si="24"/>
        <v/>
      </c>
      <c r="BA18" s="35" t="str">
        <f t="shared" ca="1" si="24"/>
        <v/>
      </c>
      <c r="BB18" s="35" t="str">
        <f t="shared" ca="1" si="24"/>
        <v/>
      </c>
      <c r="BC18" s="35" t="str">
        <f t="shared" ca="1" si="24"/>
        <v/>
      </c>
      <c r="BD18" s="35" t="str">
        <f t="shared" ca="1" si="24"/>
        <v/>
      </c>
      <c r="BE18" s="35" t="str">
        <f t="shared" ca="1" si="24"/>
        <v/>
      </c>
      <c r="BF18" s="35" t="str">
        <f t="shared" ca="1" si="24"/>
        <v/>
      </c>
      <c r="BG18" s="35" t="str">
        <f t="shared" ca="1" si="24"/>
        <v/>
      </c>
      <c r="BH18" s="35" t="str">
        <f t="shared" ca="1" si="24"/>
        <v/>
      </c>
      <c r="BI18" s="35" t="str">
        <f t="shared" ca="1" si="24"/>
        <v/>
      </c>
      <c r="BJ18" s="35" t="str">
        <f t="shared" ca="1" si="24"/>
        <v/>
      </c>
      <c r="BK18" s="35" t="str">
        <f t="shared" ca="1" si="24"/>
        <v/>
      </c>
    </row>
    <row r="19" spans="1:63" s="2" customFormat="1" ht="30" customHeight="1" x14ac:dyDescent="0.25">
      <c r="A19" s="14"/>
      <c r="B19" s="48" t="s">
        <v>35</v>
      </c>
      <c r="C19" s="32"/>
      <c r="D19"/>
      <c r="E19"/>
      <c r="F19"/>
      <c r="G19" s="25"/>
      <c r="H19" s="35" t="str">
        <f t="shared" ref="H19:AM19" ca="1" si="25">IF(AND($C19="Objetivo",I$5&gt;=$E19,I$5&lt;=$E19+$F19-1),2,IF(AND($C19="Hito",I$5&gt;=$E19,I$5&lt;=$E19+$F19-1),1,""))</f>
        <v/>
      </c>
      <c r="I19" s="35" t="str">
        <f t="shared" ca="1" si="25"/>
        <v/>
      </c>
      <c r="J19" s="35" t="str">
        <f t="shared" ca="1" si="25"/>
        <v/>
      </c>
      <c r="K19" s="35" t="str">
        <f t="shared" ca="1" si="25"/>
        <v/>
      </c>
      <c r="L19" s="35" t="str">
        <f t="shared" ca="1" si="25"/>
        <v/>
      </c>
      <c r="M19" s="35" t="str">
        <f t="shared" ca="1" si="25"/>
        <v/>
      </c>
      <c r="N19" s="35" t="str">
        <f t="shared" ca="1" si="25"/>
        <v/>
      </c>
      <c r="O19" s="35" t="str">
        <f t="shared" ca="1" si="25"/>
        <v/>
      </c>
      <c r="P19" s="35" t="str">
        <f t="shared" ca="1" si="25"/>
        <v/>
      </c>
      <c r="Q19" s="35" t="str">
        <f t="shared" ca="1" si="25"/>
        <v/>
      </c>
      <c r="R19" s="35" t="str">
        <f t="shared" ca="1" si="25"/>
        <v/>
      </c>
      <c r="S19" s="35" t="str">
        <f t="shared" ca="1" si="25"/>
        <v/>
      </c>
      <c r="T19" s="35" t="str">
        <f t="shared" ca="1" si="25"/>
        <v/>
      </c>
      <c r="U19" s="35" t="str">
        <f t="shared" ca="1" si="25"/>
        <v/>
      </c>
      <c r="V19" s="35" t="str">
        <f t="shared" ca="1" si="25"/>
        <v/>
      </c>
      <c r="W19" s="35" t="str">
        <f t="shared" ca="1" si="25"/>
        <v/>
      </c>
      <c r="X19" s="35" t="str">
        <f t="shared" ca="1" si="25"/>
        <v/>
      </c>
      <c r="Y19" s="35" t="str">
        <f t="shared" ca="1" si="25"/>
        <v/>
      </c>
      <c r="Z19" s="35" t="str">
        <f t="shared" ca="1" si="25"/>
        <v/>
      </c>
      <c r="AA19" s="35" t="str">
        <f t="shared" ca="1" si="25"/>
        <v/>
      </c>
      <c r="AB19" s="35" t="str">
        <f t="shared" ca="1" si="25"/>
        <v/>
      </c>
      <c r="AC19" s="35" t="str">
        <f t="shared" ca="1" si="25"/>
        <v/>
      </c>
      <c r="AD19" s="35" t="str">
        <f t="shared" ca="1" si="25"/>
        <v/>
      </c>
      <c r="AE19" s="35" t="str">
        <f t="shared" ca="1" si="25"/>
        <v/>
      </c>
      <c r="AF19" s="35" t="str">
        <f t="shared" ca="1" si="25"/>
        <v/>
      </c>
      <c r="AG19" s="35" t="str">
        <f t="shared" ca="1" si="25"/>
        <v/>
      </c>
      <c r="AH19" s="35" t="str">
        <f t="shared" ca="1" si="25"/>
        <v/>
      </c>
      <c r="AI19" s="35" t="str">
        <f t="shared" ca="1" si="25"/>
        <v/>
      </c>
      <c r="AJ19" s="35" t="str">
        <f t="shared" ca="1" si="25"/>
        <v/>
      </c>
      <c r="AK19" s="35" t="str">
        <f t="shared" ca="1" si="25"/>
        <v/>
      </c>
      <c r="AL19" s="35" t="str">
        <f t="shared" ca="1" si="25"/>
        <v/>
      </c>
      <c r="AM19" s="35" t="str">
        <f t="shared" ca="1" si="25"/>
        <v/>
      </c>
      <c r="AN19" s="35" t="str">
        <f t="shared" ref="AN19:BK19" ca="1" si="26">IF(AND($C19="Objetivo",AO$5&gt;=$E19,AO$5&lt;=$E19+$F19-1),2,IF(AND($C19="Hito",AO$5&gt;=$E19,AO$5&lt;=$E19+$F19-1),1,""))</f>
        <v/>
      </c>
      <c r="AO19" s="35" t="str">
        <f t="shared" ca="1" si="26"/>
        <v/>
      </c>
      <c r="AP19" s="35" t="str">
        <f t="shared" ca="1" si="26"/>
        <v/>
      </c>
      <c r="AQ19" s="35" t="str">
        <f t="shared" ca="1" si="26"/>
        <v/>
      </c>
      <c r="AR19" s="35" t="str">
        <f t="shared" ca="1" si="26"/>
        <v/>
      </c>
      <c r="AS19" s="35" t="str">
        <f t="shared" ca="1" si="26"/>
        <v/>
      </c>
      <c r="AT19" s="35" t="str">
        <f t="shared" ca="1" si="26"/>
        <v/>
      </c>
      <c r="AU19" s="35" t="str">
        <f t="shared" ca="1" si="26"/>
        <v/>
      </c>
      <c r="AV19" s="35" t="str">
        <f t="shared" ca="1" si="26"/>
        <v/>
      </c>
      <c r="AW19" s="35" t="str">
        <f t="shared" ca="1" si="26"/>
        <v/>
      </c>
      <c r="AX19" s="35" t="str">
        <f t="shared" ca="1" si="26"/>
        <v/>
      </c>
      <c r="AY19" s="35" t="str">
        <f t="shared" ca="1" si="26"/>
        <v/>
      </c>
      <c r="AZ19" s="35" t="str">
        <f t="shared" ca="1" si="26"/>
        <v/>
      </c>
      <c r="BA19" s="35" t="str">
        <f t="shared" ca="1" si="26"/>
        <v/>
      </c>
      <c r="BB19" s="35" t="str">
        <f t="shared" ca="1" si="26"/>
        <v/>
      </c>
      <c r="BC19" s="35" t="str">
        <f t="shared" ca="1" si="26"/>
        <v/>
      </c>
      <c r="BD19" s="35" t="str">
        <f t="shared" ca="1" si="26"/>
        <v/>
      </c>
      <c r="BE19" s="35" t="str">
        <f t="shared" ca="1" si="26"/>
        <v/>
      </c>
      <c r="BF19" s="35" t="str">
        <f t="shared" ca="1" si="26"/>
        <v/>
      </c>
      <c r="BG19" s="35" t="str">
        <f t="shared" ca="1" si="26"/>
        <v/>
      </c>
      <c r="BH19" s="35" t="str">
        <f t="shared" ca="1" si="26"/>
        <v/>
      </c>
      <c r="BI19" s="35" t="str">
        <f t="shared" ca="1" si="26"/>
        <v/>
      </c>
      <c r="BJ19" s="35" t="str">
        <f t="shared" ca="1" si="26"/>
        <v/>
      </c>
      <c r="BK19" s="35" t="str">
        <f t="shared" ca="1" si="26"/>
        <v/>
      </c>
    </row>
    <row r="20" spans="1:63" s="2" customFormat="1" ht="30" customHeight="1" x14ac:dyDescent="0.25">
      <c r="A20" s="14"/>
      <c r="B20" s="47" t="s">
        <v>43</v>
      </c>
      <c r="C20" s="32"/>
      <c r="D20" s="29">
        <v>0.03</v>
      </c>
      <c r="E20" s="30">
        <f>E18+F18</f>
        <v>45134</v>
      </c>
      <c r="F20" s="31">
        <v>8</v>
      </c>
      <c r="G20" s="25"/>
      <c r="H20" s="35" t="str">
        <f t="shared" ref="H20:AM21" ca="1" si="27">IF(AND($C20="Objetivo",I$5&gt;=$E20,I$5&lt;=$E20+$F20-1),2,IF(AND($C20="Hito",I$5&gt;=$E20,I$5&lt;=$E20+$F20-1),1,""))</f>
        <v/>
      </c>
      <c r="I20" s="35" t="str">
        <f t="shared" ca="1" si="27"/>
        <v/>
      </c>
      <c r="J20" s="35" t="str">
        <f t="shared" ca="1" si="27"/>
        <v/>
      </c>
      <c r="K20" s="35" t="str">
        <f t="shared" ca="1" si="27"/>
        <v/>
      </c>
      <c r="L20" s="35" t="str">
        <f t="shared" ca="1" si="27"/>
        <v/>
      </c>
      <c r="M20" s="35" t="str">
        <f t="shared" ca="1" si="27"/>
        <v/>
      </c>
      <c r="N20" s="35" t="str">
        <f t="shared" ca="1" si="27"/>
        <v/>
      </c>
      <c r="O20" s="35" t="str">
        <f t="shared" ca="1" si="27"/>
        <v/>
      </c>
      <c r="P20" s="35" t="str">
        <f t="shared" ca="1" si="27"/>
        <v/>
      </c>
      <c r="Q20" s="35" t="str">
        <f t="shared" ca="1" si="27"/>
        <v/>
      </c>
      <c r="R20" s="35" t="str">
        <f t="shared" ca="1" si="27"/>
        <v/>
      </c>
      <c r="S20" s="35" t="str">
        <f t="shared" ca="1" si="27"/>
        <v/>
      </c>
      <c r="T20" s="35" t="str">
        <f t="shared" ca="1" si="27"/>
        <v/>
      </c>
      <c r="U20" s="35" t="str">
        <f t="shared" ca="1" si="27"/>
        <v/>
      </c>
      <c r="V20" s="35" t="str">
        <f t="shared" ca="1" si="27"/>
        <v/>
      </c>
      <c r="W20" s="35" t="str">
        <f t="shared" ca="1" si="27"/>
        <v/>
      </c>
      <c r="X20" s="35" t="str">
        <f t="shared" ca="1" si="27"/>
        <v/>
      </c>
      <c r="Y20" s="35" t="str">
        <f t="shared" ca="1" si="27"/>
        <v/>
      </c>
      <c r="Z20" s="35" t="str">
        <f t="shared" ca="1" si="27"/>
        <v/>
      </c>
      <c r="AA20" s="35" t="str">
        <f t="shared" ca="1" si="27"/>
        <v/>
      </c>
      <c r="AB20" s="35" t="str">
        <f t="shared" ca="1" si="27"/>
        <v/>
      </c>
      <c r="AC20" s="35" t="str">
        <f t="shared" ca="1" si="27"/>
        <v/>
      </c>
      <c r="AD20" s="35" t="str">
        <f t="shared" ca="1" si="27"/>
        <v/>
      </c>
      <c r="AE20" s="35" t="str">
        <f t="shared" ca="1" si="27"/>
        <v/>
      </c>
      <c r="AF20" s="35" t="str">
        <f t="shared" ca="1" si="27"/>
        <v/>
      </c>
      <c r="AG20" s="35" t="str">
        <f t="shared" ca="1" si="27"/>
        <v/>
      </c>
      <c r="AH20" s="35" t="str">
        <f t="shared" ca="1" si="27"/>
        <v/>
      </c>
      <c r="AI20" s="35" t="str">
        <f t="shared" ca="1" si="27"/>
        <v/>
      </c>
      <c r="AJ20" s="35" t="str">
        <f t="shared" ca="1" si="27"/>
        <v/>
      </c>
      <c r="AK20" s="35" t="str">
        <f t="shared" ca="1" si="27"/>
        <v/>
      </c>
      <c r="AL20" s="35" t="str">
        <f t="shared" ca="1" si="27"/>
        <v/>
      </c>
      <c r="AM20" s="35" t="str">
        <f t="shared" ca="1" si="27"/>
        <v/>
      </c>
      <c r="AN20" s="35" t="str">
        <f t="shared" ref="AN20:BK21" ca="1" si="28">IF(AND($C20="Objetivo",AO$5&gt;=$E20,AO$5&lt;=$E20+$F20-1),2,IF(AND($C20="Hito",AO$5&gt;=$E20,AO$5&lt;=$E20+$F20-1),1,""))</f>
        <v/>
      </c>
      <c r="AO20" s="35" t="str">
        <f t="shared" ca="1" si="28"/>
        <v/>
      </c>
      <c r="AP20" s="35" t="str">
        <f t="shared" ca="1" si="28"/>
        <v/>
      </c>
      <c r="AQ20" s="35" t="str">
        <f t="shared" ca="1" si="28"/>
        <v/>
      </c>
      <c r="AR20" s="35" t="str">
        <f t="shared" ca="1" si="28"/>
        <v/>
      </c>
      <c r="AS20" s="35" t="str">
        <f t="shared" ca="1" si="28"/>
        <v/>
      </c>
      <c r="AT20" s="35" t="str">
        <f t="shared" ca="1" si="28"/>
        <v/>
      </c>
      <c r="AU20" s="35" t="str">
        <f t="shared" ca="1" si="28"/>
        <v/>
      </c>
      <c r="AV20" s="35" t="str">
        <f t="shared" ca="1" si="28"/>
        <v/>
      </c>
      <c r="AW20" s="35" t="str">
        <f t="shared" ca="1" si="28"/>
        <v/>
      </c>
      <c r="AX20" s="35" t="str">
        <f t="shared" ca="1" si="28"/>
        <v/>
      </c>
      <c r="AY20" s="35" t="str">
        <f t="shared" ca="1" si="28"/>
        <v/>
      </c>
      <c r="AZ20" s="35" t="str">
        <f t="shared" ca="1" si="28"/>
        <v/>
      </c>
      <c r="BA20" s="35" t="str">
        <f t="shared" ca="1" si="28"/>
        <v/>
      </c>
      <c r="BB20" s="35" t="str">
        <f t="shared" ca="1" si="28"/>
        <v/>
      </c>
      <c r="BC20" s="35" t="str">
        <f t="shared" ca="1" si="28"/>
        <v/>
      </c>
      <c r="BD20" s="35" t="str">
        <f t="shared" ca="1" si="28"/>
        <v/>
      </c>
      <c r="BE20" s="35" t="str">
        <f t="shared" ca="1" si="28"/>
        <v/>
      </c>
      <c r="BF20" s="35" t="str">
        <f t="shared" ca="1" si="28"/>
        <v/>
      </c>
      <c r="BG20" s="35" t="str">
        <f t="shared" ca="1" si="28"/>
        <v/>
      </c>
      <c r="BH20" s="35" t="str">
        <f t="shared" ca="1" si="28"/>
        <v/>
      </c>
      <c r="BI20" s="35" t="str">
        <f t="shared" ca="1" si="28"/>
        <v/>
      </c>
      <c r="BJ20" s="35" t="str">
        <f t="shared" ca="1" si="28"/>
        <v/>
      </c>
      <c r="BK20" s="35" t="str">
        <f t="shared" ca="1" si="28"/>
        <v/>
      </c>
    </row>
    <row r="21" spans="1:63" s="2" customFormat="1" ht="30" customHeight="1" x14ac:dyDescent="0.25">
      <c r="A21" s="14"/>
      <c r="B21" s="48" t="s">
        <v>44</v>
      </c>
      <c r="C21" s="53" t="s">
        <v>12</v>
      </c>
      <c r="D21" s="51"/>
      <c r="E21" s="56">
        <v>45148</v>
      </c>
      <c r="F21" s="55">
        <v>1</v>
      </c>
      <c r="G21" s="25"/>
      <c r="H21" s="35" t="str">
        <f t="shared" ca="1" si="27"/>
        <v/>
      </c>
      <c r="I21" s="35" t="str">
        <f t="shared" ca="1" si="27"/>
        <v/>
      </c>
      <c r="J21" s="35" t="str">
        <f t="shared" ca="1" si="27"/>
        <v/>
      </c>
      <c r="K21" s="35" t="str">
        <f t="shared" ca="1" si="27"/>
        <v/>
      </c>
      <c r="L21" s="35" t="str">
        <f t="shared" ca="1" si="27"/>
        <v/>
      </c>
      <c r="M21" s="35" t="str">
        <f t="shared" ca="1" si="27"/>
        <v/>
      </c>
      <c r="N21" s="35" t="str">
        <f t="shared" ca="1" si="27"/>
        <v/>
      </c>
      <c r="O21" s="35" t="str">
        <f t="shared" ca="1" si="27"/>
        <v/>
      </c>
      <c r="P21" s="35" t="str">
        <f t="shared" ca="1" si="27"/>
        <v/>
      </c>
      <c r="Q21" s="35" t="str">
        <f t="shared" ca="1" si="27"/>
        <v/>
      </c>
      <c r="R21" s="35" t="str">
        <f t="shared" ca="1" si="27"/>
        <v/>
      </c>
      <c r="S21" s="35" t="str">
        <f t="shared" ca="1" si="27"/>
        <v/>
      </c>
      <c r="T21" s="35" t="str">
        <f t="shared" ca="1" si="27"/>
        <v/>
      </c>
      <c r="U21" s="35" t="str">
        <f t="shared" ca="1" si="27"/>
        <v/>
      </c>
      <c r="V21" s="35" t="str">
        <f t="shared" ca="1" si="27"/>
        <v/>
      </c>
      <c r="W21" s="35" t="str">
        <f t="shared" ca="1" si="27"/>
        <v/>
      </c>
      <c r="X21" s="35" t="str">
        <f t="shared" ca="1" si="27"/>
        <v/>
      </c>
      <c r="Y21" s="35" t="str">
        <f t="shared" ca="1" si="27"/>
        <v/>
      </c>
      <c r="Z21" s="35" t="str">
        <f t="shared" ca="1" si="27"/>
        <v/>
      </c>
      <c r="AA21" s="35" t="str">
        <f t="shared" ca="1" si="27"/>
        <v/>
      </c>
      <c r="AB21" s="35" t="str">
        <f t="shared" ca="1" si="27"/>
        <v/>
      </c>
      <c r="AC21" s="35" t="str">
        <f t="shared" ca="1" si="27"/>
        <v/>
      </c>
      <c r="AD21" s="35" t="str">
        <f t="shared" ca="1" si="27"/>
        <v/>
      </c>
      <c r="AE21" s="35" t="str">
        <f t="shared" ca="1" si="27"/>
        <v/>
      </c>
      <c r="AF21" s="35" t="str">
        <f t="shared" ca="1" si="27"/>
        <v/>
      </c>
      <c r="AG21" s="35" t="str">
        <f t="shared" ca="1" si="27"/>
        <v/>
      </c>
      <c r="AH21" s="35" t="str">
        <f t="shared" ca="1" si="27"/>
        <v/>
      </c>
      <c r="AI21" s="35" t="str">
        <f t="shared" ca="1" si="27"/>
        <v/>
      </c>
      <c r="AJ21" s="35" t="str">
        <f t="shared" ca="1" si="27"/>
        <v/>
      </c>
      <c r="AK21" s="35" t="str">
        <f t="shared" ca="1" si="27"/>
        <v/>
      </c>
      <c r="AL21" s="35" t="str">
        <f t="shared" ca="1" si="27"/>
        <v/>
      </c>
      <c r="AM21" s="35" t="str">
        <f t="shared" ca="1" si="27"/>
        <v/>
      </c>
      <c r="AN21" s="35" t="str">
        <f t="shared" ca="1" si="28"/>
        <v/>
      </c>
      <c r="AO21" s="35" t="str">
        <f t="shared" ca="1" si="28"/>
        <v/>
      </c>
      <c r="AP21" s="35" t="str">
        <f t="shared" ca="1" si="28"/>
        <v/>
      </c>
      <c r="AQ21" s="35" t="str">
        <f t="shared" ca="1" si="28"/>
        <v/>
      </c>
      <c r="AR21" s="35" t="str">
        <f t="shared" ca="1" si="28"/>
        <v/>
      </c>
      <c r="AS21" s="35" t="str">
        <f t="shared" ca="1" si="28"/>
        <v/>
      </c>
      <c r="AT21" s="35" t="str">
        <f t="shared" ca="1" si="28"/>
        <v/>
      </c>
      <c r="AU21" s="35" t="str">
        <f t="shared" ca="1" si="28"/>
        <v/>
      </c>
      <c r="AV21" s="35" t="str">
        <f t="shared" ca="1" si="28"/>
        <v/>
      </c>
      <c r="AW21" s="35" t="str">
        <f t="shared" ca="1" si="28"/>
        <v/>
      </c>
      <c r="AX21" s="35" t="str">
        <f t="shared" ca="1" si="28"/>
        <v/>
      </c>
      <c r="AY21" s="35" t="str">
        <f t="shared" ca="1" si="28"/>
        <v/>
      </c>
      <c r="AZ21" s="35" t="str">
        <f t="shared" ca="1" si="28"/>
        <v/>
      </c>
      <c r="BA21" s="35" t="str">
        <f t="shared" ca="1" si="28"/>
        <v/>
      </c>
      <c r="BB21" s="35" t="str">
        <f t="shared" ca="1" si="28"/>
        <v/>
      </c>
      <c r="BC21" s="35" t="str">
        <f t="shared" ca="1" si="28"/>
        <v/>
      </c>
      <c r="BD21" s="35" t="str">
        <f t="shared" ca="1" si="28"/>
        <v/>
      </c>
      <c r="BE21" s="35" t="str">
        <f t="shared" ca="1" si="28"/>
        <v/>
      </c>
      <c r="BF21" s="35" t="str">
        <f t="shared" ca="1" si="28"/>
        <v/>
      </c>
      <c r="BG21" s="35" t="str">
        <f t="shared" ca="1" si="28"/>
        <v/>
      </c>
      <c r="BH21" s="35" t="str">
        <f t="shared" ca="1" si="28"/>
        <v/>
      </c>
      <c r="BI21" s="35" t="str">
        <f t="shared" ca="1" si="28"/>
        <v/>
      </c>
      <c r="BJ21" s="35" t="str">
        <f t="shared" ca="1" si="28"/>
        <v/>
      </c>
      <c r="BK21" s="35" t="str">
        <f t="shared" ca="1" si="28"/>
        <v/>
      </c>
    </row>
    <row r="22" spans="1:63" s="2" customFormat="1" ht="30" customHeight="1" x14ac:dyDescent="0.25">
      <c r="A22" s="14"/>
      <c r="B22" s="47" t="s">
        <v>45</v>
      </c>
      <c r="C22" s="32" t="s">
        <v>13</v>
      </c>
      <c r="D22" s="29"/>
      <c r="E22" s="30">
        <f t="shared" ref="E22" si="29">E20+F20</f>
        <v>45142</v>
      </c>
      <c r="F22" s="31">
        <v>5</v>
      </c>
      <c r="G22" s="25"/>
      <c r="H22" s="35" t="str">
        <f t="shared" ref="H22:AM22" ca="1" si="30">IF(AND($C22="Objetivo",I$5&gt;=$E22,I$5&lt;=$E22+$F22-1),2,IF(AND($C22="Hito",I$5&gt;=$E22,I$5&lt;=$E22+$F22-1),1,""))</f>
        <v/>
      </c>
      <c r="I22" s="35" t="str">
        <f t="shared" ca="1" si="30"/>
        <v/>
      </c>
      <c r="J22" s="35" t="str">
        <f t="shared" ca="1" si="30"/>
        <v/>
      </c>
      <c r="K22" s="35" t="str">
        <f t="shared" ca="1" si="30"/>
        <v/>
      </c>
      <c r="L22" s="35" t="str">
        <f t="shared" ca="1" si="30"/>
        <v/>
      </c>
      <c r="M22" s="35" t="str">
        <f t="shared" ca="1" si="30"/>
        <v/>
      </c>
      <c r="N22" s="35" t="str">
        <f t="shared" ca="1" si="30"/>
        <v/>
      </c>
      <c r="O22" s="35" t="str">
        <f t="shared" ca="1" si="30"/>
        <v/>
      </c>
      <c r="P22" s="35" t="str">
        <f t="shared" ca="1" si="30"/>
        <v/>
      </c>
      <c r="Q22" s="35" t="str">
        <f t="shared" ca="1" si="30"/>
        <v/>
      </c>
      <c r="R22" s="35" t="str">
        <f t="shared" ca="1" si="30"/>
        <v/>
      </c>
      <c r="S22" s="35" t="str">
        <f t="shared" ca="1" si="30"/>
        <v/>
      </c>
      <c r="T22" s="35" t="str">
        <f t="shared" ca="1" si="30"/>
        <v/>
      </c>
      <c r="U22" s="35" t="str">
        <f t="shared" ca="1" si="30"/>
        <v/>
      </c>
      <c r="V22" s="35" t="str">
        <f t="shared" ca="1" si="30"/>
        <v/>
      </c>
      <c r="W22" s="35" t="str">
        <f t="shared" ca="1" si="30"/>
        <v/>
      </c>
      <c r="X22" s="35" t="str">
        <f t="shared" ca="1" si="30"/>
        <v/>
      </c>
      <c r="Y22" s="35" t="str">
        <f t="shared" ca="1" si="30"/>
        <v/>
      </c>
      <c r="Z22" s="35" t="str">
        <f t="shared" ca="1" si="30"/>
        <v/>
      </c>
      <c r="AA22" s="35" t="str">
        <f t="shared" ca="1" si="30"/>
        <v/>
      </c>
      <c r="AB22" s="35" t="str">
        <f t="shared" ca="1" si="30"/>
        <v/>
      </c>
      <c r="AC22" s="35" t="str">
        <f t="shared" ca="1" si="30"/>
        <v/>
      </c>
      <c r="AD22" s="35" t="str">
        <f t="shared" ca="1" si="30"/>
        <v/>
      </c>
      <c r="AE22" s="35" t="str">
        <f t="shared" ca="1" si="30"/>
        <v/>
      </c>
      <c r="AF22" s="35" t="str">
        <f t="shared" ca="1" si="30"/>
        <v/>
      </c>
      <c r="AG22" s="35" t="str">
        <f t="shared" ca="1" si="30"/>
        <v/>
      </c>
      <c r="AH22" s="35" t="str">
        <f t="shared" ca="1" si="30"/>
        <v/>
      </c>
      <c r="AI22" s="35" t="str">
        <f t="shared" ca="1" si="30"/>
        <v/>
      </c>
      <c r="AJ22" s="35" t="str">
        <f t="shared" ca="1" si="30"/>
        <v/>
      </c>
      <c r="AK22" s="35" t="str">
        <f t="shared" ca="1" si="30"/>
        <v/>
      </c>
      <c r="AL22" s="35" t="str">
        <f t="shared" ca="1" si="30"/>
        <v/>
      </c>
      <c r="AM22" s="35" t="str">
        <f t="shared" ca="1" si="30"/>
        <v/>
      </c>
      <c r="AN22" s="35" t="str">
        <f t="shared" ref="AN22:BK22" ca="1" si="31">IF(AND($C22="Objetivo",AO$5&gt;=$E22,AO$5&lt;=$E22+$F22-1),2,IF(AND($C22="Hito",AO$5&gt;=$E22,AO$5&lt;=$E22+$F22-1),1,""))</f>
        <v/>
      </c>
      <c r="AO22" s="35" t="str">
        <f t="shared" ca="1" si="31"/>
        <v/>
      </c>
      <c r="AP22" s="35" t="str">
        <f t="shared" ca="1" si="31"/>
        <v/>
      </c>
      <c r="AQ22" s="35" t="str">
        <f t="shared" ca="1" si="31"/>
        <v/>
      </c>
      <c r="AR22" s="35" t="str">
        <f t="shared" ca="1" si="31"/>
        <v/>
      </c>
      <c r="AS22" s="35" t="str">
        <f t="shared" ca="1" si="31"/>
        <v/>
      </c>
      <c r="AT22" s="35" t="str">
        <f t="shared" ca="1" si="31"/>
        <v/>
      </c>
      <c r="AU22" s="35" t="str">
        <f t="shared" ca="1" si="31"/>
        <v/>
      </c>
      <c r="AV22" s="35" t="str">
        <f t="shared" ca="1" si="31"/>
        <v/>
      </c>
      <c r="AW22" s="35" t="str">
        <f t="shared" ca="1" si="31"/>
        <v/>
      </c>
      <c r="AX22" s="35" t="str">
        <f t="shared" ca="1" si="31"/>
        <v/>
      </c>
      <c r="AY22" s="35" t="str">
        <f t="shared" ca="1" si="31"/>
        <v/>
      </c>
      <c r="AZ22" s="35" t="str">
        <f t="shared" ca="1" si="31"/>
        <v/>
      </c>
      <c r="BA22" s="35" t="str">
        <f t="shared" ca="1" si="31"/>
        <v/>
      </c>
      <c r="BB22" s="35" t="str">
        <f t="shared" ca="1" si="31"/>
        <v/>
      </c>
      <c r="BC22" s="35" t="str">
        <f t="shared" ca="1" si="31"/>
        <v/>
      </c>
      <c r="BD22" s="35" t="str">
        <f t="shared" ca="1" si="31"/>
        <v/>
      </c>
      <c r="BE22" s="35" t="str">
        <f t="shared" ca="1" si="31"/>
        <v/>
      </c>
      <c r="BF22" s="35" t="str">
        <f t="shared" ca="1" si="31"/>
        <v/>
      </c>
      <c r="BG22" s="35" t="str">
        <f t="shared" ca="1" si="31"/>
        <v/>
      </c>
      <c r="BH22" s="35" t="str">
        <f t="shared" ca="1" si="31"/>
        <v/>
      </c>
      <c r="BI22" s="35" t="str">
        <f t="shared" ca="1" si="31"/>
        <v/>
      </c>
      <c r="BJ22" s="35" t="str">
        <f t="shared" ca="1" si="31"/>
        <v/>
      </c>
      <c r="BK22" s="35" t="str">
        <f t="shared" ca="1" si="31"/>
        <v/>
      </c>
    </row>
    <row r="23" spans="1:63" s="2" customFormat="1" ht="30" customHeight="1" x14ac:dyDescent="0.25">
      <c r="A23" s="14"/>
      <c r="B23" s="47" t="s">
        <v>46</v>
      </c>
      <c r="C23" s="32" t="s">
        <v>14</v>
      </c>
      <c r="D23" s="29"/>
      <c r="E23" s="30">
        <f>E20+F20</f>
        <v>45142</v>
      </c>
      <c r="F23" s="31">
        <v>3</v>
      </c>
      <c r="G23" s="25"/>
      <c r="H23" s="35" t="str">
        <f t="shared" ref="H23:AM23" ca="1" si="32">IF(AND($C23="Objetivo",I$5&gt;=$E23,I$5&lt;=$E23+$F23-1),2,IF(AND($C23="Hito",I$5&gt;=$E23,I$5&lt;=$E23+$F23-1),1,""))</f>
        <v/>
      </c>
      <c r="I23" s="35" t="str">
        <f t="shared" ca="1" si="32"/>
        <v/>
      </c>
      <c r="J23" s="35" t="str">
        <f t="shared" ca="1" si="32"/>
        <v/>
      </c>
      <c r="K23" s="35" t="str">
        <f t="shared" ca="1" si="32"/>
        <v/>
      </c>
      <c r="L23" s="35" t="str">
        <f t="shared" ca="1" si="32"/>
        <v/>
      </c>
      <c r="M23" s="35" t="str">
        <f t="shared" ca="1" si="32"/>
        <v/>
      </c>
      <c r="N23" s="35" t="str">
        <f t="shared" ca="1" si="32"/>
        <v/>
      </c>
      <c r="O23" s="35" t="str">
        <f t="shared" ca="1" si="32"/>
        <v/>
      </c>
      <c r="P23" s="35" t="str">
        <f t="shared" ca="1" si="32"/>
        <v/>
      </c>
      <c r="Q23" s="35" t="str">
        <f t="shared" ca="1" si="32"/>
        <v/>
      </c>
      <c r="R23" s="35" t="str">
        <f t="shared" ca="1" si="32"/>
        <v/>
      </c>
      <c r="S23" s="35" t="str">
        <f t="shared" ca="1" si="32"/>
        <v/>
      </c>
      <c r="T23" s="35" t="str">
        <f t="shared" ca="1" si="32"/>
        <v/>
      </c>
      <c r="U23" s="35" t="str">
        <f t="shared" ca="1" si="32"/>
        <v/>
      </c>
      <c r="V23" s="35" t="str">
        <f t="shared" ca="1" si="32"/>
        <v/>
      </c>
      <c r="W23" s="35" t="str">
        <f t="shared" ca="1" si="32"/>
        <v/>
      </c>
      <c r="X23" s="35" t="str">
        <f t="shared" ca="1" si="32"/>
        <v/>
      </c>
      <c r="Y23" s="35" t="str">
        <f t="shared" ca="1" si="32"/>
        <v/>
      </c>
      <c r="Z23" s="35" t="str">
        <f t="shared" ca="1" si="32"/>
        <v/>
      </c>
      <c r="AA23" s="35" t="str">
        <f t="shared" ca="1" si="32"/>
        <v/>
      </c>
      <c r="AB23" s="35" t="str">
        <f t="shared" ca="1" si="32"/>
        <v/>
      </c>
      <c r="AC23" s="35" t="str">
        <f t="shared" ca="1" si="32"/>
        <v/>
      </c>
      <c r="AD23" s="35" t="str">
        <f t="shared" ca="1" si="32"/>
        <v/>
      </c>
      <c r="AE23" s="35" t="str">
        <f t="shared" ca="1" si="32"/>
        <v/>
      </c>
      <c r="AF23" s="35" t="str">
        <f t="shared" ca="1" si="32"/>
        <v/>
      </c>
      <c r="AG23" s="35" t="str">
        <f t="shared" ca="1" si="32"/>
        <v/>
      </c>
      <c r="AH23" s="35" t="str">
        <f t="shared" ca="1" si="32"/>
        <v/>
      </c>
      <c r="AI23" s="35" t="str">
        <f t="shared" ca="1" si="32"/>
        <v/>
      </c>
      <c r="AJ23" s="35" t="str">
        <f t="shared" ca="1" si="32"/>
        <v/>
      </c>
      <c r="AK23" s="35" t="str">
        <f t="shared" ca="1" si="32"/>
        <v/>
      </c>
      <c r="AL23" s="35" t="str">
        <f t="shared" ca="1" si="32"/>
        <v/>
      </c>
      <c r="AM23" s="35" t="str">
        <f t="shared" ca="1" si="32"/>
        <v/>
      </c>
      <c r="AN23" s="35" t="str">
        <f t="shared" ref="AN23:BK23" ca="1" si="33">IF(AND($C23="Objetivo",AO$5&gt;=$E23,AO$5&lt;=$E23+$F23-1),2,IF(AND($C23="Hito",AO$5&gt;=$E23,AO$5&lt;=$E23+$F23-1),1,""))</f>
        <v/>
      </c>
      <c r="AO23" s="35" t="str">
        <f t="shared" ca="1" si="33"/>
        <v/>
      </c>
      <c r="AP23" s="35" t="str">
        <f t="shared" ca="1" si="33"/>
        <v/>
      </c>
      <c r="AQ23" s="35" t="str">
        <f t="shared" ca="1" si="33"/>
        <v/>
      </c>
      <c r="AR23" s="35" t="str">
        <f t="shared" ca="1" si="33"/>
        <v/>
      </c>
      <c r="AS23" s="35" t="str">
        <f t="shared" ca="1" si="33"/>
        <v/>
      </c>
      <c r="AT23" s="35" t="str">
        <f t="shared" ca="1" si="33"/>
        <v/>
      </c>
      <c r="AU23" s="35" t="str">
        <f t="shared" ca="1" si="33"/>
        <v/>
      </c>
      <c r="AV23" s="35" t="str">
        <f t="shared" ca="1" si="33"/>
        <v/>
      </c>
      <c r="AW23" s="35" t="str">
        <f t="shared" ca="1" si="33"/>
        <v/>
      </c>
      <c r="AX23" s="35" t="str">
        <f t="shared" ca="1" si="33"/>
        <v/>
      </c>
      <c r="AY23" s="35" t="str">
        <f t="shared" ca="1" si="33"/>
        <v/>
      </c>
      <c r="AZ23" s="35" t="str">
        <f t="shared" ca="1" si="33"/>
        <v/>
      </c>
      <c r="BA23" s="35" t="str">
        <f t="shared" ca="1" si="33"/>
        <v/>
      </c>
      <c r="BB23" s="35" t="str">
        <f t="shared" ca="1" si="33"/>
        <v/>
      </c>
      <c r="BC23" s="35" t="str">
        <f t="shared" ca="1" si="33"/>
        <v/>
      </c>
      <c r="BD23" s="35" t="str">
        <f t="shared" ca="1" si="33"/>
        <v/>
      </c>
      <c r="BE23" s="35" t="str">
        <f t="shared" ca="1" si="33"/>
        <v/>
      </c>
      <c r="BF23" s="35" t="str">
        <f t="shared" ca="1" si="33"/>
        <v/>
      </c>
      <c r="BG23" s="35" t="str">
        <f t="shared" ca="1" si="33"/>
        <v/>
      </c>
      <c r="BH23" s="35" t="str">
        <f t="shared" ca="1" si="33"/>
        <v/>
      </c>
      <c r="BI23" s="35" t="str">
        <f t="shared" ca="1" si="33"/>
        <v/>
      </c>
      <c r="BJ23" s="35" t="str">
        <f t="shared" ca="1" si="33"/>
        <v/>
      </c>
      <c r="BK23" s="35" t="str">
        <f t="shared" ca="1" si="33"/>
        <v/>
      </c>
    </row>
    <row r="24" spans="1:63" s="2" customFormat="1" ht="30" customHeight="1" x14ac:dyDescent="0.25">
      <c r="A24" s="14"/>
      <c r="B24" s="48" t="s">
        <v>47</v>
      </c>
      <c r="C24" s="32"/>
      <c r="D24"/>
      <c r="E24"/>
      <c r="F24"/>
      <c r="G24" s="25"/>
      <c r="H24" s="35" t="str">
        <f t="shared" ref="H24:AM24" ca="1" si="34">IF(AND($C24="Objetivo",I$5&gt;=$E24,I$5&lt;=$E24+$F24-1),2,IF(AND($C24="Hito",I$5&gt;=$E24,I$5&lt;=$E24+$F24-1),1,""))</f>
        <v/>
      </c>
      <c r="I24" s="35" t="str">
        <f t="shared" ca="1" si="34"/>
        <v/>
      </c>
      <c r="J24" s="35" t="str">
        <f t="shared" ca="1" si="34"/>
        <v/>
      </c>
      <c r="K24" s="35" t="str">
        <f t="shared" ca="1" si="34"/>
        <v/>
      </c>
      <c r="L24" s="35" t="str">
        <f t="shared" ca="1" si="34"/>
        <v/>
      </c>
      <c r="M24" s="35" t="str">
        <f t="shared" ca="1" si="34"/>
        <v/>
      </c>
      <c r="N24" s="35" t="str">
        <f t="shared" ca="1" si="34"/>
        <v/>
      </c>
      <c r="O24" s="35" t="str">
        <f t="shared" ca="1" si="34"/>
        <v/>
      </c>
      <c r="P24" s="35" t="str">
        <f t="shared" ca="1" si="34"/>
        <v/>
      </c>
      <c r="Q24" s="35" t="str">
        <f t="shared" ca="1" si="34"/>
        <v/>
      </c>
      <c r="R24" s="35" t="str">
        <f t="shared" ca="1" si="34"/>
        <v/>
      </c>
      <c r="S24" s="35" t="str">
        <f t="shared" ca="1" si="34"/>
        <v/>
      </c>
      <c r="T24" s="35" t="str">
        <f t="shared" ca="1" si="34"/>
        <v/>
      </c>
      <c r="U24" s="35" t="str">
        <f t="shared" ca="1" si="34"/>
        <v/>
      </c>
      <c r="V24" s="35" t="str">
        <f t="shared" ca="1" si="34"/>
        <v/>
      </c>
      <c r="W24" s="35" t="str">
        <f t="shared" ca="1" si="34"/>
        <v/>
      </c>
      <c r="X24" s="35" t="str">
        <f t="shared" ca="1" si="34"/>
        <v/>
      </c>
      <c r="Y24" s="35" t="str">
        <f t="shared" ca="1" si="34"/>
        <v/>
      </c>
      <c r="Z24" s="35" t="str">
        <f t="shared" ca="1" si="34"/>
        <v/>
      </c>
      <c r="AA24" s="35" t="str">
        <f t="shared" ca="1" si="34"/>
        <v/>
      </c>
      <c r="AB24" s="35" t="str">
        <f t="shared" ca="1" si="34"/>
        <v/>
      </c>
      <c r="AC24" s="35" t="str">
        <f t="shared" ca="1" si="34"/>
        <v/>
      </c>
      <c r="AD24" s="35" t="str">
        <f t="shared" ca="1" si="34"/>
        <v/>
      </c>
      <c r="AE24" s="35" t="str">
        <f t="shared" ca="1" si="34"/>
        <v/>
      </c>
      <c r="AF24" s="35" t="str">
        <f t="shared" ca="1" si="34"/>
        <v/>
      </c>
      <c r="AG24" s="35" t="str">
        <f t="shared" ca="1" si="34"/>
        <v/>
      </c>
      <c r="AH24" s="35" t="str">
        <f t="shared" ca="1" si="34"/>
        <v/>
      </c>
      <c r="AI24" s="35" t="str">
        <f t="shared" ca="1" si="34"/>
        <v/>
      </c>
      <c r="AJ24" s="35" t="str">
        <f t="shared" ca="1" si="34"/>
        <v/>
      </c>
      <c r="AK24" s="35" t="str">
        <f t="shared" ca="1" si="34"/>
        <v/>
      </c>
      <c r="AL24" s="35" t="str">
        <f t="shared" ca="1" si="34"/>
        <v/>
      </c>
      <c r="AM24" s="35" t="str">
        <f t="shared" ca="1" si="34"/>
        <v/>
      </c>
      <c r="AN24" s="35" t="str">
        <f t="shared" ref="AN24:BK24" ca="1" si="35">IF(AND($C24="Objetivo",AO$5&gt;=$E24,AO$5&lt;=$E24+$F24-1),2,IF(AND($C24="Hito",AO$5&gt;=$E24,AO$5&lt;=$E24+$F24-1),1,""))</f>
        <v/>
      </c>
      <c r="AO24" s="35" t="str">
        <f t="shared" ca="1" si="35"/>
        <v/>
      </c>
      <c r="AP24" s="35" t="str">
        <f t="shared" ca="1" si="35"/>
        <v/>
      </c>
      <c r="AQ24" s="35" t="str">
        <f t="shared" ca="1" si="35"/>
        <v/>
      </c>
      <c r="AR24" s="35" t="str">
        <f t="shared" ca="1" si="35"/>
        <v/>
      </c>
      <c r="AS24" s="35" t="str">
        <f t="shared" ca="1" si="35"/>
        <v/>
      </c>
      <c r="AT24" s="35" t="str">
        <f t="shared" ca="1" si="35"/>
        <v/>
      </c>
      <c r="AU24" s="35" t="str">
        <f t="shared" ca="1" si="35"/>
        <v/>
      </c>
      <c r="AV24" s="35" t="str">
        <f t="shared" ca="1" si="35"/>
        <v/>
      </c>
      <c r="AW24" s="35" t="str">
        <f t="shared" ca="1" si="35"/>
        <v/>
      </c>
      <c r="AX24" s="35" t="str">
        <f t="shared" ca="1" si="35"/>
        <v/>
      </c>
      <c r="AY24" s="35" t="str">
        <f t="shared" ca="1" si="35"/>
        <v/>
      </c>
      <c r="AZ24" s="35" t="str">
        <f t="shared" ca="1" si="35"/>
        <v/>
      </c>
      <c r="BA24" s="35" t="str">
        <f t="shared" ca="1" si="35"/>
        <v/>
      </c>
      <c r="BB24" s="35" t="str">
        <f t="shared" ca="1" si="35"/>
        <v/>
      </c>
      <c r="BC24" s="35" t="str">
        <f t="shared" ca="1" si="35"/>
        <v/>
      </c>
      <c r="BD24" s="35" t="str">
        <f t="shared" ca="1" si="35"/>
        <v/>
      </c>
      <c r="BE24" s="35" t="str">
        <f t="shared" ca="1" si="35"/>
        <v/>
      </c>
      <c r="BF24" s="35" t="str">
        <f t="shared" ca="1" si="35"/>
        <v/>
      </c>
      <c r="BG24" s="35" t="str">
        <f t="shared" ca="1" si="35"/>
        <v/>
      </c>
      <c r="BH24" s="35" t="str">
        <f t="shared" ca="1" si="35"/>
        <v/>
      </c>
      <c r="BI24" s="35" t="str">
        <f t="shared" ca="1" si="35"/>
        <v/>
      </c>
      <c r="BJ24" s="35" t="str">
        <f t="shared" ca="1" si="35"/>
        <v/>
      </c>
      <c r="BK24" s="35" t="str">
        <f t="shared" ca="1" si="35"/>
        <v/>
      </c>
    </row>
    <row r="25" spans="1:63" s="2" customFormat="1" ht="30" customHeight="1" x14ac:dyDescent="0.25">
      <c r="A25" s="14"/>
      <c r="B25" s="47" t="s">
        <v>48</v>
      </c>
      <c r="C25" s="53" t="s">
        <v>11</v>
      </c>
      <c r="D25" s="29"/>
      <c r="E25" s="30" t="s">
        <v>49</v>
      </c>
      <c r="F25" s="31" t="s">
        <v>49</v>
      </c>
      <c r="G25" s="2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row>
    <row r="26" spans="1:63" s="2" customFormat="1" ht="30" customHeight="1" x14ac:dyDescent="0.25">
      <c r="A26" s="14"/>
      <c r="B26" s="47"/>
      <c r="C26" s="32"/>
      <c r="D26" s="29"/>
      <c r="E26" s="30"/>
      <c r="F26" s="31"/>
      <c r="G26" s="2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8" spans="1:63" s="2" customFormat="1" ht="30" customHeight="1" x14ac:dyDescent="0.25">
      <c r="A28" s="14"/>
      <c r="B28" s="47"/>
      <c r="C28" s="32"/>
      <c r="D28" s="29"/>
      <c r="E28" s="30"/>
      <c r="F28" s="31"/>
      <c r="G28" s="2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row>
    <row r="29" spans="1:63" s="2" customFormat="1" ht="30" customHeight="1" x14ac:dyDescent="0.25">
      <c r="A29" s="14"/>
      <c r="B29" s="47"/>
      <c r="C29" s="32"/>
      <c r="D29" s="29"/>
      <c r="E29" s="30"/>
      <c r="F29" s="31"/>
      <c r="G29" s="2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row>
    <row r="30" spans="1:63" s="2" customFormat="1" ht="30" customHeight="1" x14ac:dyDescent="0.25">
      <c r="A30" s="14"/>
      <c r="B30" s="47"/>
      <c r="C30" s="32"/>
      <c r="D30" s="29"/>
      <c r="E30" s="30"/>
      <c r="F30" s="31"/>
      <c r="G30" s="2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2" customFormat="1" ht="30" customHeight="1" x14ac:dyDescent="0.25">
      <c r="A31" s="14"/>
      <c r="B31" s="47"/>
      <c r="C31" s="32"/>
      <c r="D31" s="29"/>
      <c r="E31" s="30"/>
      <c r="F31" s="31"/>
      <c r="G31" s="2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row>
    <row r="32" spans="1:63" s="2" customFormat="1" ht="30" customHeight="1" x14ac:dyDescent="0.25">
      <c r="A32" s="14"/>
      <c r="B32" s="47"/>
      <c r="C32" s="32"/>
      <c r="D32" s="29"/>
      <c r="E32" s="30"/>
      <c r="F32" s="31"/>
      <c r="G32" s="2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row>
    <row r="33" spans="1:64" s="2" customFormat="1" ht="30" customHeight="1" x14ac:dyDescent="0.25">
      <c r="A33" s="14"/>
      <c r="B33" s="47"/>
      <c r="C33" s="32"/>
      <c r="D33" s="29"/>
      <c r="E33" s="30"/>
      <c r="F33" s="31"/>
      <c r="G33" s="2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row>
    <row r="34" spans="1:64" s="2" customFormat="1" ht="30" customHeight="1" thickBot="1" x14ac:dyDescent="0.3">
      <c r="A34" s="15"/>
      <c r="B34" s="23"/>
      <c r="C34" s="23"/>
      <c r="D34" s="23"/>
      <c r="E34" s="23"/>
      <c r="F34" s="37"/>
      <c r="G34" s="23"/>
      <c r="H34" s="42"/>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x14ac:dyDescent="0.25">
      <c r="D35" s="5"/>
      <c r="G35" s="16"/>
      <c r="H35" s="4"/>
    </row>
    <row r="36" spans="1:64" ht="30" customHeight="1" x14ac:dyDescent="0.25">
      <c r="D36" s="6"/>
    </row>
  </sheetData>
  <dataConsolidate/>
  <mergeCells count="9">
    <mergeCell ref="X2:AA2"/>
    <mergeCell ref="AC2:AF2"/>
    <mergeCell ref="D3:E3"/>
    <mergeCell ref="D4:E4"/>
    <mergeCell ref="B5:H5"/>
    <mergeCell ref="F3:G3"/>
    <mergeCell ref="I2:L2"/>
    <mergeCell ref="N2:Q2"/>
    <mergeCell ref="S2:V2"/>
  </mergeCells>
  <conditionalFormatting sqref="D7:D14 D16:D20 D28:D33 D22:D26">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 I34:BL34">
    <cfRule type="expression" dxfId="23" priority="17">
      <formula>AND(TODAY()&gt;=I$5,TODAY()&lt;J$5)</formula>
    </cfRule>
  </conditionalFormatting>
  <conditionalFormatting sqref="I4:AM4">
    <cfRule type="expression" dxfId="22" priority="23">
      <formula>I$5&lt;=EOMONTH($I$5,0)</formula>
    </cfRule>
  </conditionalFormatting>
  <conditionalFormatting sqref="J4:BL4">
    <cfRule type="expression" dxfId="21" priority="19">
      <formula>AND(J$5&lt;=EOMONTH($I$5,2),J$5&gt;EOMONTH($I$5,0),J$5&gt;EOMONTH($I$5,1))</formula>
    </cfRule>
  </conditionalFormatting>
  <conditionalFormatting sqref="I4:BL4">
    <cfRule type="expression" dxfId="20" priority="18">
      <formula>AND(I$5&lt;=EOMONTH($I$5,1),I$5&gt;EOMONTH($I$5,0))</formula>
    </cfRule>
  </conditionalFormatting>
  <conditionalFormatting sqref="H7:BK14 H16:BK20 H28:BK33 H22:BK26">
    <cfRule type="expression" dxfId="19" priority="88">
      <formula>AND(TODAY()&gt;=I$5,TODAY()&lt;J$5)</formula>
    </cfRule>
  </conditionalFormatting>
  <conditionalFormatting sqref="H8:BK14 H16:BK20 H28:BK33 H22:BK26">
    <cfRule type="expression" dxfId="18" priority="89" stopIfTrue="1">
      <formula>AND($C8="Riesgo bajo",I$5&gt;=$E8,I$5&lt;=$E8+$F8-1)</formula>
    </cfRule>
    <cfRule type="expression" dxfId="17" priority="90" stopIfTrue="1">
      <formula>AND($C8="Riesgo alto",I$5&gt;=$E8,I$5&lt;=$E8+$F8-1)</formula>
    </cfRule>
    <cfRule type="expression" dxfId="16" priority="91" stopIfTrue="1">
      <formula>AND($C8="Según lo previsto",I$5&gt;=$E8,I$5&lt;=$E8+$F8-1)</formula>
    </cfRule>
    <cfRule type="expression" dxfId="15" priority="92" stopIfTrue="1">
      <formula>AND($C8="Riesgo medio",I$5&gt;=$E8,I$5&lt;=$E8+$F8-1)</formula>
    </cfRule>
    <cfRule type="expression" dxfId="14" priority="93" stopIfTrue="1">
      <formula>AND(LEN($C8)=0,I$5&gt;=$E8,I$5&lt;=$E8+$F8-1)</formula>
    </cfRule>
  </conditionalFormatting>
  <conditionalFormatting sqref="D15">
    <cfRule type="dataBar" priority="9">
      <dataBar>
        <cfvo type="num" val="0"/>
        <cfvo type="num" val="1"/>
        <color theme="0" tint="-0.249977111117893"/>
      </dataBar>
      <extLst>
        <ext xmlns:x14="http://schemas.microsoft.com/office/spreadsheetml/2009/9/main" uri="{B025F937-C7B1-47D3-B67F-A62EFF666E3E}">
          <x14:id>{08D8B253-2F56-48C2-B5FC-F59BE3AA24EA}</x14:id>
        </ext>
      </extLst>
    </cfRule>
  </conditionalFormatting>
  <conditionalFormatting sqref="H15:BK15">
    <cfRule type="expression" dxfId="13" priority="11">
      <formula>AND(TODAY()&gt;=I$5,TODAY()&lt;J$5)</formula>
    </cfRule>
  </conditionalFormatting>
  <conditionalFormatting sqref="H15:BK15">
    <cfRule type="expression" dxfId="12" priority="12" stopIfTrue="1">
      <formula>AND($C15="Riesgo bajo",I$5&gt;=$E15,I$5&lt;=$E15+$F15-1)</formula>
    </cfRule>
    <cfRule type="expression" dxfId="11" priority="13" stopIfTrue="1">
      <formula>AND($C15="Riesgo alto",I$5&gt;=$E15,I$5&lt;=$E15+$F15-1)</formula>
    </cfRule>
    <cfRule type="expression" dxfId="10" priority="14" stopIfTrue="1">
      <formula>AND($C15="Según lo previsto",I$5&gt;=$E15,I$5&lt;=$E15+$F15-1)</formula>
    </cfRule>
    <cfRule type="expression" dxfId="9" priority="15" stopIfTrue="1">
      <formula>AND($C15="Riesgo medio",I$5&gt;=$E15,I$5&lt;=$E15+$F15-1)</formula>
    </cfRule>
    <cfRule type="expression" dxfId="8" priority="16" stopIfTrue="1">
      <formula>AND(LEN($C15)=0,I$5&gt;=$E15,I$5&lt;=$E15+$F15-1)</formula>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{68183F32-ACC8-4B7A-A9AC-ABDEFF78826E}</x14:id>
        </ext>
      </extLst>
    </cfRule>
  </conditionalFormatting>
  <conditionalFormatting sqref="H21:BK21">
    <cfRule type="expression" dxfId="7" priority="3">
      <formula>AND(TODAY()&gt;=I$5,TODAY()&lt;J$5)</formula>
    </cfRule>
  </conditionalFormatting>
  <conditionalFormatting sqref="H21:BK21">
    <cfRule type="expression" dxfId="6" priority="4" stopIfTrue="1">
      <formula>AND($C21="Riesgo bajo",I$5&gt;=$E21,I$5&lt;=$E21+$F21-1)</formula>
    </cfRule>
    <cfRule type="expression" dxfId="5" priority="5" stopIfTrue="1">
      <formula>AND($C21="Riesgo alto",I$5&gt;=$E21,I$5&lt;=$E21+$F21-1)</formula>
    </cfRule>
    <cfRule type="expression" dxfId="4" priority="6" stopIfTrue="1">
      <formula>AND($C21="Según lo previsto",I$5&gt;=$E21,I$5&lt;=$E21+$F21-1)</formula>
    </cfRule>
    <cfRule type="expression" dxfId="3" priority="7" stopIfTrue="1">
      <formula>AND($C21="Riesgo medio",I$5&gt;=$E21,I$5&lt;=$E21+$F21-1)</formula>
    </cfRule>
    <cfRule type="expression" dxfId="2" priority="8" stopIfTrue="1">
      <formula>AND(LEN($C21)=0,I$5&gt;=$E21,I$5&lt;=$E21+$F21-1)</formula>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10:C14 C16:C20 C28:C33 C22:C26" xr:uid="{00000000-0002-0000-0000-000001000000}">
      <formula1>"Objetivo,Hito,Según lo previsto, Riesgo bajo, Riesgo medio, Riesgo alto"</formula1>
    </dataValidation>
  </dataValidations>
  <printOptions horizontalCentered="1"/>
  <pageMargins left="0.25" right="0.25" top="0.5" bottom="0.5" header="0.3" footer="0.3"/>
  <pageSetup paperSize="9" scale="3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63</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D16:D20 D28:D33 D22:D26</xm:sqref>
        </x14:conditionalFormatting>
        <x14:conditionalFormatting xmlns:xm="http://schemas.microsoft.com/office/excel/2006/main">
          <x14:cfRule type="dataBar" id="{08D8B253-2F56-48C2-B5FC-F59BE3AA24EA}">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68183F32-ACC8-4B7A-A9AC-ABDEFF78826E}">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iconSet" priority="2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H28:BK33 H22:BK26 H16:BK20 H8:BK14</xm:sqref>
        </x14:conditionalFormatting>
        <x14:conditionalFormatting xmlns:xm="http://schemas.microsoft.com/office/excel/2006/main">
          <x14:cfRule type="iconSet" priority="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10" id="{0AB111DA-6227-4BC6-84BF-4E3C61FB3F6B}">
            <x14:iconSet iconSet="3Stars" showValue="0" custom="1">
              <x14:cfvo type="percent">
                <xm:f>0</xm:f>
              </x14:cfvo>
              <x14:cfvo type="num">
                <xm:f>1</xm:f>
              </x14:cfvo>
              <x14:cfvo type="num">
                <xm:f>2</xm:f>
              </x14:cfvo>
              <x14:cfIcon iconSet="NoIcons" iconId="0"/>
              <x14:cfIcon iconSet="3Flags" iconId="1"/>
              <x14:cfIcon iconSet="3Signs" iconId="0"/>
            </x14:iconSet>
          </x14:cfRule>
          <xm:sqref>H15:BK15</xm:sqref>
        </x14:conditionalFormatting>
        <x14:conditionalFormatting xmlns:xm="http://schemas.microsoft.com/office/excel/2006/main">
          <x14:cfRule type="iconSet" priority="2" id="{22766399-44BD-4844-9650-6AFCF2BBDE7F}">
            <x14:iconSet iconSet="3Stars" showValue="0" custom="1">
              <x14:cfvo type="percent">
                <xm:f>0</xm:f>
              </x14:cfvo>
              <x14:cfvo type="num">
                <xm:f>1</xm:f>
              </x14:cfvo>
              <x14:cfvo type="num">
                <xm:f>2</xm:f>
              </x14:cfvo>
              <x14:cfIcon iconSet="NoIcons" iconId="0"/>
              <x14:cfIcon iconSet="3Flags" iconId="1"/>
              <x14:cfIcon iconSet="3Signs" iconId="0"/>
            </x14:iconSet>
          </x14:cfRule>
          <xm:sqref>H21:BK21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24</v>
      </c>
    </row>
    <row r="2" spans="1:1" ht="135" x14ac:dyDescent="0.2">
      <c r="A2" s="12" t="s">
        <v>25</v>
      </c>
    </row>
    <row r="3" spans="1:1" ht="26.25" customHeight="1" x14ac:dyDescent="0.2">
      <c r="A3" s="11" t="s">
        <v>26</v>
      </c>
    </row>
    <row r="4" spans="1:1" s="10" customFormat="1" ht="216.75" customHeight="1" x14ac:dyDescent="0.25">
      <c r="A4" s="13" t="s">
        <v>27</v>
      </c>
    </row>
    <row r="5" spans="1:1" ht="15" x14ac:dyDescent="0.2">
      <c r="A5" s="43"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2023-05-02T14:01:05Z</dcterms:modified>
</cp:coreProperties>
</file>